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3152"/>
  </bookViews>
  <sheets>
    <sheet name="Лист1" sheetId="1" r:id="rId1"/>
  </sheets>
  <definedNames>
    <definedName name="_xlnm.Print_Titles" localSheetId="0">Лист1!$18:$18</definedName>
    <definedName name="_xlnm.Print_Area" localSheetId="0">Лист1!$A$7:$F$71</definedName>
  </definedNames>
  <calcPr calcId="144525"/>
</workbook>
</file>

<file path=xl/calcChain.xml><?xml version="1.0" encoding="utf-8"?>
<calcChain xmlns="http://schemas.openxmlformats.org/spreadsheetml/2006/main">
  <c r="D29" i="1" l="1"/>
  <c r="D37" i="1"/>
  <c r="C30" i="1"/>
  <c r="C31" i="1"/>
  <c r="D32" i="1"/>
  <c r="C32" i="1"/>
  <c r="C40" i="1"/>
  <c r="D38" i="1" l="1"/>
  <c r="C39" i="1"/>
  <c r="D34" i="1"/>
  <c r="C36" i="1"/>
  <c r="C44" i="1"/>
  <c r="D43" i="1"/>
  <c r="D42" i="1" s="1"/>
  <c r="D27" i="1"/>
  <c r="C27" i="1" s="1"/>
  <c r="C28" i="1"/>
  <c r="D24" i="1"/>
  <c r="C25" i="1"/>
  <c r="D21" i="1"/>
  <c r="D20" i="1" s="1"/>
  <c r="C23" i="1"/>
  <c r="D26" i="1"/>
  <c r="C26" i="1" s="1"/>
  <c r="C22" i="1"/>
  <c r="C21" i="1" s="1"/>
  <c r="F20" i="1"/>
  <c r="F19" i="1" s="1"/>
  <c r="F46" i="1" s="1"/>
  <c r="C35" i="1"/>
  <c r="C33" i="1"/>
  <c r="C45" i="1"/>
  <c r="E20" i="1"/>
  <c r="E19" i="1" s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D49" i="1"/>
  <c r="D48" i="1" s="1"/>
  <c r="D47" i="1" s="1"/>
  <c r="F63" i="1"/>
  <c r="C24" i="1"/>
  <c r="C29" i="1" l="1"/>
  <c r="C43" i="1"/>
  <c r="E46" i="1"/>
  <c r="E63" i="1"/>
  <c r="C49" i="1"/>
  <c r="C48" i="1" s="1"/>
  <c r="C47" i="1" s="1"/>
  <c r="C38" i="1"/>
  <c r="C37" i="1" s="1"/>
  <c r="C42" i="1"/>
  <c r="D41" i="1"/>
  <c r="C41" i="1" s="1"/>
  <c r="C34" i="1"/>
  <c r="C20" i="1"/>
  <c r="D19" i="1" l="1"/>
  <c r="C19" i="1" s="1"/>
  <c r="D46" i="1"/>
  <c r="D63" i="1"/>
  <c r="C63" i="1" s="1"/>
  <c r="C46" i="1" l="1"/>
</calcChain>
</file>

<file path=xl/sharedStrings.xml><?xml version="1.0" encoding="utf-8"?>
<sst xmlns="http://schemas.openxmlformats.org/spreadsheetml/2006/main" count="70" uniqueCount="68">
  <si>
    <t>Код</t>
  </si>
  <si>
    <t>Найменування згідно
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</si>
  <si>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</si>
  <si>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</si>
  <si>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</si>
  <si>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</si>
  <si>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</si>
  <si>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</si>
  <si>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</si>
  <si>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та збір на доходи фізичних осіб 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</si>
  <si>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</si>
  <si>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</si>
  <si>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 </t>
  </si>
  <si>
    <t>Інші надходження  </t>
  </si>
  <si>
    <t>24060000 </t>
  </si>
  <si>
    <t>24060300 </t>
  </si>
  <si>
    <t>Офіційні трансферти</t>
  </si>
  <si>
    <t>Від органів державного управління</t>
  </si>
  <si>
    <t>Субвенції</t>
  </si>
  <si>
    <t>Субвенція з державного бюджету місцевим бюджетам на виплату допомоги сім'ям з дітьми, малозабезпеченим сім'ям, інвалідам з дитинства, дітям-інвалідам, тимчасової державної допомоги дітям та допомоги по догляду за інвалідами І чи ІІ групи внаслідок психічного розладу</t>
  </si>
  <si>
    <t xml:space="preserve"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 рідких нечистот  </t>
  </si>
  <si>
    <t>Субвенція з  державного  бюджету місцевим бюджетам на надання пільг з послуг зв'язку,  інших передбачених законодавством пільг (крім  пільг  на одержання ліків,   зубопротезування,   оплату   електроенергії, природного і скрапленого газу на  побутові  потреби,  твердого  та рідкого пічного побутового палива, послуг тепло-, водопостачання і водовідведення,  квартирної плати (утримання будинків і споруд  та прибудинкових  територій),  вивезення  побутового сміття та рідких нечистот),  на компенсацію втрати  частини  доходів  у  зв'язку  з відміною   податку  з  власників  транспортних  засобів  та  інших самохідних машин і механізмів та  відповідним  збільшенням  ставок акцизного  податку з пального і на компенсацію за пільговий проїзд окремих категорій громадян</t>
  </si>
  <si>
    <t>компенсація за пільговий проїзд окремих категорій громадян</t>
  </si>
  <si>
    <t xml:space="preserve"> пільги на послуги зв`язку</t>
  </si>
  <si>
    <t>інші пільги</t>
  </si>
  <si>
    <t>Субвенція з державного бюджету місцевим бюджетам на надання пільг  та житлових субсидій населенню на придбання твердого та рідкого  пічного побутового палива і скрапленого газу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</si>
  <si>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</si>
  <si>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</si>
  <si>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Інші субвенції</t>
  </si>
  <si>
    <t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«гроші ходять за дитиною»</t>
  </si>
  <si>
    <t>Додаток  1</t>
  </si>
  <si>
    <t xml:space="preserve">до рішення міської ради </t>
  </si>
  <si>
    <t>від  27.01.2015</t>
  </si>
  <si>
    <t>грн</t>
  </si>
  <si>
    <t>Усього доходів</t>
  </si>
  <si>
    <t>Кременчуцького району</t>
  </si>
  <si>
    <t>Полтавської області</t>
  </si>
  <si>
    <t xml:space="preserve">Акцизний податок з реалізації суб'єктами господарювання роздрібної торгівлі підакцизних товарів </t>
  </si>
  <si>
    <t xml:space="preserve">Усього доходів </t>
  </si>
  <si>
    <t>Додаток 1</t>
  </si>
  <si>
    <t>до рішення Кременчуцької міської ради</t>
  </si>
  <si>
    <t>Зміни доходів Кременчуцької міської територіальної громади на 2025 рік</t>
  </si>
  <si>
    <t>(код бюджету)</t>
  </si>
  <si>
    <t xml:space="preserve">Пальне </t>
  </si>
  <si>
    <t>Акцизний податок з реалізації 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сигаретах,що оподатковуються згідно з підпунктом 213.1.14 пункту 213.1 статті 213 Податкового кодексу України</t>
  </si>
  <si>
    <t xml:space="preserve">Податок на майно 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</si>
  <si>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</si>
  <si>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11020000 </t>
  </si>
  <si>
    <t>Податок на прибуток підприємств  </t>
  </si>
  <si>
    <t>11020200 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</si>
  <si>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</si>
  <si>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</si>
  <si>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 загальнодержавного значення </t>
  </si>
  <si>
    <t>24000000 </t>
  </si>
  <si>
    <t>Інші неподаткові надходження  </t>
  </si>
  <si>
    <t>14030000 </t>
  </si>
  <si>
    <t xml:space="preserve">Податок на нерухоме майно, відмінне від земельної ділянки, сплачений юридичними особами, які є власниками об'єктів нежитлової нерухомості </t>
  </si>
  <si>
    <t>20000000 </t>
  </si>
  <si>
    <t>Неподаткові надходження  </t>
  </si>
  <si>
    <r>
      <t xml:space="preserve">Місцеві податки та збори, що сплачуються (перераховуються) </t>
    </r>
    <r>
      <rPr>
        <b/>
        <u/>
        <sz val="14"/>
        <color indexed="8"/>
        <rFont val="Times New Roman"/>
        <family val="1"/>
        <charset val="204"/>
      </rPr>
      <t xml:space="preserve">згідно з Податковим кодексом України </t>
    </r>
  </si>
  <si>
    <t>Рентна плата за користування надрами для видобування іншихк орисних копалин загальнодержавного значення (крім видобування корисних копалин, визначених як Активи природних ресурсів)загальнодержавного значення </t>
  </si>
  <si>
    <t>Акцизний податок з реалізації суб'єктами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</si>
  <si>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Акцизний податок з вироблених в Україні підакцизних товарів (продукції) </t>
  </si>
  <si>
    <t xml:space="preserve">Земельний податок з фізичних осіб </t>
  </si>
  <si>
    <t>Департаменту фінансів Кременчуцької міської ради Кременчуцького району Полтавської області</t>
  </si>
  <si>
    <t>Заступник директора Департаменту фінансів - начальник бюджетного управління</t>
  </si>
  <si>
    <t xml:space="preserve">                                Тетяна ТЄТЬОРКІНА</t>
  </si>
  <si>
    <t>17 жовтня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</si>
</sst>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b/>
      <sz val="14"/>
      <name val="Book Antiqua"/>
      <family val="1"/>
      <charset val="204"/>
    </font>
    <font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</font>
    <font>
      <b/>
      <sz val="22"/>
      <name val="Times New Roman"/>
      <family val="1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0" fontId="12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0" xfId="0" applyFont="1" applyAlignment="1">
      <alignment horizontal="left" vertical="center" wrapText="1"/>
    </xf>
    <xf numFmtId="4" fontId="5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18" fillId="0" borderId="0" xfId="0" applyFont="1"/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3" fontId="2" fillId="0" borderId="0" xfId="0" applyNumberFormat="1" applyFont="1"/>
    <xf numFmtId="0" fontId="29" fillId="0" borderId="0" xfId="0" applyFont="1" applyAlignment="1">
      <alignment horizontal="left"/>
    </xf>
    <xf numFmtId="4" fontId="9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19" fillId="0" borderId="0" xfId="0" applyFont="1" applyAlignment="1">
      <alignment horizontal="left"/>
    </xf>
    <xf numFmtId="0" fontId="9" fillId="2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3" fontId="15" fillId="2" borderId="8" xfId="0" applyNumberFormat="1" applyFont="1" applyFill="1" applyBorder="1" applyAlignment="1">
      <alignment horizontal="center" vertical="center" wrapText="1"/>
    </xf>
    <xf numFmtId="3" fontId="16" fillId="2" borderId="8" xfId="0" applyNumberFormat="1" applyFont="1" applyFill="1" applyBorder="1" applyAlignment="1">
      <alignment horizontal="center" vertical="center" wrapText="1"/>
    </xf>
    <xf numFmtId="3" fontId="16" fillId="2" borderId="9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4" fontId="10" fillId="0" borderId="1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" fontId="9" fillId="3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4" fontId="10" fillId="0" borderId="0" xfId="0" applyNumberFormat="1" applyFont="1" applyAlignment="1">
      <alignment wrapText="1"/>
    </xf>
    <xf numFmtId="4" fontId="31" fillId="2" borderId="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33" fillId="2" borderId="1" xfId="0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left" vertical="center" wrapText="1"/>
    </xf>
    <xf numFmtId="0" fontId="33" fillId="3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left" vertical="center" wrapText="1"/>
    </xf>
    <xf numFmtId="0" fontId="31" fillId="2" borderId="1" xfId="1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4" fontId="9" fillId="2" borderId="14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3" fontId="22" fillId="2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3" fontId="22" fillId="3" borderId="3" xfId="0" applyNumberFormat="1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3" fontId="34" fillId="2" borderId="3" xfId="0" applyNumberFormat="1" applyFont="1" applyFill="1" applyBorder="1" applyAlignment="1">
      <alignment horizontal="center" vertical="center" wrapText="1"/>
    </xf>
    <xf numFmtId="3" fontId="22" fillId="0" borderId="3" xfId="0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3" fontId="14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 wrapText="1"/>
    </xf>
    <xf numFmtId="0" fontId="33" fillId="5" borderId="21" xfId="0" applyFont="1" applyFill="1" applyBorder="1" applyAlignment="1">
      <alignment horizontal="center" vertical="center" wrapText="1"/>
    </xf>
    <xf numFmtId="0" fontId="33" fillId="5" borderId="21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0" xfId="0" applyFont="1"/>
    <xf numFmtId="0" fontId="20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rada/show/2755-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topLeftCell="A7" zoomScale="70" zoomScaleNormal="70" workbookViewId="0">
      <selection activeCell="B11" sqref="B11"/>
    </sheetView>
  </sheetViews>
  <sheetFormatPr defaultColWidth="7.88671875" defaultRowHeight="13.8" x14ac:dyDescent="0.25"/>
  <cols>
    <col min="1" max="1" width="13.88671875" style="1" customWidth="1"/>
    <col min="2" max="2" width="162.33203125" style="2" customWidth="1"/>
    <col min="3" max="3" width="20.109375" style="2" customWidth="1"/>
    <col min="4" max="4" width="19.33203125" style="2" customWidth="1"/>
    <col min="5" max="5" width="19.44140625" style="2" customWidth="1"/>
    <col min="6" max="6" width="21.77734375" style="2" customWidth="1"/>
    <col min="7" max="7" width="20.6640625" style="2" customWidth="1"/>
    <col min="8" max="8" width="7.88671875" style="2" customWidth="1"/>
    <col min="9" max="9" width="21.5546875" style="2" customWidth="1"/>
    <col min="10" max="10" width="7.88671875" style="2" customWidth="1"/>
    <col min="11" max="11" width="22.33203125" style="2" customWidth="1"/>
    <col min="12" max="253" width="7.88671875" style="2" customWidth="1"/>
    <col min="254" max="16384" width="7.88671875" style="2"/>
  </cols>
  <sheetData>
    <row r="1" spans="1:6" ht="18" hidden="1" x14ac:dyDescent="0.35">
      <c r="D1" s="113" t="s">
        <v>30</v>
      </c>
      <c r="E1" s="113"/>
      <c r="F1" s="113"/>
    </row>
    <row r="2" spans="1:6" ht="18" hidden="1" x14ac:dyDescent="0.35">
      <c r="D2" s="113" t="s">
        <v>31</v>
      </c>
      <c r="E2" s="113"/>
      <c r="F2" s="113"/>
    </row>
    <row r="3" spans="1:6" ht="18" hidden="1" x14ac:dyDescent="0.35">
      <c r="D3" s="113" t="s">
        <v>32</v>
      </c>
      <c r="E3" s="113"/>
      <c r="F3" s="113"/>
    </row>
    <row r="4" spans="1:6" ht="18" hidden="1" x14ac:dyDescent="0.35">
      <c r="D4" s="37"/>
      <c r="E4" s="38"/>
    </row>
    <row r="5" spans="1:6" ht="21" hidden="1" x14ac:dyDescent="0.4">
      <c r="C5" s="39"/>
      <c r="D5" s="40"/>
      <c r="E5" s="40"/>
    </row>
    <row r="6" spans="1:6" ht="15.6" hidden="1" x14ac:dyDescent="0.25">
      <c r="C6" s="3"/>
    </row>
    <row r="7" spans="1:6" ht="22.2" customHeight="1" x14ac:dyDescent="0.4">
      <c r="C7" s="3"/>
      <c r="D7" s="51" t="s">
        <v>39</v>
      </c>
      <c r="E7" s="48"/>
      <c r="F7" s="4"/>
    </row>
    <row r="8" spans="1:6" ht="22.2" customHeight="1" x14ac:dyDescent="0.4">
      <c r="A8" s="5"/>
      <c r="B8" s="6"/>
      <c r="C8" s="7"/>
      <c r="D8" s="51" t="s">
        <v>40</v>
      </c>
      <c r="E8" s="48"/>
      <c r="F8" s="4"/>
    </row>
    <row r="9" spans="1:6" ht="22.2" customHeight="1" x14ac:dyDescent="0.4">
      <c r="A9" s="5"/>
      <c r="B9" s="6"/>
      <c r="C9" s="7"/>
      <c r="D9" s="51" t="s">
        <v>35</v>
      </c>
      <c r="E9" s="48"/>
      <c r="F9" s="4"/>
    </row>
    <row r="10" spans="1:6" ht="22.2" customHeight="1" x14ac:dyDescent="0.4">
      <c r="A10" s="5"/>
      <c r="B10" s="6"/>
      <c r="C10" s="7"/>
      <c r="D10" s="51" t="s">
        <v>36</v>
      </c>
    </row>
    <row r="11" spans="1:6" ht="22.8" x14ac:dyDescent="0.25">
      <c r="A11" s="5"/>
      <c r="B11" s="6"/>
      <c r="C11" s="7"/>
      <c r="D11" s="119" t="s">
        <v>67</v>
      </c>
      <c r="E11" s="119"/>
      <c r="F11" s="119"/>
    </row>
    <row r="12" spans="1:6" ht="61.5" customHeight="1" x14ac:dyDescent="0.25">
      <c r="A12" s="114" t="s">
        <v>41</v>
      </c>
      <c r="B12" s="114"/>
      <c r="C12" s="114"/>
      <c r="D12" s="114"/>
      <c r="E12" s="114"/>
      <c r="F12" s="114"/>
    </row>
    <row r="13" spans="1:6" ht="31.2" customHeight="1" x14ac:dyDescent="0.35">
      <c r="A13" s="60"/>
      <c r="B13" s="63">
        <v>1656400000</v>
      </c>
      <c r="C13" s="60"/>
      <c r="D13" s="60"/>
      <c r="E13" s="60"/>
      <c r="F13" s="60"/>
    </row>
    <row r="14" spans="1:6" ht="19.05" customHeight="1" x14ac:dyDescent="0.35">
      <c r="A14" s="60"/>
      <c r="B14" s="64" t="s">
        <v>42</v>
      </c>
      <c r="C14" s="60"/>
      <c r="D14" s="103"/>
      <c r="E14" s="60"/>
      <c r="F14" s="60"/>
    </row>
    <row r="15" spans="1:6" ht="21.6" thickBot="1" x14ac:dyDescent="0.3">
      <c r="A15" s="5"/>
      <c r="B15" s="8"/>
      <c r="C15" s="8"/>
      <c r="D15" s="8"/>
      <c r="E15" s="8"/>
      <c r="F15" s="62" t="s">
        <v>33</v>
      </c>
    </row>
    <row r="16" spans="1:6" ht="35.25" customHeight="1" x14ac:dyDescent="0.25">
      <c r="A16" s="115" t="s">
        <v>0</v>
      </c>
      <c r="B16" s="117" t="s">
        <v>1</v>
      </c>
      <c r="C16" s="117" t="s">
        <v>2</v>
      </c>
      <c r="D16" s="117" t="s">
        <v>3</v>
      </c>
      <c r="E16" s="120" t="s">
        <v>4</v>
      </c>
      <c r="F16" s="121"/>
    </row>
    <row r="17" spans="1:7" ht="57" customHeight="1" x14ac:dyDescent="0.25">
      <c r="A17" s="116"/>
      <c r="B17" s="118"/>
      <c r="C17" s="118"/>
      <c r="D17" s="118"/>
      <c r="E17" s="9" t="s">
        <v>5</v>
      </c>
      <c r="F17" s="53" t="s">
        <v>6</v>
      </c>
      <c r="G17" s="47"/>
    </row>
    <row r="18" spans="1:7" s="41" customFormat="1" ht="21" customHeight="1" thickBot="1" x14ac:dyDescent="0.35">
      <c r="A18" s="81">
        <v>1</v>
      </c>
      <c r="B18" s="82">
        <v>2</v>
      </c>
      <c r="C18" s="82">
        <v>3</v>
      </c>
      <c r="D18" s="82">
        <v>4</v>
      </c>
      <c r="E18" s="82">
        <v>5</v>
      </c>
      <c r="F18" s="83">
        <v>6</v>
      </c>
    </row>
    <row r="19" spans="1:7" s="43" customFormat="1" ht="36" customHeight="1" x14ac:dyDescent="0.25">
      <c r="A19" s="84">
        <v>10000000</v>
      </c>
      <c r="B19" s="85" t="s">
        <v>7</v>
      </c>
      <c r="C19" s="86">
        <f>D19</f>
        <v>10000000</v>
      </c>
      <c r="D19" s="86">
        <f>D20+D29+D37+D26</f>
        <v>10000000</v>
      </c>
      <c r="E19" s="86">
        <f>E20</f>
        <v>0</v>
      </c>
      <c r="F19" s="87">
        <f>F20</f>
        <v>0</v>
      </c>
    </row>
    <row r="20" spans="1:7" s="43" customFormat="1" ht="30.75" customHeight="1" x14ac:dyDescent="0.25">
      <c r="A20" s="10">
        <v>11000000</v>
      </c>
      <c r="B20" s="11" t="s">
        <v>8</v>
      </c>
      <c r="C20" s="15">
        <f>D20+E20</f>
        <v>2340000</v>
      </c>
      <c r="D20" s="15">
        <f>D21+D24</f>
        <v>2340000</v>
      </c>
      <c r="E20" s="15">
        <f>E22</f>
        <v>0</v>
      </c>
      <c r="F20" s="16">
        <f>F22</f>
        <v>0</v>
      </c>
    </row>
    <row r="21" spans="1:7" s="43" customFormat="1" ht="33.15" customHeight="1" x14ac:dyDescent="0.25">
      <c r="A21" s="98">
        <v>11010000</v>
      </c>
      <c r="B21" s="21" t="s">
        <v>9</v>
      </c>
      <c r="C21" s="70">
        <f>C22+C23</f>
        <v>2340000</v>
      </c>
      <c r="D21" s="70">
        <f>D22+D23</f>
        <v>2340000</v>
      </c>
      <c r="E21" s="70"/>
      <c r="F21" s="18"/>
    </row>
    <row r="22" spans="1:7" s="69" customFormat="1" ht="33.15" customHeight="1" x14ac:dyDescent="0.35">
      <c r="A22" s="12">
        <v>11010100</v>
      </c>
      <c r="B22" s="13" t="s">
        <v>10</v>
      </c>
      <c r="C22" s="65">
        <f t="shared" ref="C22:C29" si="0">D22</f>
        <v>2340000</v>
      </c>
      <c r="D22" s="65">
        <v>2340000</v>
      </c>
      <c r="E22" s="65"/>
      <c r="F22" s="22"/>
    </row>
    <row r="23" spans="1:7" s="69" customFormat="1" ht="33.15" hidden="1" customHeight="1" x14ac:dyDescent="0.35">
      <c r="A23" s="12">
        <v>11011500</v>
      </c>
      <c r="B23" s="13" t="s">
        <v>46</v>
      </c>
      <c r="C23" s="65">
        <f t="shared" si="0"/>
        <v>0</v>
      </c>
      <c r="D23" s="65"/>
      <c r="E23" s="65"/>
      <c r="F23" s="22"/>
      <c r="G23" s="72"/>
    </row>
    <row r="24" spans="1:7" s="69" customFormat="1" ht="33.15" hidden="1" customHeight="1" x14ac:dyDescent="0.35">
      <c r="A24" s="91" t="s">
        <v>47</v>
      </c>
      <c r="B24" s="77" t="s">
        <v>48</v>
      </c>
      <c r="C24" s="70">
        <f t="shared" si="0"/>
        <v>0</v>
      </c>
      <c r="D24" s="70">
        <f>D25</f>
        <v>0</v>
      </c>
      <c r="E24" s="70"/>
      <c r="F24" s="92"/>
    </row>
    <row r="25" spans="1:7" s="69" customFormat="1" ht="33.15" hidden="1" customHeight="1" x14ac:dyDescent="0.35">
      <c r="A25" s="90" t="s">
        <v>49</v>
      </c>
      <c r="B25" s="76" t="s">
        <v>50</v>
      </c>
      <c r="C25" s="65">
        <f t="shared" si="0"/>
        <v>0</v>
      </c>
      <c r="D25" s="65"/>
      <c r="E25" s="65"/>
      <c r="F25" s="22"/>
      <c r="G25" s="72"/>
    </row>
    <row r="26" spans="1:7" s="69" customFormat="1" ht="33.15" hidden="1" customHeight="1" x14ac:dyDescent="0.35">
      <c r="A26" s="88">
        <v>13000000</v>
      </c>
      <c r="B26" s="75" t="s">
        <v>51</v>
      </c>
      <c r="C26" s="15">
        <f t="shared" si="0"/>
        <v>0</v>
      </c>
      <c r="D26" s="15">
        <f>D27</f>
        <v>0</v>
      </c>
      <c r="E26" s="15"/>
      <c r="F26" s="89"/>
    </row>
    <row r="27" spans="1:7" s="69" customFormat="1" ht="33.15" hidden="1" customHeight="1" x14ac:dyDescent="0.35">
      <c r="A27" s="91">
        <v>13030000</v>
      </c>
      <c r="B27" s="77" t="s">
        <v>52</v>
      </c>
      <c r="C27" s="70">
        <f t="shared" si="0"/>
        <v>0</v>
      </c>
      <c r="D27" s="70">
        <f>D28</f>
        <v>0</v>
      </c>
      <c r="E27" s="70"/>
      <c r="F27" s="92"/>
    </row>
    <row r="28" spans="1:7" s="69" customFormat="1" ht="38.85" hidden="1" customHeight="1" x14ac:dyDescent="0.35">
      <c r="A28" s="90">
        <v>13030100</v>
      </c>
      <c r="B28" s="76" t="s">
        <v>60</v>
      </c>
      <c r="C28" s="65">
        <f t="shared" si="0"/>
        <v>0</v>
      </c>
      <c r="D28" s="65"/>
      <c r="E28" s="65"/>
      <c r="F28" s="22"/>
    </row>
    <row r="29" spans="1:7" s="69" customFormat="1" ht="33.15" customHeight="1" thickBot="1" x14ac:dyDescent="0.4">
      <c r="A29" s="10">
        <v>14000000</v>
      </c>
      <c r="B29" s="11" t="s">
        <v>11</v>
      </c>
      <c r="C29" s="15">
        <f t="shared" si="0"/>
        <v>5660000</v>
      </c>
      <c r="D29" s="15">
        <f>D30+D32+D34</f>
        <v>5660000</v>
      </c>
      <c r="E29" s="78"/>
      <c r="F29" s="93"/>
    </row>
    <row r="30" spans="1:7" s="69" customFormat="1" ht="33.15" customHeight="1" thickBot="1" x14ac:dyDescent="0.4">
      <c r="A30" s="104">
        <v>14020000</v>
      </c>
      <c r="B30" s="105" t="s">
        <v>62</v>
      </c>
      <c r="C30" s="49">
        <f>C31</f>
        <v>-2340000</v>
      </c>
      <c r="D30" s="70">
        <v>-2340000</v>
      </c>
      <c r="E30" s="99"/>
      <c r="F30" s="100"/>
    </row>
    <row r="31" spans="1:7" s="69" customFormat="1" ht="33.15" customHeight="1" x14ac:dyDescent="0.35">
      <c r="A31" s="12">
        <v>14021900</v>
      </c>
      <c r="B31" s="13" t="s">
        <v>43</v>
      </c>
      <c r="C31" s="65">
        <f>D31+E31</f>
        <v>-2340000</v>
      </c>
      <c r="D31" s="65">
        <v>-2340000</v>
      </c>
      <c r="E31" s="65"/>
      <c r="F31" s="22"/>
    </row>
    <row r="32" spans="1:7" s="69" customFormat="1" ht="27.6" customHeight="1" x14ac:dyDescent="0.35">
      <c r="A32" s="94" t="s">
        <v>55</v>
      </c>
      <c r="B32" s="79" t="s">
        <v>12</v>
      </c>
      <c r="C32" s="49">
        <f>C33</f>
        <v>6000000</v>
      </c>
      <c r="D32" s="49">
        <f>D33</f>
        <v>6000000</v>
      </c>
      <c r="E32" s="65"/>
      <c r="F32" s="22"/>
    </row>
    <row r="33" spans="1:7" s="69" customFormat="1" ht="33.15" customHeight="1" x14ac:dyDescent="0.35">
      <c r="A33" s="12">
        <v>14031900</v>
      </c>
      <c r="B33" s="13" t="s">
        <v>43</v>
      </c>
      <c r="C33" s="65">
        <f>D33+E33</f>
        <v>6000000</v>
      </c>
      <c r="D33" s="65">
        <v>6000000</v>
      </c>
      <c r="E33" s="65"/>
      <c r="F33" s="22"/>
    </row>
    <row r="34" spans="1:7" s="69" customFormat="1" ht="33.15" customHeight="1" x14ac:dyDescent="0.35">
      <c r="A34" s="17">
        <v>14040000</v>
      </c>
      <c r="B34" s="19" t="s">
        <v>37</v>
      </c>
      <c r="C34" s="49">
        <f>C35+C36</f>
        <v>2000000</v>
      </c>
      <c r="D34" s="49">
        <f>D35+D36</f>
        <v>2000000</v>
      </c>
      <c r="E34" s="65"/>
      <c r="F34" s="22"/>
    </row>
    <row r="35" spans="1:7" s="69" customFormat="1" ht="58.2" hidden="1" customHeight="1" x14ac:dyDescent="0.35">
      <c r="A35" s="12">
        <v>14040100</v>
      </c>
      <c r="B35" s="13" t="s">
        <v>44</v>
      </c>
      <c r="C35" s="65">
        <f>D35+E35</f>
        <v>0</v>
      </c>
      <c r="D35" s="65"/>
      <c r="E35" s="65"/>
      <c r="F35" s="22"/>
    </row>
    <row r="36" spans="1:7" s="69" customFormat="1" ht="49.5" customHeight="1" x14ac:dyDescent="0.35">
      <c r="A36" s="12">
        <v>14040200</v>
      </c>
      <c r="B36" s="13" t="s">
        <v>61</v>
      </c>
      <c r="C36" s="65">
        <f>D36+E36</f>
        <v>2000000</v>
      </c>
      <c r="D36" s="65">
        <v>2000000</v>
      </c>
      <c r="E36" s="65"/>
      <c r="F36" s="22"/>
    </row>
    <row r="37" spans="1:7" s="74" customFormat="1" ht="33.15" customHeight="1" x14ac:dyDescent="0.35">
      <c r="A37" s="95">
        <v>18000000</v>
      </c>
      <c r="B37" s="80" t="s">
        <v>59</v>
      </c>
      <c r="C37" s="73">
        <f>C38</f>
        <v>2000000</v>
      </c>
      <c r="D37" s="73">
        <f>D38</f>
        <v>2000000</v>
      </c>
      <c r="E37" s="73"/>
      <c r="F37" s="96"/>
    </row>
    <row r="38" spans="1:7" s="69" customFormat="1" ht="33.15" customHeight="1" x14ac:dyDescent="0.35">
      <c r="A38" s="98">
        <v>18010000</v>
      </c>
      <c r="B38" s="21" t="s">
        <v>45</v>
      </c>
      <c r="C38" s="70">
        <f>C40+C39</f>
        <v>2000000</v>
      </c>
      <c r="D38" s="70">
        <f>D40+D39</f>
        <v>2000000</v>
      </c>
      <c r="E38" s="99"/>
      <c r="F38" s="100"/>
    </row>
    <row r="39" spans="1:7" s="69" customFormat="1" ht="33.15" customHeight="1" x14ac:dyDescent="0.35">
      <c r="A39" s="102">
        <v>18010400</v>
      </c>
      <c r="B39" s="101" t="s">
        <v>56</v>
      </c>
      <c r="C39" s="65">
        <f>D39+E39</f>
        <v>1500000</v>
      </c>
      <c r="D39" s="99">
        <v>1500000</v>
      </c>
      <c r="E39" s="99"/>
      <c r="F39" s="100"/>
    </row>
    <row r="40" spans="1:7" s="69" customFormat="1" ht="33.15" customHeight="1" x14ac:dyDescent="0.35">
      <c r="A40" s="102">
        <v>18010700</v>
      </c>
      <c r="B40" s="106" t="s">
        <v>63</v>
      </c>
      <c r="C40" s="65">
        <f>D40+E40</f>
        <v>500000</v>
      </c>
      <c r="D40" s="99">
        <v>500000</v>
      </c>
      <c r="E40" s="65"/>
      <c r="F40" s="22"/>
    </row>
    <row r="41" spans="1:7" s="69" customFormat="1" ht="33.15" hidden="1" customHeight="1" x14ac:dyDescent="0.35">
      <c r="A41" s="88" t="s">
        <v>57</v>
      </c>
      <c r="B41" s="75" t="s">
        <v>58</v>
      </c>
      <c r="C41" s="15">
        <f>D41</f>
        <v>0</v>
      </c>
      <c r="D41" s="15">
        <f>D42</f>
        <v>0</v>
      </c>
      <c r="E41" s="78"/>
      <c r="F41" s="93"/>
    </row>
    <row r="42" spans="1:7" s="69" customFormat="1" ht="33.15" hidden="1" customHeight="1" x14ac:dyDescent="0.35">
      <c r="A42" s="88" t="s">
        <v>53</v>
      </c>
      <c r="B42" s="75" t="s">
        <v>54</v>
      </c>
      <c r="C42" s="15">
        <f>D42</f>
        <v>0</v>
      </c>
      <c r="D42" s="15">
        <f>D43</f>
        <v>0</v>
      </c>
      <c r="E42" s="15"/>
      <c r="F42" s="89"/>
    </row>
    <row r="43" spans="1:7" s="69" customFormat="1" ht="33.15" hidden="1" customHeight="1" x14ac:dyDescent="0.35">
      <c r="A43" s="94" t="s">
        <v>14</v>
      </c>
      <c r="B43" s="79" t="s">
        <v>13</v>
      </c>
      <c r="C43" s="49">
        <f>D43</f>
        <v>0</v>
      </c>
      <c r="D43" s="49">
        <f>D44</f>
        <v>0</v>
      </c>
      <c r="E43" s="49"/>
      <c r="F43" s="97"/>
    </row>
    <row r="44" spans="1:7" s="69" customFormat="1" ht="33.15" hidden="1" customHeight="1" x14ac:dyDescent="0.35">
      <c r="A44" s="90" t="s">
        <v>15</v>
      </c>
      <c r="B44" s="76" t="s">
        <v>13</v>
      </c>
      <c r="C44" s="65">
        <f>D44</f>
        <v>0</v>
      </c>
      <c r="D44" s="65"/>
      <c r="E44" s="65"/>
      <c r="F44" s="22"/>
    </row>
    <row r="45" spans="1:7" s="69" customFormat="1" ht="32.25" hidden="1" customHeight="1" x14ac:dyDescent="0.35">
      <c r="A45" s="12"/>
      <c r="B45" s="13"/>
      <c r="C45" s="65">
        <f>D45+E45</f>
        <v>0</v>
      </c>
      <c r="D45" s="65"/>
      <c r="E45" s="65"/>
      <c r="F45" s="22"/>
    </row>
    <row r="46" spans="1:7" s="43" customFormat="1" ht="41.55" customHeight="1" thickBot="1" x14ac:dyDescent="0.3">
      <c r="A46" s="59"/>
      <c r="B46" s="66" t="s">
        <v>38</v>
      </c>
      <c r="C46" s="67">
        <f>D46</f>
        <v>10000000</v>
      </c>
      <c r="D46" s="67">
        <f>D41+D19</f>
        <v>10000000</v>
      </c>
      <c r="E46" s="67">
        <f>E41+E19</f>
        <v>0</v>
      </c>
      <c r="F46" s="68">
        <f>F41+F19</f>
        <v>0</v>
      </c>
    </row>
    <row r="47" spans="1:7" s="44" customFormat="1" ht="38.25" hidden="1" customHeight="1" x14ac:dyDescent="0.25">
      <c r="A47" s="52">
        <v>40000000</v>
      </c>
      <c r="B47" s="54" t="s">
        <v>16</v>
      </c>
      <c r="C47" s="55">
        <f>C48</f>
        <v>0</v>
      </c>
      <c r="D47" s="56">
        <f>D48</f>
        <v>0</v>
      </c>
      <c r="E47" s="57"/>
      <c r="F47" s="58"/>
      <c r="G47" s="45"/>
    </row>
    <row r="48" spans="1:7" s="42" customFormat="1" ht="33" hidden="1" customHeight="1" x14ac:dyDescent="0.25">
      <c r="A48" s="10">
        <v>41000000</v>
      </c>
      <c r="B48" s="11" t="s">
        <v>17</v>
      </c>
      <c r="C48" s="14">
        <f>C49</f>
        <v>0</v>
      </c>
      <c r="D48" s="23">
        <f>D49</f>
        <v>0</v>
      </c>
      <c r="E48" s="23"/>
      <c r="F48" s="24"/>
    </row>
    <row r="49" spans="1:6" s="42" customFormat="1" ht="36.75" hidden="1" customHeight="1" x14ac:dyDescent="0.25">
      <c r="A49" s="10">
        <v>41030000</v>
      </c>
      <c r="B49" s="11" t="s">
        <v>18</v>
      </c>
      <c r="C49" s="14">
        <f t="shared" ref="C49:C62" si="1">D49+E49</f>
        <v>0</v>
      </c>
      <c r="D49" s="23">
        <f>SUM(D50:D62)</f>
        <v>0</v>
      </c>
      <c r="E49" s="23"/>
      <c r="F49" s="24"/>
    </row>
    <row r="50" spans="1:6" s="43" customFormat="1" ht="164.25" hidden="1" customHeight="1" x14ac:dyDescent="0.25">
      <c r="A50" s="12">
        <v>41030600</v>
      </c>
      <c r="B50" s="13" t="s">
        <v>19</v>
      </c>
      <c r="C50" s="20">
        <f t="shared" si="1"/>
        <v>0</v>
      </c>
      <c r="D50" s="25"/>
      <c r="E50" s="25"/>
      <c r="F50" s="26"/>
    </row>
    <row r="51" spans="1:6" s="43" customFormat="1" ht="180" hidden="1" customHeight="1" x14ac:dyDescent="0.25">
      <c r="A51" s="12">
        <v>41030800</v>
      </c>
      <c r="B51" s="13" t="s">
        <v>20</v>
      </c>
      <c r="C51" s="20">
        <f t="shared" si="1"/>
        <v>0</v>
      </c>
      <c r="D51" s="25"/>
      <c r="E51" s="25"/>
      <c r="F51" s="26"/>
    </row>
    <row r="52" spans="1:6" s="43" customFormat="1" ht="344.25" hidden="1" customHeight="1" x14ac:dyDescent="0.25">
      <c r="A52" s="12">
        <v>41030900</v>
      </c>
      <c r="B52" s="13" t="s">
        <v>21</v>
      </c>
      <c r="C52" s="20">
        <f t="shared" si="1"/>
        <v>0</v>
      </c>
      <c r="D52" s="25"/>
      <c r="E52" s="25"/>
      <c r="F52" s="26"/>
    </row>
    <row r="53" spans="1:6" s="43" customFormat="1" ht="48.75" hidden="1" customHeight="1" x14ac:dyDescent="0.25">
      <c r="A53" s="110"/>
      <c r="B53" s="13" t="s">
        <v>22</v>
      </c>
      <c r="C53" s="20">
        <f t="shared" si="1"/>
        <v>0</v>
      </c>
      <c r="D53" s="25"/>
      <c r="E53" s="25"/>
      <c r="F53" s="26"/>
    </row>
    <row r="54" spans="1:6" s="43" customFormat="1" ht="24.75" hidden="1" customHeight="1" x14ac:dyDescent="0.25">
      <c r="A54" s="111"/>
      <c r="B54" s="13" t="s">
        <v>23</v>
      </c>
      <c r="C54" s="20">
        <f t="shared" si="1"/>
        <v>0</v>
      </c>
      <c r="D54" s="25"/>
      <c r="E54" s="25"/>
      <c r="F54" s="26"/>
    </row>
    <row r="55" spans="1:6" s="43" customFormat="1" ht="27.75" hidden="1" customHeight="1" x14ac:dyDescent="0.25">
      <c r="A55" s="112"/>
      <c r="B55" s="13" t="s">
        <v>24</v>
      </c>
      <c r="C55" s="20">
        <f t="shared" si="1"/>
        <v>0</v>
      </c>
      <c r="D55" s="25"/>
      <c r="E55" s="25"/>
      <c r="F55" s="26"/>
    </row>
    <row r="56" spans="1:6" s="43" customFormat="1" ht="104.25" hidden="1" customHeight="1" x14ac:dyDescent="0.25">
      <c r="A56" s="12">
        <v>41031000</v>
      </c>
      <c r="B56" s="13" t="s">
        <v>25</v>
      </c>
      <c r="C56" s="20">
        <f t="shared" si="1"/>
        <v>0</v>
      </c>
      <c r="D56" s="25"/>
      <c r="E56" s="25"/>
      <c r="F56" s="26"/>
    </row>
    <row r="57" spans="1:6" s="43" customFormat="1" ht="44.25" hidden="1" customHeight="1" x14ac:dyDescent="0.25">
      <c r="A57" s="12">
        <v>41033900</v>
      </c>
      <c r="B57" s="13" t="s">
        <v>26</v>
      </c>
      <c r="C57" s="20">
        <f t="shared" si="1"/>
        <v>0</v>
      </c>
      <c r="D57" s="25"/>
      <c r="E57" s="25"/>
      <c r="F57" s="26"/>
    </row>
    <row r="58" spans="1:6" s="43" customFormat="1" ht="45.15" hidden="1" customHeight="1" x14ac:dyDescent="0.25">
      <c r="A58" s="12">
        <v>41034200</v>
      </c>
      <c r="B58" s="13" t="s">
        <v>27</v>
      </c>
      <c r="C58" s="20">
        <f t="shared" si="1"/>
        <v>0</v>
      </c>
      <c r="D58" s="25"/>
      <c r="E58" s="25"/>
      <c r="F58" s="26"/>
    </row>
    <row r="59" spans="1:6" s="43" customFormat="1" ht="42.75" hidden="1" customHeight="1" x14ac:dyDescent="0.25">
      <c r="A59" s="107">
        <v>41035000</v>
      </c>
      <c r="B59" s="13" t="s">
        <v>28</v>
      </c>
      <c r="C59" s="20">
        <f t="shared" si="1"/>
        <v>0</v>
      </c>
      <c r="D59" s="25"/>
      <c r="E59" s="25"/>
      <c r="F59" s="26"/>
    </row>
    <row r="60" spans="1:6" s="43" customFormat="1" ht="47.25" hidden="1" customHeight="1" x14ac:dyDescent="0.25">
      <c r="A60" s="108"/>
      <c r="B60" s="13"/>
      <c r="C60" s="20">
        <f t="shared" si="1"/>
        <v>0</v>
      </c>
      <c r="D60" s="25"/>
      <c r="E60" s="25"/>
      <c r="F60" s="26"/>
    </row>
    <row r="61" spans="1:6" s="43" customFormat="1" ht="57.75" hidden="1" customHeight="1" x14ac:dyDescent="0.25">
      <c r="A61" s="109"/>
      <c r="B61" s="13"/>
      <c r="C61" s="20">
        <f t="shared" si="1"/>
        <v>0</v>
      </c>
      <c r="D61" s="25"/>
      <c r="E61" s="25"/>
      <c r="F61" s="26"/>
    </row>
    <row r="62" spans="1:6" s="43" customFormat="1" ht="194.25" hidden="1" customHeight="1" x14ac:dyDescent="0.25">
      <c r="A62" s="12">
        <v>41035800</v>
      </c>
      <c r="B62" s="13" t="s">
        <v>29</v>
      </c>
      <c r="C62" s="20">
        <f t="shared" si="1"/>
        <v>0</v>
      </c>
      <c r="D62" s="25"/>
      <c r="E62" s="25"/>
      <c r="F62" s="26"/>
    </row>
    <row r="63" spans="1:6" s="46" customFormat="1" ht="45.15" hidden="1" customHeight="1" thickBot="1" x14ac:dyDescent="0.35">
      <c r="A63" s="27"/>
      <c r="B63" s="28" t="s">
        <v>34</v>
      </c>
      <c r="C63" s="29" t="e">
        <f>D63+E63</f>
        <v>#REF!</v>
      </c>
      <c r="D63" s="29" t="e">
        <f>#REF!+#REF!+#REF!+D19</f>
        <v>#REF!</v>
      </c>
      <c r="E63" s="29" t="e">
        <f>#REF!+#REF!+#REF!+E19</f>
        <v>#REF!</v>
      </c>
      <c r="F63" s="30" t="e">
        <f>#REF!+#REF!+#REF!</f>
        <v>#REF!</v>
      </c>
    </row>
    <row r="65" spans="1:6" ht="70.349999999999994" customHeight="1" x14ac:dyDescent="0.35">
      <c r="A65" s="50"/>
      <c r="D65" s="71"/>
    </row>
    <row r="66" spans="1:6" ht="22.5" customHeight="1" x14ac:dyDescent="0.4">
      <c r="A66" s="34" t="s">
        <v>65</v>
      </c>
      <c r="B66" s="61"/>
      <c r="C66" s="34"/>
      <c r="D66" s="34"/>
      <c r="E66" s="34"/>
      <c r="F66" s="31"/>
    </row>
    <row r="67" spans="1:6" ht="24.75" customHeight="1" x14ac:dyDescent="0.4">
      <c r="A67" s="34" t="s">
        <v>64</v>
      </c>
      <c r="B67" s="32"/>
      <c r="C67" s="34" t="s">
        <v>66</v>
      </c>
      <c r="D67" s="33"/>
      <c r="E67" s="34"/>
    </row>
    <row r="68" spans="1:6" ht="21" customHeight="1" x14ac:dyDescent="0.35">
      <c r="A68" s="50"/>
      <c r="B68" s="35"/>
    </row>
    <row r="69" spans="1:6" ht="21.6" customHeight="1" x14ac:dyDescent="0.4">
      <c r="A69" s="50"/>
      <c r="B69" s="35"/>
      <c r="E69" s="34"/>
    </row>
    <row r="70" spans="1:6" ht="20.55" customHeight="1" x14ac:dyDescent="0.35">
      <c r="A70" s="50"/>
      <c r="B70" s="36"/>
    </row>
    <row r="71" spans="1:6" ht="21.6" customHeight="1" x14ac:dyDescent="0.35">
      <c r="A71" s="50"/>
      <c r="B71" s="36"/>
      <c r="D71" s="50"/>
      <c r="E71" s="50"/>
    </row>
    <row r="72" spans="1:6" ht="15" customHeight="1" x14ac:dyDescent="0.25">
      <c r="B72" s="36"/>
    </row>
    <row r="73" spans="1:6" ht="15" customHeight="1" x14ac:dyDescent="0.25">
      <c r="B73" s="36"/>
    </row>
    <row r="74" spans="1:6" ht="15" customHeight="1" x14ac:dyDescent="0.25">
      <c r="B74" s="36"/>
    </row>
    <row r="75" spans="1:6" ht="15" customHeight="1" x14ac:dyDescent="0.25">
      <c r="B75" s="36"/>
    </row>
  </sheetData>
  <mergeCells count="12">
    <mergeCell ref="A59:A61"/>
    <mergeCell ref="A53:A55"/>
    <mergeCell ref="D1:F1"/>
    <mergeCell ref="D2:F2"/>
    <mergeCell ref="D3:F3"/>
    <mergeCell ref="A12:F12"/>
    <mergeCell ref="A16:A17"/>
    <mergeCell ref="B16:B17"/>
    <mergeCell ref="C16:C17"/>
    <mergeCell ref="D11:F11"/>
    <mergeCell ref="D16:D17"/>
    <mergeCell ref="E16:F16"/>
  </mergeCells>
  <hyperlinks>
    <hyperlink ref="B37" r:id="rId1" display="https://zakon.rada.gov.ua/rada/show/2755-17"/>
  </hyperlinks>
  <pageMargins left="0.47244094488188981" right="0.39370078740157483" top="1.1811023622047245" bottom="1.6141732283464567" header="0.15748031496062992" footer="0.15748031496062992"/>
  <pageSetup paperSize="9" scale="5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dohod3ok</dc:creator>
  <cp:lastModifiedBy>Sekretar</cp:lastModifiedBy>
  <cp:lastPrinted>2025-10-17T10:57:57Z</cp:lastPrinted>
  <dcterms:created xsi:type="dcterms:W3CDTF">2019-12-09T07:05:46Z</dcterms:created>
  <dcterms:modified xsi:type="dcterms:W3CDTF">2025-10-17T10:58:00Z</dcterms:modified>
</cp:coreProperties>
</file>