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3256" windowHeight="13152"/>
  </bookViews>
  <sheets>
    <sheet name="Лист1" sheetId="1" r:id="rId1"/>
  </sheets>
  <definedNames>
    <definedName name="_xlnm.Print_Titles" localSheetId="0">Лист1!$18:$18</definedName>
    <definedName name="_xlnm.Print_Area" localSheetId="0">Лист1!$A$7:$F$70</definedName>
  </definedNames>
  <calcPr calcId="144525"/>
</workbook>
</file>

<file path=xl/calcChain.xml><?xml version="1.0" encoding="utf-8"?>
<calcChain xmlns="http://schemas.openxmlformats.org/spreadsheetml/2006/main">
  <c r="D37" i="1" l="1"/>
  <c r="D36" i="1" s="1"/>
  <c r="C38" i="1"/>
  <c r="D33" i="1"/>
  <c r="C35" i="1"/>
  <c r="C43" i="1"/>
  <c r="D42" i="1"/>
  <c r="C42" i="1"/>
  <c r="D27" i="1"/>
  <c r="C27" i="1" s="1"/>
  <c r="C28" i="1"/>
  <c r="D24" i="1"/>
  <c r="C25" i="1"/>
  <c r="D21" i="1"/>
  <c r="C23" i="1"/>
  <c r="D26" i="1"/>
  <c r="C26" i="1" s="1"/>
  <c r="D41" i="1"/>
  <c r="D40" i="1"/>
  <c r="C40" i="1"/>
  <c r="C41" i="1"/>
  <c r="C22" i="1"/>
  <c r="D29" i="1"/>
  <c r="C29" i="1" s="1"/>
  <c r="D30" i="1"/>
  <c r="F20" i="1"/>
  <c r="F19" i="1"/>
  <c r="F45" i="1"/>
  <c r="C34" i="1"/>
  <c r="C33" i="1" s="1"/>
  <c r="C32" i="1"/>
  <c r="C39" i="1"/>
  <c r="C37" i="1" s="1"/>
  <c r="C36" i="1" s="1"/>
  <c r="C44" i="1"/>
  <c r="E20" i="1"/>
  <c r="E19" i="1"/>
  <c r="E45" i="1" s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D48" i="1"/>
  <c r="D47" i="1" s="1"/>
  <c r="D46" i="1" s="1"/>
  <c r="F62" i="1"/>
  <c r="C30" i="1"/>
  <c r="D20" i="1"/>
  <c r="D19" i="1" s="1"/>
  <c r="C24" i="1"/>
  <c r="E62" i="1"/>
  <c r="C21" i="1"/>
  <c r="C20" i="1"/>
  <c r="D62" i="1" l="1"/>
  <c r="C62" i="1" s="1"/>
  <c r="D45" i="1"/>
  <c r="C45" i="1" s="1"/>
  <c r="C19" i="1"/>
  <c r="C48" i="1"/>
  <c r="C47" i="1" s="1"/>
  <c r="C46" i="1" s="1"/>
</calcChain>
</file>

<file path=xl/sharedStrings.xml><?xml version="1.0" encoding="utf-8"?>
<sst xmlns="http://schemas.openxmlformats.org/spreadsheetml/2006/main" count="68" uniqueCount="67">
  <si>
    <t>Код</t>
  </si>
  <si>
    <t>Найменування згідно
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</si>
  <si>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</si>
  <si>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</si>
  <si>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</si>
  <si>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</si>
  <si>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</si>
  <si>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</si>
  <si>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</si>
  <si>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та збір на доходи фізичних осіб  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</si>
  <si>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</si>
  <si>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Внутрішні податки на товари та послуги</t>
  </si>
  <si>
    <t>Акцизний податок з ввезених на митну територію України підакцизних товарів (продукції) </t>
  </si>
  <si>
    <t>Інші надходження  </t>
  </si>
  <si>
    <t>24060000 </t>
  </si>
  <si>
    <t>24060300 </t>
  </si>
  <si>
    <t>Офіційні трансферти</t>
  </si>
  <si>
    <t>Від органів державного управління</t>
  </si>
  <si>
    <t>Субвенції</t>
  </si>
  <si>
    <t>Субвенція з державного бюджету місцевим бюджетам на виплату допомоги сім'ям з дітьми, малозабезпеченим сім'ям, інвалідам з дитинства, дітям-інвалідам, тимчасової державної допомоги дітям та допомоги по догляду за інвалідами І чи ІІ групи внаслідок психічного розладу</t>
  </si>
  <si>
    <t xml:space="preserve"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вивезення побутового сміття та рідких нечистот  </t>
  </si>
  <si>
    <t>Субвенція з  державного  бюджету місцевим бюджетам на надання пільг з послуг зв'язку,  інших передбачених законодавством пільг (крім  пільг  на одержання ліків,   зубопротезування,   оплату   електроенергії, природного і скрапленого газу на  побутові  потреби,  твердого  та рідкого пічного побутового палива, послуг тепло-, водопостачання і водовідведення,  квартирної плати (утримання будинків і споруд  та прибудинкових  територій),  вивезення  побутового сміття та рідких нечистот),  на компенсацію втрати  частини  доходів  у  зв'язку  з відміною   податку  з  власників  транспортних  засобів  та  інших самохідних машин і механізмів та  відповідним  збільшенням  ставок акцизного  податку з пального і на компенсацію за пільговий проїзд окремих категорій громадян</t>
  </si>
  <si>
    <t>компенсація за пільговий проїзд окремих категорій громадян</t>
  </si>
  <si>
    <t xml:space="preserve"> пільги на послуги зв`язку</t>
  </si>
  <si>
    <t>інші пільги</t>
  </si>
  <si>
    <t>Субвенція з державного бюджету місцевим бюджетам на надання пільг  та житлових субсидій населенню на придбання твердого та рідкого  пічного побутового палива і скрапленого газу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</si>
  <si>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</si>
  <si>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</si>
  <si>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Інші субвенції</t>
  </si>
  <si>
    <t>Субвенція з державного бюджету місцевим бюджетам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«гроші ходять за дитиною»</t>
  </si>
  <si>
    <t>Додаток  1</t>
  </si>
  <si>
    <t xml:space="preserve">до рішення міської ради </t>
  </si>
  <si>
    <t>від  27.01.2015</t>
  </si>
  <si>
    <t>грн</t>
  </si>
  <si>
    <t>Усього доходів</t>
  </si>
  <si>
    <t>Кременчуцького району</t>
  </si>
  <si>
    <t>Полтавської області</t>
  </si>
  <si>
    <t xml:space="preserve">Акцизний податок з реалізації суб'єктами господарювання роздрібної торгівлі підакцизних товарів </t>
  </si>
  <si>
    <t xml:space="preserve">Усього доходів </t>
  </si>
  <si>
    <t>Додаток 1</t>
  </si>
  <si>
    <t>до рішення Кременчуцької міської ради</t>
  </si>
  <si>
    <t>Заступник міського голови - директор Департаменту фінансів</t>
  </si>
  <si>
    <t>Зміни доходів Кременчуцької міської територіальної громади на 2025 рік</t>
  </si>
  <si>
    <t xml:space="preserve">                     Тетяна НЕІЛЕНКО</t>
  </si>
  <si>
    <t>(код бюджету)</t>
  </si>
  <si>
    <t xml:space="preserve">Пальне </t>
  </si>
  <si>
    <t>Акцизний податок з реалізації 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сигаретах,що оподатковуються згідно з підпунктом 213.1.14 пункту 213.1 статті 213 Податкового кодексу України</t>
  </si>
  <si>
    <t xml:space="preserve">Податок на майно 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</si>
  <si>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</si>
  <si>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11020000 </t>
  </si>
  <si>
    <t>Податок на прибуток підприємств  </t>
  </si>
  <si>
    <t>11020200 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</si>
  <si>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</si>
  <si>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</si>
  <si>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користування надрами загальнодержавного значення </t>
  </si>
  <si>
    <t>24000000 </t>
  </si>
  <si>
    <t>Інші неподаткові надходження  </t>
  </si>
  <si>
    <t>14030000 </t>
  </si>
  <si>
    <t xml:space="preserve">Податок на нерухоме майно, відмінне від земельної ділянки, сплачений юридичними особами, які є власниками об'єктів нежитлової нерухомості </t>
  </si>
  <si>
    <t>20000000 </t>
  </si>
  <si>
    <t>Неподаткові надходження  </t>
  </si>
  <si>
    <r>
      <t xml:space="preserve">Місцеві податки та збори, що сплачуються (перераховуються) </t>
    </r>
    <r>
      <rPr>
        <b/>
        <u/>
        <sz val="14"/>
        <color indexed="8"/>
        <rFont val="Times New Roman"/>
        <family val="1"/>
        <charset val="204"/>
      </rPr>
      <t xml:space="preserve">згідно з Податковим кодексом України </t>
    </r>
  </si>
  <si>
    <t>Рентна плата за користування надрами для видобування іншихк орисних копалин загальнодержавного значення (крім видобування корисних копалин, визначених як Активи природних ресурсів)загальнодержавного значення </t>
  </si>
  <si>
    <t>Кременчуцької міської ради Кременчуцького району Полтавської області</t>
  </si>
  <si>
    <t>Акцизний податок з реалізації суб'єктами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</si>
  <si>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Податок на нерухоме майно, відмінне від земельної ділянки, сплачений фізичними особами, які є власниками об'єктів житлової нерухомості </t>
  </si>
  <si>
    <t>09 жовтня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</si>
</sst>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b/>
      <sz val="14"/>
      <name val="Book Antiqua"/>
      <family val="1"/>
      <charset val="204"/>
    </font>
    <font>
      <i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</font>
    <font>
      <b/>
      <sz val="22"/>
      <name val="Times New Roman"/>
      <family val="1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4" fillId="0" borderId="0" applyNumberFormat="0" applyFill="0" applyBorder="0" applyAlignment="0" applyProtection="0"/>
    <xf numFmtId="0" fontId="12" fillId="0" borderId="0"/>
  </cellStyleXfs>
  <cellXfs count="135">
    <xf numFmtId="0" fontId="0" fillId="0" borderId="0" xfId="0"/>
    <xf numFmtId="0" fontId="1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3" fillId="0" borderId="0" xfId="0" applyFont="1" applyFill="1" applyAlignment="1">
      <alignment vertical="center"/>
    </xf>
    <xf numFmtId="0" fontId="5" fillId="0" borderId="0" xfId="0" applyNumberFormat="1" applyFont="1" applyFill="1" applyAlignment="1" applyProtection="1"/>
    <xf numFmtId="0" fontId="25" fillId="0" borderId="0" xfId="0" applyNumberFormat="1" applyFont="1" applyFill="1" applyAlignment="1" applyProtection="1"/>
    <xf numFmtId="0" fontId="26" fillId="0" borderId="0" xfId="0" applyNumberFormat="1" applyFont="1" applyFill="1" applyAlignment="1" applyProtection="1"/>
    <xf numFmtId="0" fontId="27" fillId="0" borderId="0" xfId="0" applyFont="1" applyFill="1" applyAlignment="1">
      <alignment vertical="center"/>
    </xf>
    <xf numFmtId="0" fontId="28" fillId="0" borderId="0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vertical="center" wrapText="1"/>
    </xf>
    <xf numFmtId="3" fontId="9" fillId="2" borderId="1" xfId="0" applyNumberFormat="1" applyFont="1" applyFill="1" applyBorder="1" applyAlignment="1" applyProtection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3" fontId="10" fillId="3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vertical="center" wrapText="1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vertical="center" wrapText="1"/>
    </xf>
    <xf numFmtId="3" fontId="14" fillId="0" borderId="3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15" fillId="2" borderId="3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3" fontId="17" fillId="0" borderId="3" xfId="0" applyNumberFormat="1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vertical="center" wrapText="1"/>
    </xf>
    <xf numFmtId="3" fontId="6" fillId="2" borderId="5" xfId="0" applyNumberFormat="1" applyFont="1" applyFill="1" applyBorder="1" applyAlignment="1" applyProtection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 applyProtection="1"/>
    <xf numFmtId="0" fontId="4" fillId="0" borderId="0" xfId="0" applyNumberFormat="1" applyFont="1" applyFill="1" applyAlignment="1" applyProtection="1">
      <alignment horizontal="left" vertical="center" wrapText="1"/>
    </xf>
    <xf numFmtId="4" fontId="5" fillId="0" borderId="0" xfId="0" applyNumberFormat="1" applyFont="1" applyFill="1" applyAlignment="1" applyProtection="1"/>
    <xf numFmtId="0" fontId="4" fillId="0" borderId="0" xfId="0" applyNumberFormat="1" applyFont="1" applyFill="1" applyAlignment="1" applyProtection="1"/>
    <xf numFmtId="0" fontId="4" fillId="0" borderId="0" xfId="0" applyNumberFormat="1" applyFont="1" applyFill="1" applyAlignment="1" applyProtection="1">
      <alignment vertical="center"/>
    </xf>
    <xf numFmtId="0" fontId="9" fillId="0" borderId="0" xfId="0" applyNumberFormat="1" applyFont="1" applyFill="1" applyAlignment="1" applyProtection="1">
      <alignment vertical="center"/>
    </xf>
    <xf numFmtId="0" fontId="2" fillId="0" borderId="0" xfId="0" applyFont="1" applyFill="1"/>
    <xf numFmtId="0" fontId="10" fillId="0" borderId="0" xfId="0" applyFont="1" applyFill="1" applyAlignment="1">
      <alignment vertical="center"/>
    </xf>
    <xf numFmtId="0" fontId="10" fillId="0" borderId="0" xfId="0" applyNumberFormat="1" applyFont="1" applyFill="1" applyAlignment="1" applyProtection="1"/>
    <xf numFmtId="0" fontId="11" fillId="0" borderId="0" xfId="0" applyFont="1" applyFill="1" applyAlignment="1">
      <alignment vertical="center"/>
    </xf>
    <xf numFmtId="0" fontId="11" fillId="0" borderId="0" xfId="0" applyNumberFormat="1" applyFont="1" applyFill="1" applyAlignment="1" applyProtection="1"/>
    <xf numFmtId="0" fontId="18" fillId="0" borderId="0" xfId="0" applyNumberFormat="1" applyFont="1" applyFill="1" applyAlignment="1" applyProtection="1"/>
    <xf numFmtId="0" fontId="18" fillId="0" borderId="0" xfId="0" applyFont="1" applyFill="1"/>
    <xf numFmtId="0" fontId="7" fillId="0" borderId="0" xfId="0" applyNumberFormat="1" applyFont="1" applyFill="1" applyAlignment="1" applyProtection="1">
      <alignment wrapText="1"/>
    </xf>
    <xf numFmtId="0" fontId="7" fillId="0" borderId="0" xfId="0" applyFont="1" applyFill="1" applyAlignment="1">
      <alignment wrapText="1"/>
    </xf>
    <xf numFmtId="0" fontId="1" fillId="0" borderId="0" xfId="0" applyNumberFormat="1" applyFont="1" applyFill="1" applyAlignment="1" applyProtection="1">
      <alignment wrapText="1"/>
    </xf>
    <xf numFmtId="0" fontId="1" fillId="0" borderId="0" xfId="0" applyFont="1" applyFill="1" applyAlignment="1">
      <alignment wrapText="1"/>
    </xf>
    <xf numFmtId="0" fontId="2" fillId="0" borderId="0" xfId="0" applyNumberFormat="1" applyFont="1" applyFill="1" applyAlignment="1" applyProtection="1">
      <alignment wrapText="1"/>
    </xf>
    <xf numFmtId="0" fontId="2" fillId="0" borderId="0" xfId="0" applyFont="1" applyFill="1" applyAlignment="1">
      <alignment wrapText="1"/>
    </xf>
    <xf numFmtId="4" fontId="2" fillId="0" borderId="0" xfId="0" applyNumberFormat="1" applyFont="1" applyFill="1" applyAlignment="1" applyProtection="1">
      <alignment wrapText="1"/>
    </xf>
    <xf numFmtId="0" fontId="18" fillId="0" borderId="0" xfId="0" applyNumberFormat="1" applyFont="1" applyFill="1" applyAlignment="1" applyProtection="1">
      <alignment wrapText="1"/>
    </xf>
    <xf numFmtId="0" fontId="18" fillId="0" borderId="0" xfId="0" applyFont="1" applyFill="1" applyAlignment="1">
      <alignment wrapText="1"/>
    </xf>
    <xf numFmtId="3" fontId="2" fillId="0" borderId="0" xfId="0" applyNumberFormat="1" applyFont="1" applyFill="1" applyAlignment="1" applyProtection="1"/>
    <xf numFmtId="0" fontId="29" fillId="0" borderId="0" xfId="0" applyNumberFormat="1" applyFont="1" applyFill="1" applyAlignment="1" applyProtection="1">
      <alignment horizontal="left"/>
    </xf>
    <xf numFmtId="4" fontId="9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 applyProtection="1"/>
    <xf numFmtId="0" fontId="19" fillId="0" borderId="0" xfId="0" applyNumberFormat="1" applyFont="1" applyFill="1" applyAlignment="1" applyProtection="1">
      <alignment horizontal="left"/>
    </xf>
    <xf numFmtId="0" fontId="9" fillId="2" borderId="7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8" xfId="0" applyNumberFormat="1" applyFont="1" applyFill="1" applyBorder="1" applyAlignment="1" applyProtection="1">
      <alignment horizontal="left" vertical="center" wrapText="1"/>
    </xf>
    <xf numFmtId="3" fontId="9" fillId="2" borderId="8" xfId="0" applyNumberFormat="1" applyFont="1" applyFill="1" applyBorder="1" applyAlignment="1" applyProtection="1">
      <alignment horizontal="center" vertical="center" wrapText="1"/>
    </xf>
    <xf numFmtId="3" fontId="15" fillId="2" borderId="8" xfId="0" applyNumberFormat="1" applyFont="1" applyFill="1" applyBorder="1" applyAlignment="1">
      <alignment horizontal="center" vertical="center" wrapText="1"/>
    </xf>
    <xf numFmtId="3" fontId="16" fillId="2" borderId="8" xfId="0" applyNumberFormat="1" applyFont="1" applyFill="1" applyBorder="1" applyAlignment="1">
      <alignment horizontal="center" vertical="center" wrapText="1"/>
    </xf>
    <xf numFmtId="3" fontId="16" fillId="2" borderId="9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Alignment="1" applyProtection="1">
      <alignment horizontal="left" wrapText="1"/>
    </xf>
    <xf numFmtId="0" fontId="10" fillId="0" borderId="0" xfId="0" applyNumberFormat="1" applyFont="1" applyFill="1" applyAlignment="1" applyProtection="1">
      <alignment horizontal="left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 applyProtection="1">
      <alignment horizontal="center" vertical="center" wrapText="1"/>
    </xf>
    <xf numFmtId="4" fontId="10" fillId="0" borderId="1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vertical="center" wrapText="1"/>
    </xf>
    <xf numFmtId="4" fontId="9" fillId="2" borderId="5" xfId="0" applyNumberFormat="1" applyFont="1" applyFill="1" applyBorder="1" applyAlignment="1" applyProtection="1">
      <alignment horizontal="center" vertical="center" wrapText="1"/>
    </xf>
    <xf numFmtId="4" fontId="9" fillId="2" borderId="6" xfId="0" applyNumberFormat="1" applyFont="1" applyFill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Alignment="1" applyProtection="1">
      <alignment wrapText="1"/>
    </xf>
    <xf numFmtId="0" fontId="10" fillId="0" borderId="0" xfId="0" applyFont="1" applyFill="1" applyAlignment="1">
      <alignment wrapText="1"/>
    </xf>
    <xf numFmtId="4" fontId="9" fillId="3" borderId="1" xfId="0" applyNumberFormat="1" applyFont="1" applyFill="1" applyBorder="1" applyAlignment="1" applyProtection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2" fontId="30" fillId="0" borderId="1" xfId="0" applyNumberFormat="1" applyFont="1" applyBorder="1" applyAlignment="1">
      <alignment horizontal="left" vertical="center"/>
    </xf>
    <xf numFmtId="4" fontId="2" fillId="0" borderId="0" xfId="0" applyNumberFormat="1" applyFont="1" applyFill="1" applyAlignment="1" applyProtection="1"/>
    <xf numFmtId="4" fontId="10" fillId="0" borderId="0" xfId="0" applyNumberFormat="1" applyFont="1" applyFill="1" applyAlignment="1" applyProtection="1">
      <alignment wrapText="1"/>
    </xf>
    <xf numFmtId="4" fontId="31" fillId="2" borderId="1" xfId="0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Alignment="1" applyProtection="1">
      <alignment wrapText="1"/>
    </xf>
    <xf numFmtId="0" fontId="32" fillId="0" borderId="0" xfId="0" applyFont="1" applyFill="1" applyAlignment="1">
      <alignment wrapText="1"/>
    </xf>
    <xf numFmtId="0" fontId="33" fillId="2" borderId="1" xfId="0" applyFont="1" applyFill="1" applyBorder="1" applyAlignment="1">
      <alignment horizontal="left" vertical="center" wrapText="1"/>
    </xf>
    <xf numFmtId="0" fontId="30" fillId="5" borderId="1" xfId="0" applyFont="1" applyFill="1" applyBorder="1" applyAlignment="1">
      <alignment horizontal="left" vertical="center" wrapText="1"/>
    </xf>
    <xf numFmtId="0" fontId="33" fillId="3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left" vertical="center" wrapText="1"/>
    </xf>
    <xf numFmtId="0" fontId="31" fillId="2" borderId="1" xfId="1" applyFont="1" applyFill="1" applyBorder="1" applyAlignment="1">
      <alignment horizontal="left" vertical="center" wrapText="1"/>
    </xf>
    <xf numFmtId="4" fontId="31" fillId="2" borderId="1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0" fontId="9" fillId="2" borderId="13" xfId="0" applyNumberFormat="1" applyFont="1" applyFill="1" applyBorder="1" applyAlignment="1" applyProtection="1">
      <alignment horizontal="center" vertical="center" wrapText="1"/>
    </xf>
    <xf numFmtId="0" fontId="9" fillId="2" borderId="14" xfId="0" applyNumberFormat="1" applyFont="1" applyFill="1" applyBorder="1" applyAlignment="1" applyProtection="1">
      <alignment horizontal="left" vertical="center" wrapText="1"/>
    </xf>
    <xf numFmtId="4" fontId="9" fillId="2" borderId="14" xfId="0" applyNumberFormat="1" applyFont="1" applyFill="1" applyBorder="1" applyAlignment="1" applyProtection="1">
      <alignment horizontal="center" vertical="center" wrapText="1"/>
    </xf>
    <xf numFmtId="4" fontId="9" fillId="2" borderId="14" xfId="0" applyNumberFormat="1" applyFont="1" applyFill="1" applyBorder="1" applyAlignment="1">
      <alignment horizontal="center" vertical="center" wrapText="1"/>
    </xf>
    <xf numFmtId="4" fontId="9" fillId="2" borderId="15" xfId="0" applyNumberFormat="1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3" fontId="22" fillId="2" borderId="3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3" fontId="22" fillId="3" borderId="3" xfId="0" applyNumberFormat="1" applyFont="1" applyFill="1" applyBorder="1" applyAlignment="1">
      <alignment horizontal="center" vertical="center" wrapText="1"/>
    </xf>
    <xf numFmtId="3" fontId="14" fillId="2" borderId="3" xfId="0" applyNumberFormat="1" applyFont="1" applyFill="1" applyBorder="1" applyAlignment="1">
      <alignment horizontal="center" vertical="center" wrapText="1"/>
    </xf>
    <xf numFmtId="0" fontId="33" fillId="5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3" fontId="34" fillId="2" borderId="3" xfId="0" applyNumberFormat="1" applyFont="1" applyFill="1" applyBorder="1" applyAlignment="1">
      <alignment horizontal="center" vertical="center" wrapText="1"/>
    </xf>
    <xf numFmtId="3" fontId="22" fillId="0" borderId="3" xfId="0" applyNumberFormat="1" applyFont="1" applyFill="1" applyBorder="1" applyAlignment="1">
      <alignment horizontal="center" vertical="center" wrapText="1"/>
    </xf>
    <xf numFmtId="0" fontId="9" fillId="3" borderId="2" xfId="0" applyNumberFormat="1" applyFont="1" applyFill="1" applyBorder="1" applyAlignment="1" applyProtection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3" fontId="14" fillId="3" borderId="3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 applyProtection="1">
      <alignment vertical="center" wrapText="1"/>
    </xf>
    <xf numFmtId="0" fontId="10" fillId="3" borderId="2" xfId="0" applyNumberFormat="1" applyFont="1" applyFill="1" applyBorder="1" applyAlignment="1" applyProtection="1">
      <alignment horizontal="center" vertical="center" wrapText="1"/>
    </xf>
    <xf numFmtId="4" fontId="10" fillId="3" borderId="1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top" wrapText="1"/>
    </xf>
    <xf numFmtId="0" fontId="10" fillId="0" borderId="19" xfId="0" applyNumberFormat="1" applyFont="1" applyFill="1" applyBorder="1" applyAlignment="1" applyProtection="1">
      <alignment horizontal="center" vertical="top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9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/>
    <xf numFmtId="0" fontId="20" fillId="0" borderId="0" xfId="0" applyNumberFormat="1" applyFont="1" applyFill="1" applyAlignment="1" applyProtection="1">
      <alignment horizontal="center" vertical="center" wrapText="1"/>
    </xf>
    <xf numFmtId="0" fontId="6" fillId="0" borderId="20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8" xfId="0" applyNumberFormat="1" applyFont="1" applyFill="1" applyBorder="1" applyAlignment="1" applyProtection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on.rada.gov.ua/rada/show/2755-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74"/>
  <sheetViews>
    <sheetView tabSelected="1" topLeftCell="A29" zoomScale="70" zoomScaleNormal="70" workbookViewId="0">
      <selection activeCell="B10" sqref="B10"/>
    </sheetView>
  </sheetViews>
  <sheetFormatPr defaultColWidth="7.88671875" defaultRowHeight="13.8" x14ac:dyDescent="0.25"/>
  <cols>
    <col min="1" max="1" width="13.88671875" style="1" customWidth="1"/>
    <col min="2" max="2" width="162.33203125" style="2" customWidth="1"/>
    <col min="3" max="3" width="20.109375" style="2" customWidth="1"/>
    <col min="4" max="4" width="19.33203125" style="2" customWidth="1"/>
    <col min="5" max="5" width="19.44140625" style="2" customWidth="1"/>
    <col min="6" max="6" width="21.77734375" style="2" customWidth="1"/>
    <col min="7" max="7" width="20.6640625" style="2" customWidth="1"/>
    <col min="8" max="8" width="7.88671875" style="2" customWidth="1"/>
    <col min="9" max="9" width="21.5546875" style="2" customWidth="1"/>
    <col min="10" max="10" width="7.88671875" style="2" customWidth="1"/>
    <col min="11" max="11" width="22.33203125" style="2" customWidth="1"/>
    <col min="12" max="12" width="7.88671875" style="2" customWidth="1"/>
    <col min="13" max="244" width="7.88671875" style="38" customWidth="1"/>
    <col min="245" max="253" width="7.88671875" style="2" customWidth="1"/>
    <col min="254" max="16384" width="7.88671875" style="38"/>
  </cols>
  <sheetData>
    <row r="1" spans="1:7" ht="18" hidden="1" x14ac:dyDescent="0.35">
      <c r="D1" s="126" t="s">
        <v>30</v>
      </c>
      <c r="E1" s="126"/>
      <c r="F1" s="126"/>
    </row>
    <row r="2" spans="1:7" ht="18" hidden="1" x14ac:dyDescent="0.35">
      <c r="D2" s="126" t="s">
        <v>31</v>
      </c>
      <c r="E2" s="126"/>
      <c r="F2" s="126"/>
    </row>
    <row r="3" spans="1:7" ht="18" hidden="1" x14ac:dyDescent="0.35">
      <c r="D3" s="126" t="s">
        <v>32</v>
      </c>
      <c r="E3" s="126"/>
      <c r="F3" s="126"/>
    </row>
    <row r="4" spans="1:7" ht="18" hidden="1" x14ac:dyDescent="0.35">
      <c r="D4" s="39"/>
      <c r="E4" s="40"/>
    </row>
    <row r="5" spans="1:7" ht="21" hidden="1" x14ac:dyDescent="0.4">
      <c r="C5" s="41"/>
      <c r="D5" s="42"/>
      <c r="E5" s="42"/>
    </row>
    <row r="6" spans="1:7" ht="15.6" hidden="1" x14ac:dyDescent="0.25">
      <c r="C6" s="3"/>
    </row>
    <row r="7" spans="1:7" ht="22.2" customHeight="1" x14ac:dyDescent="0.4">
      <c r="C7" s="3"/>
      <c r="D7" s="58" t="s">
        <v>39</v>
      </c>
      <c r="E7" s="55"/>
      <c r="F7" s="4"/>
    </row>
    <row r="8" spans="1:7" ht="22.2" customHeight="1" x14ac:dyDescent="0.4">
      <c r="A8" s="5"/>
      <c r="B8" s="6"/>
      <c r="C8" s="7"/>
      <c r="D8" s="58" t="s">
        <v>40</v>
      </c>
      <c r="E8" s="55"/>
      <c r="F8" s="4"/>
    </row>
    <row r="9" spans="1:7" ht="22.2" customHeight="1" x14ac:dyDescent="0.4">
      <c r="A9" s="5"/>
      <c r="B9" s="6"/>
      <c r="C9" s="7"/>
      <c r="D9" s="58" t="s">
        <v>35</v>
      </c>
      <c r="E9" s="55"/>
      <c r="F9" s="4"/>
      <c r="G9" s="38"/>
    </row>
    <row r="10" spans="1:7" ht="22.2" customHeight="1" x14ac:dyDescent="0.4">
      <c r="A10" s="5"/>
      <c r="B10" s="6"/>
      <c r="C10" s="7"/>
      <c r="D10" s="58" t="s">
        <v>36</v>
      </c>
    </row>
    <row r="11" spans="1:7" ht="22.8" x14ac:dyDescent="0.25">
      <c r="A11" s="5"/>
      <c r="B11" s="6"/>
      <c r="C11" s="7"/>
      <c r="D11" s="132" t="s">
        <v>66</v>
      </c>
      <c r="E11" s="132"/>
      <c r="F11" s="132"/>
    </row>
    <row r="12" spans="1:7" ht="61.5" customHeight="1" x14ac:dyDescent="0.25">
      <c r="A12" s="127" t="s">
        <v>42</v>
      </c>
      <c r="B12" s="127"/>
      <c r="C12" s="127"/>
      <c r="D12" s="127"/>
      <c r="E12" s="127"/>
      <c r="F12" s="127"/>
    </row>
    <row r="13" spans="1:7" ht="31.2" customHeight="1" x14ac:dyDescent="0.35">
      <c r="A13" s="67"/>
      <c r="B13" s="70">
        <v>1656400000</v>
      </c>
      <c r="C13" s="67"/>
      <c r="D13" s="67"/>
      <c r="E13" s="67"/>
      <c r="F13" s="67"/>
    </row>
    <row r="14" spans="1:7" ht="19.05" customHeight="1" x14ac:dyDescent="0.35">
      <c r="A14" s="67"/>
      <c r="B14" s="71" t="s">
        <v>44</v>
      </c>
      <c r="C14" s="67"/>
      <c r="D14" s="67"/>
      <c r="E14" s="67"/>
      <c r="F14" s="67"/>
    </row>
    <row r="15" spans="1:7" ht="21.6" thickBot="1" x14ac:dyDescent="0.3">
      <c r="A15" s="5"/>
      <c r="B15" s="8"/>
      <c r="C15" s="8"/>
      <c r="D15" s="8"/>
      <c r="E15" s="8"/>
      <c r="F15" s="69" t="s">
        <v>33</v>
      </c>
    </row>
    <row r="16" spans="1:7" ht="35.25" customHeight="1" x14ac:dyDescent="0.25">
      <c r="A16" s="128" t="s">
        <v>0</v>
      </c>
      <c r="B16" s="130" t="s">
        <v>1</v>
      </c>
      <c r="C16" s="130" t="s">
        <v>2</v>
      </c>
      <c r="D16" s="130" t="s">
        <v>3</v>
      </c>
      <c r="E16" s="133" t="s">
        <v>4</v>
      </c>
      <c r="F16" s="134"/>
    </row>
    <row r="17" spans="1:253" ht="57" customHeight="1" x14ac:dyDescent="0.25">
      <c r="A17" s="129"/>
      <c r="B17" s="131"/>
      <c r="C17" s="131"/>
      <c r="D17" s="131"/>
      <c r="E17" s="9" t="s">
        <v>5</v>
      </c>
      <c r="F17" s="60" t="s">
        <v>6</v>
      </c>
      <c r="G17" s="54"/>
    </row>
    <row r="18" spans="1:253" s="44" customFormat="1" ht="21" customHeight="1" thickBot="1" x14ac:dyDescent="0.35">
      <c r="A18" s="96">
        <v>1</v>
      </c>
      <c r="B18" s="97">
        <v>2</v>
      </c>
      <c r="C18" s="97">
        <v>3</v>
      </c>
      <c r="D18" s="97">
        <v>4</v>
      </c>
      <c r="E18" s="97">
        <v>5</v>
      </c>
      <c r="F18" s="98">
        <v>6</v>
      </c>
      <c r="G18" s="43"/>
      <c r="H18" s="43"/>
      <c r="I18" s="43"/>
      <c r="J18" s="43"/>
      <c r="K18" s="43"/>
      <c r="L18" s="43"/>
      <c r="IK18" s="43"/>
      <c r="IL18" s="43"/>
      <c r="IM18" s="43"/>
      <c r="IN18" s="43"/>
      <c r="IO18" s="43"/>
      <c r="IP18" s="43"/>
      <c r="IQ18" s="43"/>
      <c r="IR18" s="43"/>
      <c r="IS18" s="43"/>
    </row>
    <row r="19" spans="1:253" s="48" customFormat="1" ht="36" customHeight="1" x14ac:dyDescent="0.25">
      <c r="A19" s="99">
        <v>10000000</v>
      </c>
      <c r="B19" s="100" t="s">
        <v>7</v>
      </c>
      <c r="C19" s="101">
        <f>D19</f>
        <v>29000000</v>
      </c>
      <c r="D19" s="102">
        <f>D20+D29+D37+D26</f>
        <v>29000000</v>
      </c>
      <c r="E19" s="102">
        <f>E20</f>
        <v>0</v>
      </c>
      <c r="F19" s="103">
        <f>F20</f>
        <v>0</v>
      </c>
      <c r="G19" s="47"/>
      <c r="H19" s="47"/>
      <c r="I19" s="47"/>
      <c r="J19" s="47"/>
      <c r="K19" s="47"/>
      <c r="L19" s="47"/>
      <c r="IK19" s="47"/>
      <c r="IL19" s="47"/>
      <c r="IM19" s="47"/>
      <c r="IN19" s="47"/>
      <c r="IO19" s="47"/>
      <c r="IP19" s="47"/>
      <c r="IQ19" s="47"/>
      <c r="IR19" s="47"/>
      <c r="IS19" s="47"/>
    </row>
    <row r="20" spans="1:253" s="48" customFormat="1" ht="30.75" customHeight="1" x14ac:dyDescent="0.25">
      <c r="A20" s="10">
        <v>11000000</v>
      </c>
      <c r="B20" s="11" t="s">
        <v>8</v>
      </c>
      <c r="C20" s="73">
        <f>D20+E20</f>
        <v>9000000</v>
      </c>
      <c r="D20" s="15">
        <f>D21+D24</f>
        <v>9000000</v>
      </c>
      <c r="E20" s="15">
        <f>E22</f>
        <v>0</v>
      </c>
      <c r="F20" s="16">
        <f>F22</f>
        <v>0</v>
      </c>
      <c r="G20" s="47"/>
      <c r="H20" s="47"/>
      <c r="I20" s="47"/>
      <c r="J20" s="47"/>
      <c r="K20" s="47"/>
      <c r="L20" s="47"/>
      <c r="IK20" s="47"/>
      <c r="IL20" s="47"/>
      <c r="IM20" s="47"/>
      <c r="IN20" s="47"/>
      <c r="IO20" s="47"/>
      <c r="IP20" s="47"/>
      <c r="IQ20" s="47"/>
      <c r="IR20" s="47"/>
      <c r="IS20" s="47"/>
    </row>
    <row r="21" spans="1:253" s="48" customFormat="1" ht="33.15" customHeight="1" x14ac:dyDescent="0.25">
      <c r="A21" s="114">
        <v>11010000</v>
      </c>
      <c r="B21" s="21" t="s">
        <v>9</v>
      </c>
      <c r="C21" s="82">
        <f>C22+C23</f>
        <v>9000000</v>
      </c>
      <c r="D21" s="82">
        <f>D22+D23</f>
        <v>9000000</v>
      </c>
      <c r="E21" s="82"/>
      <c r="F21" s="18"/>
      <c r="G21" s="47"/>
      <c r="H21" s="47"/>
      <c r="I21" s="47"/>
      <c r="J21" s="47"/>
      <c r="K21" s="47"/>
      <c r="L21" s="47"/>
      <c r="IK21" s="47"/>
      <c r="IL21" s="47"/>
      <c r="IM21" s="47"/>
      <c r="IN21" s="47"/>
      <c r="IO21" s="47"/>
      <c r="IP21" s="47"/>
      <c r="IQ21" s="47"/>
      <c r="IR21" s="47"/>
      <c r="IS21" s="47"/>
    </row>
    <row r="22" spans="1:253" s="80" customFormat="1" ht="33.15" customHeight="1" x14ac:dyDescent="0.35">
      <c r="A22" s="12">
        <v>11010100</v>
      </c>
      <c r="B22" s="13" t="s">
        <v>10</v>
      </c>
      <c r="C22" s="74">
        <f t="shared" ref="C22:C29" si="0">D22</f>
        <v>9000000</v>
      </c>
      <c r="D22" s="72">
        <v>9000000</v>
      </c>
      <c r="E22" s="72"/>
      <c r="F22" s="22"/>
      <c r="G22" s="79"/>
      <c r="H22" s="79"/>
      <c r="I22" s="79"/>
      <c r="J22" s="79"/>
      <c r="K22" s="79"/>
      <c r="L22" s="79"/>
      <c r="IK22" s="79"/>
      <c r="IL22" s="79"/>
      <c r="IM22" s="79"/>
      <c r="IN22" s="79"/>
      <c r="IO22" s="79"/>
      <c r="IP22" s="79"/>
      <c r="IQ22" s="79"/>
      <c r="IR22" s="79"/>
      <c r="IS22" s="79"/>
    </row>
    <row r="23" spans="1:253" s="80" customFormat="1" ht="33.15" hidden="1" customHeight="1" x14ac:dyDescent="0.35">
      <c r="A23" s="12">
        <v>11011500</v>
      </c>
      <c r="B23" s="13" t="s">
        <v>48</v>
      </c>
      <c r="C23" s="74">
        <f t="shared" si="0"/>
        <v>0</v>
      </c>
      <c r="D23" s="72"/>
      <c r="E23" s="72"/>
      <c r="F23" s="22"/>
      <c r="G23" s="85"/>
      <c r="H23" s="79"/>
      <c r="I23" s="79"/>
      <c r="J23" s="79"/>
      <c r="K23" s="79"/>
      <c r="L23" s="79"/>
      <c r="IK23" s="79"/>
      <c r="IL23" s="79"/>
      <c r="IM23" s="79"/>
      <c r="IN23" s="79"/>
      <c r="IO23" s="79"/>
      <c r="IP23" s="79"/>
      <c r="IQ23" s="79"/>
      <c r="IR23" s="79"/>
      <c r="IS23" s="79"/>
    </row>
    <row r="24" spans="1:253" s="80" customFormat="1" ht="33.15" hidden="1" customHeight="1" x14ac:dyDescent="0.35">
      <c r="A24" s="107" t="s">
        <v>49</v>
      </c>
      <c r="B24" s="91" t="s">
        <v>50</v>
      </c>
      <c r="C24" s="81">
        <f t="shared" si="0"/>
        <v>0</v>
      </c>
      <c r="D24" s="81">
        <f>D25</f>
        <v>0</v>
      </c>
      <c r="E24" s="82"/>
      <c r="F24" s="108"/>
      <c r="G24" s="79"/>
      <c r="H24" s="79"/>
      <c r="I24" s="79"/>
      <c r="J24" s="79"/>
      <c r="K24" s="79"/>
      <c r="L24" s="79"/>
      <c r="IK24" s="79"/>
      <c r="IL24" s="79"/>
      <c r="IM24" s="79"/>
      <c r="IN24" s="79"/>
      <c r="IO24" s="79"/>
      <c r="IP24" s="79"/>
      <c r="IQ24" s="79"/>
      <c r="IR24" s="79"/>
      <c r="IS24" s="79"/>
    </row>
    <row r="25" spans="1:253" s="80" customFormat="1" ht="33.15" hidden="1" customHeight="1" x14ac:dyDescent="0.35">
      <c r="A25" s="106" t="s">
        <v>51</v>
      </c>
      <c r="B25" s="90" t="s">
        <v>52</v>
      </c>
      <c r="C25" s="74">
        <f t="shared" si="0"/>
        <v>0</v>
      </c>
      <c r="D25" s="72"/>
      <c r="E25" s="72"/>
      <c r="F25" s="22"/>
      <c r="G25" s="85"/>
      <c r="H25" s="79"/>
      <c r="I25" s="79"/>
      <c r="J25" s="79"/>
      <c r="K25" s="79"/>
      <c r="L25" s="79"/>
      <c r="IK25" s="79"/>
      <c r="IL25" s="79"/>
      <c r="IM25" s="79"/>
      <c r="IN25" s="79"/>
      <c r="IO25" s="79"/>
      <c r="IP25" s="79"/>
      <c r="IQ25" s="79"/>
      <c r="IR25" s="79"/>
      <c r="IS25" s="79"/>
    </row>
    <row r="26" spans="1:253" s="80" customFormat="1" ht="33.15" hidden="1" customHeight="1" x14ac:dyDescent="0.35">
      <c r="A26" s="104">
        <v>13000000</v>
      </c>
      <c r="B26" s="89" t="s">
        <v>53</v>
      </c>
      <c r="C26" s="73">
        <f t="shared" si="0"/>
        <v>0</v>
      </c>
      <c r="D26" s="15">
        <f>D27</f>
        <v>0</v>
      </c>
      <c r="E26" s="15"/>
      <c r="F26" s="105"/>
      <c r="G26" s="79"/>
      <c r="H26" s="79"/>
      <c r="I26" s="79"/>
      <c r="J26" s="79"/>
      <c r="K26" s="79"/>
      <c r="L26" s="79"/>
      <c r="IK26" s="79"/>
      <c r="IL26" s="79"/>
      <c r="IM26" s="79"/>
      <c r="IN26" s="79"/>
      <c r="IO26" s="79"/>
      <c r="IP26" s="79"/>
      <c r="IQ26" s="79"/>
      <c r="IR26" s="79"/>
      <c r="IS26" s="79"/>
    </row>
    <row r="27" spans="1:253" s="80" customFormat="1" ht="33.15" hidden="1" customHeight="1" x14ac:dyDescent="0.35">
      <c r="A27" s="107">
        <v>13030000</v>
      </c>
      <c r="B27" s="91" t="s">
        <v>54</v>
      </c>
      <c r="C27" s="81">
        <f t="shared" si="0"/>
        <v>0</v>
      </c>
      <c r="D27" s="82">
        <f>D28</f>
        <v>0</v>
      </c>
      <c r="E27" s="82"/>
      <c r="F27" s="108"/>
      <c r="G27" s="79"/>
      <c r="H27" s="79"/>
      <c r="I27" s="79"/>
      <c r="J27" s="79"/>
      <c r="K27" s="79"/>
      <c r="L27" s="79"/>
      <c r="IK27" s="79"/>
      <c r="IL27" s="79"/>
      <c r="IM27" s="79"/>
      <c r="IN27" s="79"/>
      <c r="IO27" s="79"/>
      <c r="IP27" s="79"/>
      <c r="IQ27" s="79"/>
      <c r="IR27" s="79"/>
      <c r="IS27" s="79"/>
    </row>
    <row r="28" spans="1:253" s="80" customFormat="1" ht="38.85" hidden="1" customHeight="1" x14ac:dyDescent="0.35">
      <c r="A28" s="106">
        <v>13030100</v>
      </c>
      <c r="B28" s="90" t="s">
        <v>62</v>
      </c>
      <c r="C28" s="74">
        <f t="shared" si="0"/>
        <v>0</v>
      </c>
      <c r="D28" s="72"/>
      <c r="E28" s="72"/>
      <c r="F28" s="22"/>
      <c r="G28" s="79"/>
      <c r="H28" s="79"/>
      <c r="I28" s="79"/>
      <c r="J28" s="79"/>
      <c r="K28" s="79"/>
      <c r="L28" s="79"/>
      <c r="IK28" s="79"/>
      <c r="IL28" s="79"/>
      <c r="IM28" s="79"/>
      <c r="IN28" s="79"/>
      <c r="IO28" s="79"/>
      <c r="IP28" s="79"/>
      <c r="IQ28" s="79"/>
      <c r="IR28" s="79"/>
      <c r="IS28" s="79"/>
    </row>
    <row r="29" spans="1:253" s="80" customFormat="1" ht="33.15" customHeight="1" x14ac:dyDescent="0.35">
      <c r="A29" s="10">
        <v>14000000</v>
      </c>
      <c r="B29" s="11" t="s">
        <v>11</v>
      </c>
      <c r="C29" s="73">
        <f t="shared" si="0"/>
        <v>15000000</v>
      </c>
      <c r="D29" s="73">
        <f>D31+D32+D33</f>
        <v>15000000</v>
      </c>
      <c r="E29" s="92"/>
      <c r="F29" s="109"/>
      <c r="G29" s="79"/>
      <c r="H29" s="79"/>
      <c r="I29" s="79"/>
      <c r="J29" s="79"/>
      <c r="K29" s="79"/>
      <c r="L29" s="79"/>
      <c r="IK29" s="79"/>
      <c r="IL29" s="79"/>
      <c r="IM29" s="79"/>
      <c r="IN29" s="79"/>
      <c r="IO29" s="79"/>
      <c r="IP29" s="79"/>
      <c r="IQ29" s="79"/>
      <c r="IR29" s="79"/>
      <c r="IS29" s="79"/>
    </row>
    <row r="30" spans="1:253" s="80" customFormat="1" ht="33.15" customHeight="1" x14ac:dyDescent="0.35">
      <c r="A30" s="110" t="s">
        <v>57</v>
      </c>
      <c r="B30" s="93" t="s">
        <v>12</v>
      </c>
      <c r="C30" s="78">
        <f>C31+C32</f>
        <v>7000000</v>
      </c>
      <c r="D30" s="78">
        <f>D31+D32</f>
        <v>7000000</v>
      </c>
      <c r="E30" s="72"/>
      <c r="F30" s="22"/>
      <c r="G30" s="79"/>
      <c r="H30" s="79"/>
      <c r="I30" s="79"/>
      <c r="J30" s="79"/>
      <c r="K30" s="79"/>
      <c r="L30" s="79"/>
      <c r="IK30" s="79"/>
      <c r="IL30" s="79"/>
      <c r="IM30" s="79"/>
      <c r="IN30" s="79"/>
      <c r="IO30" s="79"/>
      <c r="IP30" s="79"/>
      <c r="IQ30" s="79"/>
      <c r="IR30" s="79"/>
      <c r="IS30" s="79"/>
    </row>
    <row r="31" spans="1:253" s="80" customFormat="1" ht="33.15" hidden="1" customHeight="1" x14ac:dyDescent="0.35">
      <c r="A31" s="12"/>
      <c r="B31" s="13"/>
      <c r="C31" s="74"/>
      <c r="D31" s="72"/>
      <c r="E31" s="72"/>
      <c r="F31" s="22"/>
      <c r="G31" s="79"/>
      <c r="H31" s="79"/>
      <c r="I31" s="79"/>
      <c r="J31" s="79"/>
      <c r="K31" s="79"/>
      <c r="L31" s="79"/>
      <c r="IK31" s="79"/>
      <c r="IL31" s="79"/>
      <c r="IM31" s="79"/>
      <c r="IN31" s="79"/>
      <c r="IO31" s="79"/>
      <c r="IP31" s="79"/>
      <c r="IQ31" s="79"/>
      <c r="IR31" s="79"/>
      <c r="IS31" s="79"/>
    </row>
    <row r="32" spans="1:253" s="80" customFormat="1" ht="33.15" customHeight="1" x14ac:dyDescent="0.35">
      <c r="A32" s="12">
        <v>14031900</v>
      </c>
      <c r="B32" s="13" t="s">
        <v>45</v>
      </c>
      <c r="C32" s="74">
        <f>D32+E32</f>
        <v>7000000</v>
      </c>
      <c r="D32" s="72">
        <v>7000000</v>
      </c>
      <c r="E32" s="72"/>
      <c r="F32" s="22"/>
      <c r="G32" s="79"/>
      <c r="H32" s="79"/>
      <c r="I32" s="79"/>
      <c r="J32" s="79"/>
      <c r="K32" s="79"/>
      <c r="L32" s="79"/>
      <c r="IK32" s="79"/>
      <c r="IL32" s="79"/>
      <c r="IM32" s="79"/>
      <c r="IN32" s="79"/>
      <c r="IO32" s="79"/>
      <c r="IP32" s="79"/>
      <c r="IQ32" s="79"/>
      <c r="IR32" s="79"/>
      <c r="IS32" s="79"/>
    </row>
    <row r="33" spans="1:253" s="80" customFormat="1" ht="33.15" customHeight="1" x14ac:dyDescent="0.35">
      <c r="A33" s="17">
        <v>14040000</v>
      </c>
      <c r="B33" s="19" t="s">
        <v>37</v>
      </c>
      <c r="C33" s="78">
        <f>C34+C35</f>
        <v>8000000</v>
      </c>
      <c r="D33" s="78">
        <f>D34+D35</f>
        <v>8000000</v>
      </c>
      <c r="E33" s="72"/>
      <c r="F33" s="22"/>
      <c r="G33" s="79"/>
      <c r="H33" s="79"/>
      <c r="I33" s="79"/>
      <c r="J33" s="79"/>
      <c r="K33" s="79"/>
      <c r="L33" s="79"/>
      <c r="IK33" s="79"/>
      <c r="IL33" s="79"/>
      <c r="IM33" s="79"/>
      <c r="IN33" s="79"/>
      <c r="IO33" s="79"/>
      <c r="IP33" s="79"/>
      <c r="IQ33" s="79"/>
      <c r="IR33" s="79"/>
      <c r="IS33" s="79"/>
    </row>
    <row r="34" spans="1:253" s="80" customFormat="1" ht="58.2" customHeight="1" x14ac:dyDescent="0.35">
      <c r="A34" s="12">
        <v>14040100</v>
      </c>
      <c r="B34" s="13" t="s">
        <v>46</v>
      </c>
      <c r="C34" s="74">
        <f>D34+E34</f>
        <v>5000000</v>
      </c>
      <c r="D34" s="72">
        <v>5000000</v>
      </c>
      <c r="E34" s="72"/>
      <c r="F34" s="22"/>
      <c r="G34" s="79"/>
      <c r="H34" s="79"/>
      <c r="I34" s="79"/>
      <c r="J34" s="79"/>
      <c r="K34" s="79"/>
      <c r="L34" s="79"/>
      <c r="IK34" s="79"/>
      <c r="IL34" s="79"/>
      <c r="IM34" s="79"/>
      <c r="IN34" s="79"/>
      <c r="IO34" s="79"/>
      <c r="IP34" s="79"/>
      <c r="IQ34" s="79"/>
      <c r="IR34" s="79"/>
      <c r="IS34" s="79"/>
    </row>
    <row r="35" spans="1:253" s="80" customFormat="1" ht="49.5" customHeight="1" x14ac:dyDescent="0.35">
      <c r="A35" s="12">
        <v>14040200</v>
      </c>
      <c r="B35" s="13" t="s">
        <v>64</v>
      </c>
      <c r="C35" s="74">
        <f>D35+E35</f>
        <v>3000000</v>
      </c>
      <c r="D35" s="72">
        <v>3000000</v>
      </c>
      <c r="E35" s="72"/>
      <c r="F35" s="22"/>
      <c r="G35" s="79"/>
      <c r="H35" s="79"/>
      <c r="I35" s="79"/>
      <c r="J35" s="79"/>
      <c r="K35" s="79"/>
      <c r="L35" s="79"/>
      <c r="IK35" s="79"/>
      <c r="IL35" s="79"/>
      <c r="IM35" s="79"/>
      <c r="IN35" s="79"/>
      <c r="IO35" s="79"/>
      <c r="IP35" s="79"/>
      <c r="IQ35" s="79"/>
      <c r="IR35" s="79"/>
      <c r="IS35" s="79"/>
    </row>
    <row r="36" spans="1:253" s="88" customFormat="1" ht="33.15" customHeight="1" x14ac:dyDescent="0.35">
      <c r="A36" s="111">
        <v>18000000</v>
      </c>
      <c r="B36" s="94" t="s">
        <v>61</v>
      </c>
      <c r="C36" s="86">
        <f>C37</f>
        <v>5000000</v>
      </c>
      <c r="D36" s="86">
        <f>D37</f>
        <v>5000000</v>
      </c>
      <c r="E36" s="95"/>
      <c r="F36" s="112"/>
      <c r="G36" s="87"/>
      <c r="H36" s="87"/>
      <c r="I36" s="87"/>
      <c r="J36" s="87"/>
      <c r="K36" s="87"/>
      <c r="L36" s="87"/>
      <c r="IK36" s="87"/>
      <c r="IL36" s="87"/>
      <c r="IM36" s="87"/>
      <c r="IN36" s="87"/>
      <c r="IO36" s="87"/>
      <c r="IP36" s="87"/>
      <c r="IQ36" s="87"/>
      <c r="IR36" s="87"/>
      <c r="IS36" s="87"/>
    </row>
    <row r="37" spans="1:253" s="80" customFormat="1" ht="33.15" customHeight="1" x14ac:dyDescent="0.35">
      <c r="A37" s="114">
        <v>18010000</v>
      </c>
      <c r="B37" s="21" t="s">
        <v>47</v>
      </c>
      <c r="C37" s="81">
        <f>C39+C38</f>
        <v>5000000</v>
      </c>
      <c r="D37" s="81">
        <f>D39+D38</f>
        <v>5000000</v>
      </c>
      <c r="E37" s="115"/>
      <c r="F37" s="116"/>
      <c r="G37" s="79"/>
      <c r="H37" s="79"/>
      <c r="I37" s="79"/>
      <c r="J37" s="79"/>
      <c r="K37" s="79"/>
      <c r="L37" s="79"/>
      <c r="IK37" s="79"/>
      <c r="IL37" s="79"/>
      <c r="IM37" s="79"/>
      <c r="IN37" s="79"/>
      <c r="IO37" s="79"/>
      <c r="IP37" s="79"/>
      <c r="IQ37" s="79"/>
      <c r="IR37" s="79"/>
      <c r="IS37" s="79"/>
    </row>
    <row r="38" spans="1:253" s="80" customFormat="1" ht="33.15" customHeight="1" x14ac:dyDescent="0.35">
      <c r="A38" s="118">
        <v>18010200</v>
      </c>
      <c r="B38" s="117" t="s">
        <v>65</v>
      </c>
      <c r="C38" s="74">
        <f>D38+E38</f>
        <v>4000000</v>
      </c>
      <c r="D38" s="119">
        <v>4000000</v>
      </c>
      <c r="E38" s="115"/>
      <c r="F38" s="116"/>
      <c r="G38" s="79"/>
      <c r="H38" s="79"/>
      <c r="I38" s="79"/>
      <c r="J38" s="79"/>
      <c r="K38" s="79"/>
      <c r="L38" s="79"/>
      <c r="IK38" s="79"/>
      <c r="IL38" s="79"/>
      <c r="IM38" s="79"/>
      <c r="IN38" s="79"/>
      <c r="IO38" s="79"/>
      <c r="IP38" s="79"/>
      <c r="IQ38" s="79"/>
      <c r="IR38" s="79"/>
      <c r="IS38" s="79"/>
    </row>
    <row r="39" spans="1:253" s="80" customFormat="1" ht="33.15" customHeight="1" x14ac:dyDescent="0.35">
      <c r="A39" s="12">
        <v>18010400</v>
      </c>
      <c r="B39" s="83" t="s">
        <v>58</v>
      </c>
      <c r="C39" s="74">
        <f>D39+E39</f>
        <v>1000000</v>
      </c>
      <c r="D39" s="72">
        <v>1000000</v>
      </c>
      <c r="E39" s="72"/>
      <c r="F39" s="22"/>
      <c r="G39" s="79"/>
      <c r="H39" s="79"/>
      <c r="I39" s="79"/>
      <c r="J39" s="79"/>
      <c r="K39" s="79"/>
      <c r="L39" s="79"/>
      <c r="IK39" s="79"/>
      <c r="IL39" s="79"/>
      <c r="IM39" s="79"/>
      <c r="IN39" s="79"/>
      <c r="IO39" s="79"/>
      <c r="IP39" s="79"/>
      <c r="IQ39" s="79"/>
      <c r="IR39" s="79"/>
      <c r="IS39" s="79"/>
    </row>
    <row r="40" spans="1:253" s="80" customFormat="1" ht="33.15" customHeight="1" x14ac:dyDescent="0.35">
      <c r="A40" s="104" t="s">
        <v>59</v>
      </c>
      <c r="B40" s="89" t="s">
        <v>60</v>
      </c>
      <c r="C40" s="73">
        <f>D40</f>
        <v>1000000</v>
      </c>
      <c r="D40" s="15">
        <f>D41</f>
        <v>1000000</v>
      </c>
      <c r="E40" s="92"/>
      <c r="F40" s="109"/>
      <c r="G40" s="79"/>
      <c r="H40" s="79"/>
      <c r="I40" s="79"/>
      <c r="J40" s="79"/>
      <c r="K40" s="79"/>
      <c r="L40" s="79"/>
      <c r="IK40" s="79"/>
      <c r="IL40" s="79"/>
      <c r="IM40" s="79"/>
      <c r="IN40" s="79"/>
      <c r="IO40" s="79"/>
      <c r="IP40" s="79"/>
      <c r="IQ40" s="79"/>
      <c r="IR40" s="79"/>
      <c r="IS40" s="79"/>
    </row>
    <row r="41" spans="1:253" s="80" customFormat="1" ht="33.15" customHeight="1" x14ac:dyDescent="0.35">
      <c r="A41" s="104" t="s">
        <v>55</v>
      </c>
      <c r="B41" s="89" t="s">
        <v>56</v>
      </c>
      <c r="C41" s="73">
        <f>D41</f>
        <v>1000000</v>
      </c>
      <c r="D41" s="73">
        <f>D42</f>
        <v>1000000</v>
      </c>
      <c r="E41" s="15"/>
      <c r="F41" s="105"/>
      <c r="G41" s="79"/>
      <c r="H41" s="79"/>
      <c r="I41" s="79"/>
      <c r="J41" s="79"/>
      <c r="K41" s="79"/>
      <c r="L41" s="79"/>
      <c r="IK41" s="79"/>
      <c r="IL41" s="79"/>
      <c r="IM41" s="79"/>
      <c r="IN41" s="79"/>
      <c r="IO41" s="79"/>
      <c r="IP41" s="79"/>
      <c r="IQ41" s="79"/>
      <c r="IR41" s="79"/>
      <c r="IS41" s="79"/>
    </row>
    <row r="42" spans="1:253" s="80" customFormat="1" ht="33.15" customHeight="1" x14ac:dyDescent="0.35">
      <c r="A42" s="110" t="s">
        <v>14</v>
      </c>
      <c r="B42" s="93" t="s">
        <v>13</v>
      </c>
      <c r="C42" s="78">
        <f>D42</f>
        <v>1000000</v>
      </c>
      <c r="D42" s="78">
        <f>D43</f>
        <v>1000000</v>
      </c>
      <c r="E42" s="56"/>
      <c r="F42" s="113"/>
      <c r="G42" s="79"/>
      <c r="H42" s="79"/>
      <c r="I42" s="79"/>
      <c r="J42" s="79"/>
      <c r="K42" s="79"/>
      <c r="L42" s="79"/>
      <c r="IK42" s="79"/>
      <c r="IL42" s="79"/>
      <c r="IM42" s="79"/>
      <c r="IN42" s="79"/>
      <c r="IO42" s="79"/>
      <c r="IP42" s="79"/>
      <c r="IQ42" s="79"/>
      <c r="IR42" s="79"/>
      <c r="IS42" s="79"/>
    </row>
    <row r="43" spans="1:253" s="80" customFormat="1" ht="33.15" customHeight="1" x14ac:dyDescent="0.35">
      <c r="A43" s="106" t="s">
        <v>15</v>
      </c>
      <c r="B43" s="90" t="s">
        <v>13</v>
      </c>
      <c r="C43" s="74">
        <f>D43</f>
        <v>1000000</v>
      </c>
      <c r="D43" s="74">
        <v>1000000</v>
      </c>
      <c r="E43" s="72"/>
      <c r="F43" s="22"/>
      <c r="G43" s="79"/>
      <c r="H43" s="79"/>
      <c r="I43" s="79"/>
      <c r="J43" s="79"/>
      <c r="K43" s="79"/>
      <c r="L43" s="79"/>
      <c r="IK43" s="79"/>
      <c r="IL43" s="79"/>
      <c r="IM43" s="79"/>
      <c r="IN43" s="79"/>
      <c r="IO43" s="79"/>
      <c r="IP43" s="79"/>
      <c r="IQ43" s="79"/>
      <c r="IR43" s="79"/>
      <c r="IS43" s="79"/>
    </row>
    <row r="44" spans="1:253" s="80" customFormat="1" ht="32.25" hidden="1" customHeight="1" x14ac:dyDescent="0.35">
      <c r="A44" s="12"/>
      <c r="B44" s="13"/>
      <c r="C44" s="74">
        <f>D44+E44</f>
        <v>0</v>
      </c>
      <c r="D44" s="72"/>
      <c r="E44" s="72"/>
      <c r="F44" s="22"/>
      <c r="G44" s="79"/>
      <c r="H44" s="79"/>
      <c r="I44" s="79"/>
      <c r="J44" s="79"/>
      <c r="K44" s="79"/>
      <c r="L44" s="79"/>
      <c r="IK44" s="79"/>
      <c r="IL44" s="79"/>
      <c r="IM44" s="79"/>
      <c r="IN44" s="79"/>
      <c r="IO44" s="79"/>
      <c r="IP44" s="79"/>
      <c r="IQ44" s="79"/>
      <c r="IR44" s="79"/>
      <c r="IS44" s="79"/>
    </row>
    <row r="45" spans="1:253" s="48" customFormat="1" ht="41.55" customHeight="1" thickBot="1" x14ac:dyDescent="0.3">
      <c r="A45" s="66"/>
      <c r="B45" s="75" t="s">
        <v>38</v>
      </c>
      <c r="C45" s="76">
        <f>D45</f>
        <v>30000000</v>
      </c>
      <c r="D45" s="76">
        <f>D40+D19</f>
        <v>30000000</v>
      </c>
      <c r="E45" s="76">
        <f>E40+E19</f>
        <v>0</v>
      </c>
      <c r="F45" s="77">
        <f>F40+F19</f>
        <v>0</v>
      </c>
      <c r="G45" s="47"/>
      <c r="H45" s="47"/>
      <c r="I45" s="47"/>
      <c r="J45" s="47"/>
      <c r="K45" s="47"/>
      <c r="L45" s="47"/>
      <c r="IK45" s="47"/>
      <c r="IL45" s="47"/>
      <c r="IM45" s="47"/>
      <c r="IN45" s="47"/>
      <c r="IO45" s="47"/>
      <c r="IP45" s="47"/>
      <c r="IQ45" s="47"/>
      <c r="IR45" s="47"/>
      <c r="IS45" s="47"/>
    </row>
    <row r="46" spans="1:253" s="50" customFormat="1" ht="38.25" hidden="1" customHeight="1" x14ac:dyDescent="0.25">
      <c r="A46" s="59">
        <v>40000000</v>
      </c>
      <c r="B46" s="61" t="s">
        <v>16</v>
      </c>
      <c r="C46" s="62">
        <f>C47</f>
        <v>0</v>
      </c>
      <c r="D46" s="63">
        <f>D47</f>
        <v>0</v>
      </c>
      <c r="E46" s="64"/>
      <c r="F46" s="65"/>
      <c r="G46" s="51"/>
      <c r="H46" s="49"/>
      <c r="I46" s="49"/>
      <c r="J46" s="49"/>
      <c r="K46" s="49"/>
      <c r="L46" s="49"/>
      <c r="IK46" s="49"/>
      <c r="IL46" s="49"/>
      <c r="IM46" s="49"/>
      <c r="IN46" s="49"/>
      <c r="IO46" s="49"/>
      <c r="IP46" s="49"/>
      <c r="IQ46" s="49"/>
      <c r="IR46" s="49"/>
      <c r="IS46" s="49"/>
    </row>
    <row r="47" spans="1:253" s="46" customFormat="1" ht="33" hidden="1" customHeight="1" x14ac:dyDescent="0.25">
      <c r="A47" s="10">
        <v>41000000</v>
      </c>
      <c r="B47" s="11" t="s">
        <v>17</v>
      </c>
      <c r="C47" s="14">
        <f>C48</f>
        <v>0</v>
      </c>
      <c r="D47" s="23">
        <f>D48</f>
        <v>0</v>
      </c>
      <c r="E47" s="23"/>
      <c r="F47" s="24"/>
      <c r="G47" s="45"/>
      <c r="H47" s="45"/>
      <c r="I47" s="45"/>
      <c r="J47" s="45"/>
      <c r="K47" s="45"/>
      <c r="L47" s="45"/>
      <c r="IK47" s="45"/>
      <c r="IL47" s="45"/>
      <c r="IM47" s="45"/>
      <c r="IN47" s="45"/>
      <c r="IO47" s="45"/>
      <c r="IP47" s="45"/>
      <c r="IQ47" s="45"/>
      <c r="IR47" s="45"/>
      <c r="IS47" s="45"/>
    </row>
    <row r="48" spans="1:253" s="46" customFormat="1" ht="36.75" hidden="1" customHeight="1" x14ac:dyDescent="0.25">
      <c r="A48" s="10">
        <v>41030000</v>
      </c>
      <c r="B48" s="11" t="s">
        <v>18</v>
      </c>
      <c r="C48" s="14">
        <f t="shared" ref="C48:C61" si="1">D48+E48</f>
        <v>0</v>
      </c>
      <c r="D48" s="23">
        <f>SUM(D49:D61)</f>
        <v>0</v>
      </c>
      <c r="E48" s="23"/>
      <c r="F48" s="24"/>
      <c r="G48" s="45"/>
      <c r="H48" s="45"/>
      <c r="I48" s="45"/>
      <c r="J48" s="45"/>
      <c r="K48" s="45"/>
      <c r="L48" s="45"/>
      <c r="IK48" s="45"/>
      <c r="IL48" s="45"/>
      <c r="IM48" s="45"/>
      <c r="IN48" s="45"/>
      <c r="IO48" s="45"/>
      <c r="IP48" s="45"/>
      <c r="IQ48" s="45"/>
      <c r="IR48" s="45"/>
      <c r="IS48" s="45"/>
    </row>
    <row r="49" spans="1:253" s="48" customFormat="1" ht="164.25" hidden="1" customHeight="1" x14ac:dyDescent="0.25">
      <c r="A49" s="12">
        <v>41030600</v>
      </c>
      <c r="B49" s="13" t="s">
        <v>19</v>
      </c>
      <c r="C49" s="20">
        <f t="shared" si="1"/>
        <v>0</v>
      </c>
      <c r="D49" s="25"/>
      <c r="E49" s="25"/>
      <c r="F49" s="26"/>
      <c r="G49" s="47"/>
      <c r="H49" s="47"/>
      <c r="I49" s="47"/>
      <c r="J49" s="47"/>
      <c r="K49" s="47"/>
      <c r="L49" s="47"/>
      <c r="IK49" s="47"/>
      <c r="IL49" s="47"/>
      <c r="IM49" s="47"/>
      <c r="IN49" s="47"/>
      <c r="IO49" s="47"/>
      <c r="IP49" s="47"/>
      <c r="IQ49" s="47"/>
      <c r="IR49" s="47"/>
      <c r="IS49" s="47"/>
    </row>
    <row r="50" spans="1:253" s="48" customFormat="1" ht="180" hidden="1" customHeight="1" x14ac:dyDescent="0.25">
      <c r="A50" s="12">
        <v>41030800</v>
      </c>
      <c r="B50" s="13" t="s">
        <v>20</v>
      </c>
      <c r="C50" s="20">
        <f t="shared" si="1"/>
        <v>0</v>
      </c>
      <c r="D50" s="25"/>
      <c r="E50" s="25"/>
      <c r="F50" s="26"/>
      <c r="G50" s="47"/>
      <c r="H50" s="47"/>
      <c r="I50" s="47"/>
      <c r="J50" s="47"/>
      <c r="K50" s="47"/>
      <c r="L50" s="47"/>
      <c r="IK50" s="47"/>
      <c r="IL50" s="47"/>
      <c r="IM50" s="47"/>
      <c r="IN50" s="47"/>
      <c r="IO50" s="47"/>
      <c r="IP50" s="47"/>
      <c r="IQ50" s="47"/>
      <c r="IR50" s="47"/>
      <c r="IS50" s="47"/>
    </row>
    <row r="51" spans="1:253" s="48" customFormat="1" ht="344.25" hidden="1" customHeight="1" x14ac:dyDescent="0.25">
      <c r="A51" s="12">
        <v>41030900</v>
      </c>
      <c r="B51" s="13" t="s">
        <v>21</v>
      </c>
      <c r="C51" s="20">
        <f t="shared" si="1"/>
        <v>0</v>
      </c>
      <c r="D51" s="25"/>
      <c r="E51" s="25"/>
      <c r="F51" s="26"/>
      <c r="G51" s="47"/>
      <c r="H51" s="47"/>
      <c r="I51" s="47"/>
      <c r="J51" s="47"/>
      <c r="K51" s="47"/>
      <c r="L51" s="47"/>
      <c r="IK51" s="47"/>
      <c r="IL51" s="47"/>
      <c r="IM51" s="47"/>
      <c r="IN51" s="47"/>
      <c r="IO51" s="47"/>
      <c r="IP51" s="47"/>
      <c r="IQ51" s="47"/>
      <c r="IR51" s="47"/>
      <c r="IS51" s="47"/>
    </row>
    <row r="52" spans="1:253" s="48" customFormat="1" ht="48.75" hidden="1" customHeight="1" x14ac:dyDescent="0.25">
      <c r="A52" s="123"/>
      <c r="B52" s="13" t="s">
        <v>22</v>
      </c>
      <c r="C52" s="20">
        <f t="shared" si="1"/>
        <v>0</v>
      </c>
      <c r="D52" s="25"/>
      <c r="E52" s="25"/>
      <c r="F52" s="26"/>
      <c r="G52" s="47"/>
      <c r="H52" s="47"/>
      <c r="I52" s="47"/>
      <c r="J52" s="47"/>
      <c r="K52" s="47"/>
      <c r="L52" s="47"/>
      <c r="IK52" s="47"/>
      <c r="IL52" s="47"/>
      <c r="IM52" s="47"/>
      <c r="IN52" s="47"/>
      <c r="IO52" s="47"/>
      <c r="IP52" s="47"/>
      <c r="IQ52" s="47"/>
      <c r="IR52" s="47"/>
      <c r="IS52" s="47"/>
    </row>
    <row r="53" spans="1:253" s="48" customFormat="1" ht="24.75" hidden="1" customHeight="1" x14ac:dyDescent="0.25">
      <c r="A53" s="124"/>
      <c r="B53" s="13" t="s">
        <v>23</v>
      </c>
      <c r="C53" s="20">
        <f t="shared" si="1"/>
        <v>0</v>
      </c>
      <c r="D53" s="25"/>
      <c r="E53" s="25"/>
      <c r="F53" s="26"/>
      <c r="G53" s="47"/>
      <c r="H53" s="47"/>
      <c r="I53" s="47"/>
      <c r="J53" s="47"/>
      <c r="K53" s="47"/>
      <c r="L53" s="47"/>
      <c r="IK53" s="47"/>
      <c r="IL53" s="47"/>
      <c r="IM53" s="47"/>
      <c r="IN53" s="47"/>
      <c r="IO53" s="47"/>
      <c r="IP53" s="47"/>
      <c r="IQ53" s="47"/>
      <c r="IR53" s="47"/>
      <c r="IS53" s="47"/>
    </row>
    <row r="54" spans="1:253" s="48" customFormat="1" ht="27.75" hidden="1" customHeight="1" x14ac:dyDescent="0.25">
      <c r="A54" s="125"/>
      <c r="B54" s="13" t="s">
        <v>24</v>
      </c>
      <c r="C54" s="20">
        <f t="shared" si="1"/>
        <v>0</v>
      </c>
      <c r="D54" s="25"/>
      <c r="E54" s="25"/>
      <c r="F54" s="26"/>
      <c r="G54" s="47"/>
      <c r="H54" s="47"/>
      <c r="I54" s="47"/>
      <c r="J54" s="47"/>
      <c r="K54" s="47"/>
      <c r="L54" s="47"/>
      <c r="IK54" s="47"/>
      <c r="IL54" s="47"/>
      <c r="IM54" s="47"/>
      <c r="IN54" s="47"/>
      <c r="IO54" s="47"/>
      <c r="IP54" s="47"/>
      <c r="IQ54" s="47"/>
      <c r="IR54" s="47"/>
      <c r="IS54" s="47"/>
    </row>
    <row r="55" spans="1:253" s="48" customFormat="1" ht="104.25" hidden="1" customHeight="1" x14ac:dyDescent="0.25">
      <c r="A55" s="12">
        <v>41031000</v>
      </c>
      <c r="B55" s="13" t="s">
        <v>25</v>
      </c>
      <c r="C55" s="20">
        <f t="shared" si="1"/>
        <v>0</v>
      </c>
      <c r="D55" s="25"/>
      <c r="E55" s="25"/>
      <c r="F55" s="26"/>
      <c r="G55" s="47"/>
      <c r="H55" s="47"/>
      <c r="I55" s="47"/>
      <c r="J55" s="47"/>
      <c r="K55" s="47"/>
      <c r="L55" s="47"/>
      <c r="IK55" s="47"/>
      <c r="IL55" s="47"/>
      <c r="IM55" s="47"/>
      <c r="IN55" s="47"/>
      <c r="IO55" s="47"/>
      <c r="IP55" s="47"/>
      <c r="IQ55" s="47"/>
      <c r="IR55" s="47"/>
      <c r="IS55" s="47"/>
    </row>
    <row r="56" spans="1:253" s="48" customFormat="1" ht="44.25" hidden="1" customHeight="1" x14ac:dyDescent="0.25">
      <c r="A56" s="12">
        <v>41033900</v>
      </c>
      <c r="B56" s="13" t="s">
        <v>26</v>
      </c>
      <c r="C56" s="20">
        <f t="shared" si="1"/>
        <v>0</v>
      </c>
      <c r="D56" s="25"/>
      <c r="E56" s="25"/>
      <c r="F56" s="26"/>
      <c r="G56" s="47"/>
      <c r="H56" s="47"/>
      <c r="I56" s="47"/>
      <c r="J56" s="47"/>
      <c r="K56" s="47"/>
      <c r="L56" s="47"/>
      <c r="IK56" s="47"/>
      <c r="IL56" s="47"/>
      <c r="IM56" s="47"/>
      <c r="IN56" s="47"/>
      <c r="IO56" s="47"/>
      <c r="IP56" s="47"/>
      <c r="IQ56" s="47"/>
      <c r="IR56" s="47"/>
      <c r="IS56" s="47"/>
    </row>
    <row r="57" spans="1:253" s="48" customFormat="1" ht="45.15" hidden="1" customHeight="1" x14ac:dyDescent="0.25">
      <c r="A57" s="12">
        <v>41034200</v>
      </c>
      <c r="B57" s="13" t="s">
        <v>27</v>
      </c>
      <c r="C57" s="20">
        <f t="shared" si="1"/>
        <v>0</v>
      </c>
      <c r="D57" s="25"/>
      <c r="E57" s="25"/>
      <c r="F57" s="26"/>
      <c r="G57" s="47"/>
      <c r="H57" s="47"/>
      <c r="I57" s="47"/>
      <c r="J57" s="47"/>
      <c r="K57" s="47"/>
      <c r="L57" s="47"/>
      <c r="IK57" s="47"/>
      <c r="IL57" s="47"/>
      <c r="IM57" s="47"/>
      <c r="IN57" s="47"/>
      <c r="IO57" s="47"/>
      <c r="IP57" s="47"/>
      <c r="IQ57" s="47"/>
      <c r="IR57" s="47"/>
      <c r="IS57" s="47"/>
    </row>
    <row r="58" spans="1:253" s="48" customFormat="1" ht="42.75" hidden="1" customHeight="1" x14ac:dyDescent="0.25">
      <c r="A58" s="120">
        <v>41035000</v>
      </c>
      <c r="B58" s="13" t="s">
        <v>28</v>
      </c>
      <c r="C58" s="20">
        <f t="shared" si="1"/>
        <v>0</v>
      </c>
      <c r="D58" s="25"/>
      <c r="E58" s="25"/>
      <c r="F58" s="26"/>
      <c r="G58" s="47"/>
      <c r="H58" s="47"/>
      <c r="I58" s="47"/>
      <c r="J58" s="47"/>
      <c r="K58" s="47"/>
      <c r="L58" s="47"/>
      <c r="IK58" s="47"/>
      <c r="IL58" s="47"/>
      <c r="IM58" s="47"/>
      <c r="IN58" s="47"/>
      <c r="IO58" s="47"/>
      <c r="IP58" s="47"/>
      <c r="IQ58" s="47"/>
      <c r="IR58" s="47"/>
      <c r="IS58" s="47"/>
    </row>
    <row r="59" spans="1:253" s="48" customFormat="1" ht="47.25" hidden="1" customHeight="1" x14ac:dyDescent="0.25">
      <c r="A59" s="121"/>
      <c r="B59" s="13"/>
      <c r="C59" s="20">
        <f t="shared" si="1"/>
        <v>0</v>
      </c>
      <c r="D59" s="25"/>
      <c r="E59" s="25"/>
      <c r="F59" s="26"/>
      <c r="G59" s="47"/>
      <c r="H59" s="47"/>
      <c r="I59" s="47"/>
      <c r="J59" s="47"/>
      <c r="K59" s="47"/>
      <c r="L59" s="47"/>
      <c r="IK59" s="47"/>
      <c r="IL59" s="47"/>
      <c r="IM59" s="47"/>
      <c r="IN59" s="47"/>
      <c r="IO59" s="47"/>
      <c r="IP59" s="47"/>
      <c r="IQ59" s="47"/>
      <c r="IR59" s="47"/>
      <c r="IS59" s="47"/>
    </row>
    <row r="60" spans="1:253" s="48" customFormat="1" ht="57.75" hidden="1" customHeight="1" x14ac:dyDescent="0.25">
      <c r="A60" s="122"/>
      <c r="B60" s="13"/>
      <c r="C60" s="20">
        <f t="shared" si="1"/>
        <v>0</v>
      </c>
      <c r="D60" s="25"/>
      <c r="E60" s="25"/>
      <c r="F60" s="26"/>
      <c r="G60" s="47"/>
      <c r="H60" s="47"/>
      <c r="I60" s="47"/>
      <c r="J60" s="47"/>
      <c r="K60" s="47"/>
      <c r="L60" s="47"/>
      <c r="IK60" s="47"/>
      <c r="IL60" s="47"/>
      <c r="IM60" s="47"/>
      <c r="IN60" s="47"/>
      <c r="IO60" s="47"/>
      <c r="IP60" s="47"/>
      <c r="IQ60" s="47"/>
      <c r="IR60" s="47"/>
      <c r="IS60" s="47"/>
    </row>
    <row r="61" spans="1:253" s="48" customFormat="1" ht="194.25" hidden="1" customHeight="1" x14ac:dyDescent="0.25">
      <c r="A61" s="12">
        <v>41035800</v>
      </c>
      <c r="B61" s="13" t="s">
        <v>29</v>
      </c>
      <c r="C61" s="20">
        <f t="shared" si="1"/>
        <v>0</v>
      </c>
      <c r="D61" s="25"/>
      <c r="E61" s="25"/>
      <c r="F61" s="26"/>
      <c r="G61" s="47"/>
      <c r="H61" s="47"/>
      <c r="I61" s="47"/>
      <c r="J61" s="47"/>
      <c r="K61" s="47"/>
      <c r="L61" s="47"/>
      <c r="IK61" s="47"/>
      <c r="IL61" s="47"/>
      <c r="IM61" s="47"/>
      <c r="IN61" s="47"/>
      <c r="IO61" s="47"/>
      <c r="IP61" s="47"/>
      <c r="IQ61" s="47"/>
      <c r="IR61" s="47"/>
      <c r="IS61" s="47"/>
    </row>
    <row r="62" spans="1:253" s="53" customFormat="1" ht="45.15" hidden="1" customHeight="1" thickBot="1" x14ac:dyDescent="0.35">
      <c r="A62" s="27"/>
      <c r="B62" s="28" t="s">
        <v>34</v>
      </c>
      <c r="C62" s="29" t="e">
        <f>D62+E62</f>
        <v>#REF!</v>
      </c>
      <c r="D62" s="30" t="e">
        <f>#REF!+#REF!+#REF!+D19</f>
        <v>#REF!</v>
      </c>
      <c r="E62" s="30" t="e">
        <f>#REF!+#REF!+#REF!+E19</f>
        <v>#REF!</v>
      </c>
      <c r="F62" s="31" t="e">
        <f>#REF!+#REF!+#REF!</f>
        <v>#REF!</v>
      </c>
      <c r="G62" s="52"/>
      <c r="H62" s="52"/>
      <c r="I62" s="52"/>
      <c r="J62" s="52"/>
      <c r="K62" s="52"/>
      <c r="L62" s="52"/>
      <c r="IK62" s="52"/>
      <c r="IL62" s="52"/>
      <c r="IM62" s="52"/>
      <c r="IN62" s="52"/>
      <c r="IO62" s="52"/>
      <c r="IP62" s="52"/>
      <c r="IQ62" s="52"/>
      <c r="IR62" s="52"/>
      <c r="IS62" s="52"/>
    </row>
    <row r="64" spans="1:253" ht="70.349999999999994" customHeight="1" x14ac:dyDescent="0.35">
      <c r="A64" s="57"/>
      <c r="D64" s="84"/>
    </row>
    <row r="65" spans="1:6" ht="22.5" customHeight="1" x14ac:dyDescent="0.4">
      <c r="A65" s="35" t="s">
        <v>41</v>
      </c>
      <c r="B65" s="68"/>
      <c r="C65" s="35"/>
      <c r="D65" s="35"/>
      <c r="E65" s="35"/>
      <c r="F65" s="32"/>
    </row>
    <row r="66" spans="1:6" ht="24.75" customHeight="1" x14ac:dyDescent="0.4">
      <c r="A66" s="35" t="s">
        <v>63</v>
      </c>
      <c r="B66" s="33"/>
      <c r="C66" s="35" t="s">
        <v>43</v>
      </c>
      <c r="D66" s="34"/>
      <c r="E66" s="35"/>
    </row>
    <row r="67" spans="1:6" ht="21" customHeight="1" x14ac:dyDescent="0.35">
      <c r="A67" s="57"/>
      <c r="B67" s="36"/>
    </row>
    <row r="68" spans="1:6" ht="21.6" customHeight="1" x14ac:dyDescent="0.4">
      <c r="A68" s="57"/>
      <c r="B68" s="36"/>
      <c r="E68" s="35"/>
    </row>
    <row r="69" spans="1:6" ht="20.55" customHeight="1" x14ac:dyDescent="0.35">
      <c r="A69" s="57"/>
      <c r="B69" s="37"/>
    </row>
    <row r="70" spans="1:6" ht="21.6" customHeight="1" x14ac:dyDescent="0.35">
      <c r="A70" s="57"/>
      <c r="B70" s="37"/>
      <c r="D70" s="57"/>
      <c r="E70" s="57"/>
    </row>
    <row r="71" spans="1:6" ht="15" customHeight="1" x14ac:dyDescent="0.25">
      <c r="B71" s="37"/>
    </row>
    <row r="72" spans="1:6" ht="15" customHeight="1" x14ac:dyDescent="0.25">
      <c r="B72" s="37"/>
    </row>
    <row r="73" spans="1:6" ht="15" customHeight="1" x14ac:dyDescent="0.25">
      <c r="B73" s="37"/>
    </row>
    <row r="74" spans="1:6" ht="15" customHeight="1" x14ac:dyDescent="0.25">
      <c r="B74" s="37"/>
    </row>
  </sheetData>
  <mergeCells count="12">
    <mergeCell ref="A58:A60"/>
    <mergeCell ref="A52:A54"/>
    <mergeCell ref="D1:F1"/>
    <mergeCell ref="D2:F2"/>
    <mergeCell ref="D3:F3"/>
    <mergeCell ref="A12:F12"/>
    <mergeCell ref="A16:A17"/>
    <mergeCell ref="B16:B17"/>
    <mergeCell ref="C16:C17"/>
    <mergeCell ref="D11:F11"/>
    <mergeCell ref="D16:D17"/>
    <mergeCell ref="E16:F16"/>
  </mergeCells>
  <hyperlinks>
    <hyperlink ref="B36" r:id="rId1" display="https://zakon.rada.gov.ua/rada/show/2755-17"/>
  </hyperlinks>
  <pageMargins left="0.47244094488188981" right="0.39370078740157483" top="1.1811023622047245" bottom="1.6141732283464567" header="0.15748031496062992" footer="0.15748031496062992"/>
  <pageSetup paperSize="9" scale="5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dohod3ok</dc:creator>
  <cp:lastModifiedBy>Sekretar</cp:lastModifiedBy>
  <cp:lastPrinted>2025-10-10T05:43:52Z</cp:lastPrinted>
  <dcterms:created xsi:type="dcterms:W3CDTF">2019-12-09T07:05:46Z</dcterms:created>
  <dcterms:modified xsi:type="dcterms:W3CDTF">2025-10-10T05:43:56Z</dcterms:modified>
</cp:coreProperties>
</file>