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Алена 17.11.2024\"/>
    </mc:Choice>
  </mc:AlternateContent>
  <bookViews>
    <workbookView xWindow="0" yWindow="0" windowWidth="28800" windowHeight="12435"/>
  </bookViews>
  <sheets>
    <sheet name="Додаток № 1 " sheetId="9" r:id="rId1"/>
    <sheet name="Додаток № 2" sheetId="10" r:id="rId2"/>
  </sheets>
  <definedNames>
    <definedName name="_xlnm.Print_Titles" localSheetId="0">'Додаток № 1 '!$5:$5</definedName>
    <definedName name="_xlnm.Print_Titles" localSheetId="1">'Додаток № 2'!$6:$6</definedName>
    <definedName name="_xlnm.Print_Area" localSheetId="0">'Додаток № 1 '!$A$1:$I$1364</definedName>
    <definedName name="_xlnm.Print_Area" localSheetId="1">'Додаток № 2'!$A$1:$F$366</definedName>
  </definedNames>
  <calcPr calcId="152511"/>
</workbook>
</file>

<file path=xl/calcChain.xml><?xml version="1.0" encoding="utf-8"?>
<calcChain xmlns="http://schemas.openxmlformats.org/spreadsheetml/2006/main">
  <c r="E28" i="10" l="1"/>
  <c r="F28" i="10"/>
  <c r="H1270" i="9" l="1"/>
  <c r="G833" i="9"/>
  <c r="H833" i="9" s="1"/>
  <c r="F833" i="9"/>
  <c r="H1316" i="9" l="1"/>
  <c r="H1338" i="9"/>
  <c r="H66" i="9"/>
  <c r="H1277" i="9"/>
  <c r="H1278" i="9"/>
  <c r="H1279" i="9"/>
  <c r="H1280" i="9"/>
  <c r="H1281" i="9"/>
  <c r="H1282" i="9"/>
  <c r="H1283" i="9"/>
  <c r="H1284" i="9"/>
  <c r="H1285" i="9"/>
  <c r="H1286" i="9"/>
  <c r="H1287" i="9"/>
  <c r="H1288" i="9"/>
  <c r="H1289" i="9"/>
  <c r="H1290" i="9"/>
  <c r="H1291" i="9"/>
  <c r="H1292" i="9"/>
  <c r="H1293" i="9"/>
  <c r="H1294" i="9"/>
  <c r="H1295" i="9"/>
  <c r="H1296" i="9"/>
  <c r="H1297" i="9"/>
  <c r="H1298" i="9"/>
  <c r="H1299" i="9"/>
  <c r="H1300" i="9"/>
  <c r="H1301" i="9"/>
  <c r="H1302" i="9"/>
  <c r="H1303" i="9"/>
  <c r="H1304" i="9"/>
  <c r="H1305" i="9"/>
  <c r="H1306" i="9"/>
  <c r="H1307" i="9"/>
  <c r="H1308" i="9"/>
  <c r="H1309" i="9"/>
  <c r="H1310" i="9"/>
  <c r="H1311" i="9"/>
  <c r="H1312" i="9"/>
  <c r="H1313" i="9"/>
  <c r="H1314" i="9"/>
  <c r="H1315" i="9"/>
  <c r="H1317" i="9"/>
  <c r="H1318" i="9"/>
  <c r="H1319" i="9"/>
  <c r="H1320" i="9"/>
  <c r="H1321" i="9"/>
  <c r="H1322" i="9"/>
  <c r="H1323" i="9"/>
  <c r="H1324" i="9"/>
  <c r="H1325" i="9"/>
  <c r="H1326" i="9"/>
  <c r="H1327" i="9"/>
  <c r="H1328" i="9"/>
  <c r="H1329" i="9"/>
  <c r="H1330" i="9"/>
  <c r="H1331" i="9"/>
  <c r="H1332" i="9"/>
  <c r="H1333" i="9"/>
  <c r="H1334" i="9"/>
  <c r="H1335" i="9"/>
  <c r="H1336" i="9"/>
  <c r="H1337" i="9"/>
  <c r="H1339" i="9"/>
  <c r="H1340" i="9"/>
  <c r="H1341" i="9"/>
  <c r="H1342" i="9"/>
  <c r="H1343" i="9"/>
  <c r="H1344" i="9"/>
  <c r="H1345" i="9"/>
  <c r="H1276" i="9"/>
  <c r="H297" i="9"/>
  <c r="H298" i="9"/>
  <c r="H299" i="9"/>
  <c r="H300" i="9"/>
  <c r="H301" i="9"/>
  <c r="H302" i="9"/>
  <c r="H303" i="9"/>
  <c r="H304" i="9"/>
  <c r="H305" i="9"/>
  <c r="H306" i="9"/>
  <c r="H307" i="9"/>
  <c r="H308" i="9"/>
  <c r="H309" i="9"/>
  <c r="H310" i="9"/>
  <c r="H311" i="9"/>
  <c r="H312" i="9"/>
  <c r="H313" i="9"/>
  <c r="H314" i="9"/>
  <c r="H315" i="9"/>
  <c r="H316" i="9"/>
  <c r="H317" i="9"/>
  <c r="H318" i="9"/>
  <c r="H319" i="9"/>
  <c r="H320" i="9"/>
  <c r="H321" i="9"/>
  <c r="H322" i="9"/>
  <c r="H323" i="9"/>
  <c r="H324" i="9"/>
  <c r="H325" i="9"/>
  <c r="H326" i="9"/>
  <c r="H327" i="9"/>
  <c r="H328" i="9"/>
  <c r="H329" i="9"/>
  <c r="H330" i="9"/>
  <c r="H331" i="9"/>
  <c r="H332" i="9"/>
  <c r="H333" i="9"/>
  <c r="H334" i="9"/>
  <c r="H335" i="9"/>
  <c r="H336" i="9"/>
  <c r="H337" i="9"/>
  <c r="H338" i="9"/>
  <c r="H339" i="9"/>
  <c r="H340" i="9"/>
  <c r="H341" i="9"/>
  <c r="H342" i="9"/>
  <c r="H343" i="9"/>
  <c r="H344" i="9"/>
  <c r="H345" i="9"/>
  <c r="H346" i="9"/>
  <c r="H347" i="9"/>
  <c r="H348" i="9"/>
  <c r="H349" i="9"/>
  <c r="H350" i="9"/>
  <c r="H351" i="9"/>
  <c r="H352" i="9"/>
  <c r="H353" i="9"/>
  <c r="H354" i="9"/>
  <c r="H355" i="9"/>
  <c r="H356" i="9"/>
  <c r="H357" i="9"/>
  <c r="H358" i="9"/>
  <c r="H359" i="9"/>
  <c r="H360" i="9"/>
  <c r="H361" i="9"/>
  <c r="H362" i="9"/>
  <c r="H363" i="9"/>
  <c r="H364" i="9"/>
  <c r="H365" i="9"/>
  <c r="H366" i="9"/>
  <c r="H367" i="9"/>
  <c r="H368" i="9"/>
  <c r="H369" i="9"/>
  <c r="H370" i="9"/>
  <c r="H371" i="9"/>
  <c r="H372" i="9"/>
  <c r="H373" i="9"/>
  <c r="H374" i="9"/>
  <c r="H375" i="9"/>
  <c r="H376" i="9"/>
  <c r="H377" i="9"/>
  <c r="H378" i="9"/>
  <c r="H379" i="9"/>
  <c r="H380" i="9"/>
  <c r="H381" i="9"/>
  <c r="H382" i="9"/>
  <c r="H383" i="9"/>
  <c r="H384" i="9"/>
  <c r="H385" i="9"/>
  <c r="H386" i="9"/>
  <c r="H387" i="9"/>
  <c r="H388" i="9"/>
  <c r="H389" i="9"/>
  <c r="H390" i="9"/>
  <c r="H391" i="9"/>
  <c r="H392" i="9"/>
  <c r="H393" i="9"/>
  <c r="H394" i="9"/>
  <c r="H395" i="9"/>
  <c r="H396" i="9"/>
  <c r="H397" i="9"/>
  <c r="H398" i="9"/>
  <c r="H399" i="9"/>
  <c r="H400" i="9"/>
  <c r="H401" i="9"/>
  <c r="H402" i="9"/>
  <c r="H403" i="9"/>
  <c r="H404" i="9"/>
  <c r="H405" i="9"/>
  <c r="H406" i="9"/>
  <c r="H407" i="9"/>
  <c r="H408" i="9"/>
  <c r="H409" i="9"/>
  <c r="H410" i="9"/>
  <c r="H411" i="9"/>
  <c r="H412" i="9"/>
  <c r="H413" i="9"/>
  <c r="H414" i="9"/>
  <c r="H415" i="9"/>
  <c r="H416" i="9"/>
  <c r="H417" i="9"/>
  <c r="H418" i="9"/>
  <c r="H419" i="9"/>
  <c r="H420" i="9"/>
  <c r="H421" i="9"/>
  <c r="H422" i="9"/>
  <c r="H423" i="9"/>
  <c r="H424" i="9"/>
  <c r="H425" i="9"/>
  <c r="H426" i="9"/>
  <c r="H427" i="9"/>
  <c r="H428" i="9"/>
  <c r="H429" i="9"/>
  <c r="H430" i="9"/>
  <c r="H431" i="9"/>
  <c r="H432" i="9"/>
  <c r="H433" i="9"/>
  <c r="H434" i="9"/>
  <c r="H435" i="9"/>
  <c r="H436" i="9"/>
  <c r="H437" i="9"/>
  <c r="H438" i="9"/>
  <c r="H439" i="9"/>
  <c r="H440" i="9"/>
  <c r="H441" i="9"/>
  <c r="H442" i="9"/>
  <c r="H443" i="9"/>
  <c r="H444" i="9"/>
  <c r="H445" i="9"/>
  <c r="H446" i="9"/>
  <c r="H447" i="9"/>
  <c r="H448" i="9"/>
  <c r="H449" i="9"/>
  <c r="H450" i="9"/>
  <c r="H451" i="9"/>
  <c r="H452" i="9"/>
  <c r="H453" i="9"/>
  <c r="H454" i="9"/>
  <c r="H455" i="9"/>
  <c r="H456" i="9"/>
  <c r="H457" i="9"/>
  <c r="H458" i="9"/>
  <c r="H459" i="9"/>
  <c r="H460" i="9"/>
  <c r="H461" i="9"/>
  <c r="H462" i="9"/>
  <c r="H463" i="9"/>
  <c r="H464" i="9"/>
  <c r="H465" i="9"/>
  <c r="H466" i="9"/>
  <c r="H467" i="9"/>
  <c r="H468" i="9"/>
  <c r="H469" i="9"/>
  <c r="H470" i="9"/>
  <c r="H471" i="9"/>
  <c r="H472" i="9"/>
  <c r="H473" i="9"/>
  <c r="H474" i="9"/>
  <c r="H475" i="9"/>
  <c r="H476" i="9"/>
  <c r="H477" i="9"/>
  <c r="H478" i="9"/>
  <c r="H479" i="9"/>
  <c r="H480" i="9"/>
  <c r="H481" i="9"/>
  <c r="H482" i="9"/>
  <c r="H483" i="9"/>
  <c r="H484" i="9"/>
  <c r="H485" i="9"/>
  <c r="H486" i="9"/>
  <c r="H487" i="9"/>
  <c r="H488" i="9"/>
  <c r="H489" i="9"/>
  <c r="H490" i="9"/>
  <c r="H491" i="9"/>
  <c r="H492" i="9"/>
  <c r="H493" i="9"/>
  <c r="H494" i="9"/>
  <c r="H495" i="9"/>
  <c r="H496" i="9"/>
  <c r="H497" i="9"/>
  <c r="H498" i="9"/>
  <c r="H499" i="9"/>
  <c r="H500" i="9"/>
  <c r="H501" i="9"/>
  <c r="H502" i="9"/>
  <c r="H503" i="9"/>
  <c r="H504" i="9"/>
  <c r="H505" i="9"/>
  <c r="H506" i="9"/>
  <c r="H507" i="9"/>
  <c r="H508" i="9"/>
  <c r="H509" i="9"/>
  <c r="H510" i="9"/>
  <c r="H511" i="9"/>
  <c r="H512" i="9"/>
  <c r="H513" i="9"/>
  <c r="H514" i="9"/>
  <c r="H515" i="9"/>
  <c r="H516" i="9"/>
  <c r="H517" i="9"/>
  <c r="H518" i="9"/>
  <c r="H519" i="9"/>
  <c r="H520" i="9"/>
  <c r="H521" i="9"/>
  <c r="H522" i="9"/>
  <c r="H523" i="9"/>
  <c r="H524" i="9"/>
  <c r="H525" i="9"/>
  <c r="H526" i="9"/>
  <c r="H527" i="9"/>
  <c r="H528" i="9"/>
  <c r="H529" i="9"/>
  <c r="H530" i="9"/>
  <c r="H531" i="9"/>
  <c r="H532" i="9"/>
  <c r="H533" i="9"/>
  <c r="H534" i="9"/>
  <c r="H535" i="9"/>
  <c r="H536" i="9"/>
  <c r="H537" i="9"/>
  <c r="H538" i="9"/>
  <c r="H539" i="9"/>
  <c r="H540" i="9"/>
  <c r="H541" i="9"/>
  <c r="H542" i="9"/>
  <c r="H543" i="9"/>
  <c r="H544" i="9"/>
  <c r="H545" i="9"/>
  <c r="H546" i="9"/>
  <c r="H547" i="9"/>
  <c r="H548" i="9"/>
  <c r="H549" i="9"/>
  <c r="H550" i="9"/>
  <c r="H551" i="9"/>
  <c r="H552" i="9"/>
  <c r="H553" i="9"/>
  <c r="H554" i="9"/>
  <c r="H555" i="9"/>
  <c r="H556" i="9"/>
  <c r="H557" i="9"/>
  <c r="H558" i="9"/>
  <c r="H559" i="9"/>
  <c r="H560" i="9"/>
  <c r="H561" i="9"/>
  <c r="H562" i="9"/>
  <c r="H563" i="9"/>
  <c r="H564" i="9"/>
  <c r="H565" i="9"/>
  <c r="H566" i="9"/>
  <c r="H567" i="9"/>
  <c r="H568" i="9"/>
  <c r="H569" i="9"/>
  <c r="H570" i="9"/>
  <c r="H571" i="9"/>
  <c r="H572" i="9"/>
  <c r="H573" i="9"/>
  <c r="H574" i="9"/>
  <c r="H575" i="9"/>
  <c r="H576" i="9"/>
  <c r="H577" i="9"/>
  <c r="H578" i="9"/>
  <c r="H579" i="9"/>
  <c r="H580" i="9"/>
  <c r="H581" i="9"/>
  <c r="H582" i="9"/>
  <c r="H583" i="9"/>
  <c r="H584" i="9"/>
  <c r="H585" i="9"/>
  <c r="H586" i="9"/>
  <c r="H587" i="9"/>
  <c r="H588" i="9"/>
  <c r="H589" i="9"/>
  <c r="H590" i="9"/>
  <c r="H591" i="9"/>
  <c r="H592" i="9"/>
  <c r="H593" i="9"/>
  <c r="H594" i="9"/>
  <c r="H595" i="9"/>
  <c r="H596" i="9"/>
  <c r="H597" i="9"/>
  <c r="H598" i="9"/>
  <c r="H599" i="9"/>
  <c r="H600" i="9"/>
  <c r="H601" i="9"/>
  <c r="H602" i="9"/>
  <c r="H603" i="9"/>
  <c r="H604" i="9"/>
  <c r="H605" i="9"/>
  <c r="H606" i="9"/>
  <c r="H607" i="9"/>
  <c r="H608" i="9"/>
  <c r="H609" i="9"/>
  <c r="H610" i="9"/>
  <c r="H611" i="9"/>
  <c r="H612" i="9"/>
  <c r="H613" i="9"/>
  <c r="H614" i="9"/>
  <c r="H615" i="9"/>
  <c r="H616" i="9"/>
  <c r="H617" i="9"/>
  <c r="H618" i="9"/>
  <c r="H619" i="9"/>
  <c r="H620" i="9"/>
  <c r="H621" i="9"/>
  <c r="H622" i="9"/>
  <c r="H623" i="9"/>
  <c r="H624" i="9"/>
  <c r="H625" i="9"/>
  <c r="H626" i="9"/>
  <c r="H627" i="9"/>
  <c r="H628" i="9"/>
  <c r="H629" i="9"/>
  <c r="H630" i="9"/>
  <c r="H631" i="9"/>
  <c r="H632" i="9"/>
  <c r="H633" i="9"/>
  <c r="H634" i="9"/>
  <c r="H635" i="9"/>
  <c r="H636" i="9"/>
  <c r="H637" i="9"/>
  <c r="H638" i="9"/>
  <c r="H639" i="9"/>
  <c r="H640" i="9"/>
  <c r="H641" i="9"/>
  <c r="H642" i="9"/>
  <c r="H643" i="9"/>
  <c r="H644" i="9"/>
  <c r="H645" i="9"/>
  <c r="H646" i="9"/>
  <c r="H647" i="9"/>
  <c r="H648" i="9"/>
  <c r="H649" i="9"/>
  <c r="H650" i="9"/>
  <c r="H651" i="9"/>
  <c r="H652" i="9"/>
  <c r="H653" i="9"/>
  <c r="H654" i="9"/>
  <c r="H655" i="9"/>
  <c r="H656" i="9"/>
  <c r="H657" i="9"/>
  <c r="H658" i="9"/>
  <c r="H659" i="9"/>
  <c r="H660" i="9"/>
  <c r="H661" i="9"/>
  <c r="H662" i="9"/>
  <c r="H663" i="9"/>
  <c r="H664" i="9"/>
  <c r="H665" i="9"/>
  <c r="H666" i="9"/>
  <c r="H667" i="9"/>
  <c r="H668" i="9"/>
  <c r="H669" i="9"/>
  <c r="H670" i="9"/>
  <c r="H671" i="9"/>
  <c r="H672" i="9"/>
  <c r="H673" i="9"/>
  <c r="H674" i="9"/>
  <c r="H675" i="9"/>
  <c r="H676" i="9"/>
  <c r="H677" i="9"/>
  <c r="H678" i="9"/>
  <c r="H679" i="9"/>
  <c r="H680" i="9"/>
  <c r="H681" i="9"/>
  <c r="H682" i="9"/>
  <c r="H683" i="9"/>
  <c r="H684" i="9"/>
  <c r="H685" i="9"/>
  <c r="H686" i="9"/>
  <c r="H687" i="9"/>
  <c r="H688" i="9"/>
  <c r="H689" i="9"/>
  <c r="H690" i="9"/>
  <c r="H691" i="9"/>
  <c r="H692" i="9"/>
  <c r="H693" i="9"/>
  <c r="H694" i="9"/>
  <c r="H695" i="9"/>
  <c r="H696" i="9"/>
  <c r="H697" i="9"/>
  <c r="H698" i="9"/>
  <c r="H699" i="9"/>
  <c r="H700" i="9"/>
  <c r="H701" i="9"/>
  <c r="H702" i="9"/>
  <c r="H703" i="9"/>
  <c r="H704" i="9"/>
  <c r="H705" i="9"/>
  <c r="H706" i="9"/>
  <c r="H707" i="9"/>
  <c r="H708" i="9"/>
  <c r="H709" i="9"/>
  <c r="H710" i="9"/>
  <c r="H711" i="9"/>
  <c r="H712" i="9"/>
  <c r="H713" i="9"/>
  <c r="H714" i="9"/>
  <c r="H715" i="9"/>
  <c r="H716" i="9"/>
  <c r="H717" i="9"/>
  <c r="H718" i="9"/>
  <c r="H719" i="9"/>
  <c r="H720" i="9"/>
  <c r="H721" i="9"/>
  <c r="H722" i="9"/>
  <c r="H723" i="9"/>
  <c r="H724" i="9"/>
  <c r="H725" i="9"/>
  <c r="H726" i="9"/>
  <c r="H727" i="9"/>
  <c r="H728" i="9"/>
  <c r="H729" i="9"/>
  <c r="H730" i="9"/>
  <c r="H731" i="9"/>
  <c r="H732" i="9"/>
  <c r="H733" i="9"/>
  <c r="H734" i="9"/>
  <c r="H735" i="9"/>
  <c r="H736" i="9"/>
  <c r="H737" i="9"/>
  <c r="H738" i="9"/>
  <c r="H739" i="9"/>
  <c r="H740" i="9"/>
  <c r="H741" i="9"/>
  <c r="H742" i="9"/>
  <c r="H743" i="9"/>
  <c r="H744" i="9"/>
  <c r="H745" i="9"/>
  <c r="H746" i="9"/>
  <c r="H747" i="9"/>
  <c r="H748" i="9"/>
  <c r="H749" i="9"/>
  <c r="H750" i="9"/>
  <c r="H751" i="9"/>
  <c r="H752" i="9"/>
  <c r="H753" i="9"/>
  <c r="H754" i="9"/>
  <c r="H755" i="9"/>
  <c r="H756" i="9"/>
  <c r="H757" i="9"/>
  <c r="H758" i="9"/>
  <c r="H759" i="9"/>
  <c r="H760" i="9"/>
  <c r="H761" i="9"/>
  <c r="H762" i="9"/>
  <c r="H763" i="9"/>
  <c r="H764" i="9"/>
  <c r="H765" i="9"/>
  <c r="H766" i="9"/>
  <c r="H767" i="9"/>
  <c r="H768" i="9"/>
  <c r="H769" i="9"/>
  <c r="H770" i="9"/>
  <c r="H771" i="9"/>
  <c r="H772" i="9"/>
  <c r="H773" i="9"/>
  <c r="H774" i="9"/>
  <c r="H775" i="9"/>
  <c r="H776" i="9"/>
  <c r="H777" i="9"/>
  <c r="H778" i="9"/>
  <c r="H779" i="9"/>
  <c r="H780" i="9"/>
  <c r="H781" i="9"/>
  <c r="H782" i="9"/>
  <c r="H783" i="9"/>
  <c r="H784" i="9"/>
  <c r="H785" i="9"/>
  <c r="H786" i="9"/>
  <c r="H787" i="9"/>
  <c r="H788" i="9"/>
  <c r="H789" i="9"/>
  <c r="H790" i="9"/>
  <c r="H791" i="9"/>
  <c r="H792" i="9"/>
  <c r="H793" i="9"/>
  <c r="H794" i="9"/>
  <c r="H795" i="9"/>
  <c r="H796" i="9"/>
  <c r="H797" i="9"/>
  <c r="H798" i="9"/>
  <c r="H799" i="9"/>
  <c r="H800" i="9"/>
  <c r="H801" i="9"/>
  <c r="H802" i="9"/>
  <c r="H803" i="9"/>
  <c r="H804" i="9"/>
  <c r="H805" i="9"/>
  <c r="H806" i="9"/>
  <c r="H807" i="9"/>
  <c r="H808" i="9"/>
  <c r="H809" i="9"/>
  <c r="H810" i="9"/>
  <c r="H811" i="9"/>
  <c r="H812" i="9"/>
  <c r="H813" i="9"/>
  <c r="H814" i="9"/>
  <c r="H815" i="9"/>
  <c r="H816" i="9"/>
  <c r="H817" i="9"/>
  <c r="H818" i="9"/>
  <c r="H819" i="9"/>
  <c r="H820" i="9"/>
  <c r="H821" i="9"/>
  <c r="H822" i="9"/>
  <c r="H823" i="9"/>
  <c r="H824" i="9"/>
  <c r="H825" i="9"/>
  <c r="H826" i="9"/>
  <c r="H827" i="9"/>
  <c r="H828" i="9"/>
  <c r="H829" i="9"/>
  <c r="H830" i="9"/>
  <c r="H831" i="9"/>
  <c r="H832" i="9"/>
  <c r="H834" i="9"/>
  <c r="H835" i="9"/>
  <c r="H836" i="9"/>
  <c r="H837" i="9"/>
  <c r="H838" i="9"/>
  <c r="H839" i="9"/>
  <c r="H840" i="9"/>
  <c r="H841" i="9"/>
  <c r="H842" i="9"/>
  <c r="H843" i="9"/>
  <c r="H844" i="9"/>
  <c r="H845" i="9"/>
  <c r="H846" i="9"/>
  <c r="H847" i="9"/>
  <c r="H848" i="9"/>
  <c r="H849" i="9"/>
  <c r="H850" i="9"/>
  <c r="H851" i="9"/>
  <c r="H852" i="9"/>
  <c r="H853" i="9"/>
  <c r="H854" i="9"/>
  <c r="H855" i="9"/>
  <c r="H856" i="9"/>
  <c r="H857" i="9"/>
  <c r="H858" i="9"/>
  <c r="H859" i="9"/>
  <c r="H860" i="9"/>
  <c r="H861" i="9"/>
  <c r="H862" i="9"/>
  <c r="H863" i="9"/>
  <c r="H864" i="9"/>
  <c r="H865" i="9"/>
  <c r="H866" i="9"/>
  <c r="H867" i="9"/>
  <c r="H868" i="9"/>
  <c r="H869" i="9"/>
  <c r="H870" i="9"/>
  <c r="H871" i="9"/>
  <c r="H872" i="9"/>
  <c r="H873" i="9"/>
  <c r="H874" i="9"/>
  <c r="H875" i="9"/>
  <c r="H876" i="9"/>
  <c r="H877" i="9"/>
  <c r="H878" i="9"/>
  <c r="H879" i="9"/>
  <c r="H880" i="9"/>
  <c r="H881" i="9"/>
  <c r="H882" i="9"/>
  <c r="H883" i="9"/>
  <c r="H884" i="9"/>
  <c r="H885" i="9"/>
  <c r="H886" i="9"/>
  <c r="H887" i="9"/>
  <c r="H888" i="9"/>
  <c r="H889" i="9"/>
  <c r="H890" i="9"/>
  <c r="H891" i="9"/>
  <c r="H892" i="9"/>
  <c r="H893" i="9"/>
  <c r="H894" i="9"/>
  <c r="H895" i="9"/>
  <c r="H896" i="9"/>
  <c r="H897" i="9"/>
  <c r="H898" i="9"/>
  <c r="H899" i="9"/>
  <c r="H900" i="9"/>
  <c r="H901" i="9"/>
  <c r="H902" i="9"/>
  <c r="H903" i="9"/>
  <c r="H904" i="9"/>
  <c r="H905" i="9"/>
  <c r="H906" i="9"/>
  <c r="H907" i="9"/>
  <c r="H908" i="9"/>
  <c r="H909" i="9"/>
  <c r="H910" i="9"/>
  <c r="H911" i="9"/>
  <c r="H912" i="9"/>
  <c r="H913" i="9"/>
  <c r="H914" i="9"/>
  <c r="H915" i="9"/>
  <c r="H916" i="9"/>
  <c r="H917" i="9"/>
  <c r="H918" i="9"/>
  <c r="H919" i="9"/>
  <c r="H920" i="9"/>
  <c r="H921" i="9"/>
  <c r="H922" i="9"/>
  <c r="H923" i="9"/>
  <c r="H924" i="9"/>
  <c r="H925" i="9"/>
  <c r="H926" i="9"/>
  <c r="H927" i="9"/>
  <c r="H928" i="9"/>
  <c r="H929" i="9"/>
  <c r="H930" i="9"/>
  <c r="H931" i="9"/>
  <c r="H932" i="9"/>
  <c r="H933" i="9"/>
  <c r="H934" i="9"/>
  <c r="H935" i="9"/>
  <c r="H936" i="9"/>
  <c r="H937" i="9"/>
  <c r="H938" i="9"/>
  <c r="H939" i="9"/>
  <c r="H940" i="9"/>
  <c r="H941" i="9"/>
  <c r="H942" i="9"/>
  <c r="H943" i="9"/>
  <c r="H944" i="9"/>
  <c r="H945" i="9"/>
  <c r="H946" i="9"/>
  <c r="H947" i="9"/>
  <c r="H948" i="9"/>
  <c r="H949" i="9"/>
  <c r="H950" i="9"/>
  <c r="H951" i="9"/>
  <c r="H952" i="9"/>
  <c r="H953" i="9"/>
  <c r="H954" i="9"/>
  <c r="H955" i="9"/>
  <c r="H956" i="9"/>
  <c r="H957" i="9"/>
  <c r="H958" i="9"/>
  <c r="H959" i="9"/>
  <c r="H960" i="9"/>
  <c r="H961" i="9"/>
  <c r="H962" i="9"/>
  <c r="H963" i="9"/>
  <c r="H964" i="9"/>
  <c r="H965" i="9"/>
  <c r="H966" i="9"/>
  <c r="H967" i="9"/>
  <c r="H968" i="9"/>
  <c r="H969" i="9"/>
  <c r="H970" i="9"/>
  <c r="H971" i="9"/>
  <c r="H972" i="9"/>
  <c r="H973" i="9"/>
  <c r="H974" i="9"/>
  <c r="H975" i="9"/>
  <c r="H976" i="9"/>
  <c r="H977" i="9"/>
  <c r="H978" i="9"/>
  <c r="H979" i="9"/>
  <c r="H980" i="9"/>
  <c r="H981" i="9"/>
  <c r="H982" i="9"/>
  <c r="H983" i="9"/>
  <c r="H984" i="9"/>
  <c r="H985" i="9"/>
  <c r="H986" i="9"/>
  <c r="H987" i="9"/>
  <c r="H988" i="9"/>
  <c r="H989" i="9"/>
  <c r="H990" i="9"/>
  <c r="H991" i="9"/>
  <c r="H992" i="9"/>
  <c r="H993" i="9"/>
  <c r="H994" i="9"/>
  <c r="H995" i="9"/>
  <c r="H996" i="9"/>
  <c r="H997" i="9"/>
  <c r="H998" i="9"/>
  <c r="H999" i="9"/>
  <c r="H1000" i="9"/>
  <c r="H1001" i="9"/>
  <c r="H1002" i="9"/>
  <c r="H1003" i="9"/>
  <c r="H1004" i="9"/>
  <c r="H1005" i="9"/>
  <c r="H1006" i="9"/>
  <c r="H1007" i="9"/>
  <c r="H1008" i="9"/>
  <c r="H1009" i="9"/>
  <c r="H1010" i="9"/>
  <c r="H1011" i="9"/>
  <c r="H1012" i="9"/>
  <c r="H1013" i="9"/>
  <c r="H1014" i="9"/>
  <c r="H1015" i="9"/>
  <c r="H1016" i="9"/>
  <c r="H1017" i="9"/>
  <c r="H1018" i="9"/>
  <c r="H1019" i="9"/>
  <c r="H1020" i="9"/>
  <c r="H1021" i="9"/>
  <c r="H1022" i="9"/>
  <c r="H1023" i="9"/>
  <c r="H1024" i="9"/>
  <c r="H1025" i="9"/>
  <c r="H1026" i="9"/>
  <c r="H1027" i="9"/>
  <c r="H1028" i="9"/>
  <c r="H1029" i="9"/>
  <c r="H1030" i="9"/>
  <c r="H1031" i="9"/>
  <c r="H1032" i="9"/>
  <c r="H1033" i="9"/>
  <c r="H1034" i="9"/>
  <c r="H1035" i="9"/>
  <c r="H1036" i="9"/>
  <c r="H1037" i="9"/>
  <c r="H1038" i="9"/>
  <c r="H1039" i="9"/>
  <c r="H1040" i="9"/>
  <c r="H1041" i="9"/>
  <c r="H1042" i="9"/>
  <c r="H1043" i="9"/>
  <c r="H1044" i="9"/>
  <c r="H1045" i="9"/>
  <c r="H1046" i="9"/>
  <c r="H1047" i="9"/>
  <c r="H1048" i="9"/>
  <c r="H1049" i="9"/>
  <c r="H1050" i="9"/>
  <c r="H1051" i="9"/>
  <c r="H1052" i="9"/>
  <c r="H1053" i="9"/>
  <c r="H1054" i="9"/>
  <c r="H1055" i="9"/>
  <c r="H1056" i="9"/>
  <c r="H1057" i="9"/>
  <c r="H1058" i="9"/>
  <c r="H1059" i="9"/>
  <c r="H1060" i="9"/>
  <c r="H1061" i="9"/>
  <c r="H1062" i="9"/>
  <c r="H1063" i="9"/>
  <c r="H1064" i="9"/>
  <c r="H1065" i="9"/>
  <c r="H1066" i="9"/>
  <c r="H1067" i="9"/>
  <c r="H1068" i="9"/>
  <c r="H1069" i="9"/>
  <c r="H1070" i="9"/>
  <c r="H1071" i="9"/>
  <c r="H1072" i="9"/>
  <c r="H1073" i="9"/>
  <c r="H1074" i="9"/>
  <c r="H1075" i="9"/>
  <c r="H1076" i="9"/>
  <c r="H1077" i="9"/>
  <c r="H1078" i="9"/>
  <c r="H1079" i="9"/>
  <c r="H1080" i="9"/>
  <c r="H1081" i="9"/>
  <c r="H1082" i="9"/>
  <c r="H1083" i="9"/>
  <c r="H1084" i="9"/>
  <c r="H1085" i="9"/>
  <c r="H1086" i="9"/>
  <c r="H1087" i="9"/>
  <c r="H1088" i="9"/>
  <c r="H1089" i="9"/>
  <c r="H1090" i="9"/>
  <c r="H1091" i="9"/>
  <c r="H1092" i="9"/>
  <c r="H1093" i="9"/>
  <c r="H1094" i="9"/>
  <c r="H1095" i="9"/>
  <c r="H1096" i="9"/>
  <c r="H1097" i="9"/>
  <c r="H1098" i="9"/>
  <c r="H1099" i="9"/>
  <c r="H1100" i="9"/>
  <c r="H1101" i="9"/>
  <c r="H1102" i="9"/>
  <c r="H1103" i="9"/>
  <c r="H1104" i="9"/>
  <c r="H1105" i="9"/>
  <c r="H1106" i="9"/>
  <c r="H1107" i="9"/>
  <c r="H1108" i="9"/>
  <c r="H1109" i="9"/>
  <c r="H1110" i="9"/>
  <c r="H1111" i="9"/>
  <c r="H1112" i="9"/>
  <c r="H1113" i="9"/>
  <c r="H1114" i="9"/>
  <c r="H1115" i="9"/>
  <c r="H1116" i="9"/>
  <c r="H1117" i="9"/>
  <c r="H1118" i="9"/>
  <c r="H1119" i="9"/>
  <c r="H1120" i="9"/>
  <c r="H1121" i="9"/>
  <c r="H1122" i="9"/>
  <c r="H1123" i="9"/>
  <c r="H1124" i="9"/>
  <c r="H1125" i="9"/>
  <c r="H1126" i="9"/>
  <c r="H1127" i="9"/>
  <c r="H1128" i="9"/>
  <c r="H1129" i="9"/>
  <c r="H1130" i="9"/>
  <c r="H1131" i="9"/>
  <c r="H1132" i="9"/>
  <c r="H1133" i="9"/>
  <c r="H1134" i="9"/>
  <c r="H1135" i="9"/>
  <c r="H1136" i="9"/>
  <c r="H1137" i="9"/>
  <c r="H1138" i="9"/>
  <c r="H1139" i="9"/>
  <c r="H1140" i="9"/>
  <c r="H1141" i="9"/>
  <c r="H1142" i="9"/>
  <c r="H1143" i="9"/>
  <c r="H1144" i="9"/>
  <c r="H1145" i="9"/>
  <c r="H1146" i="9"/>
  <c r="H1147" i="9"/>
  <c r="H1148" i="9"/>
  <c r="H1149" i="9"/>
  <c r="H1150" i="9"/>
  <c r="H1151" i="9"/>
  <c r="H1152" i="9"/>
  <c r="H1153" i="9"/>
  <c r="H1154" i="9"/>
  <c r="H1155" i="9"/>
  <c r="H1156" i="9"/>
  <c r="H1157" i="9"/>
  <c r="H1158" i="9"/>
  <c r="H1159" i="9"/>
  <c r="H1160" i="9"/>
  <c r="H1161" i="9"/>
  <c r="H1162" i="9"/>
  <c r="H1163" i="9"/>
  <c r="H1164" i="9"/>
  <c r="H1165" i="9"/>
  <c r="H1166" i="9"/>
  <c r="H1167" i="9"/>
  <c r="H1168" i="9"/>
  <c r="H1169" i="9"/>
  <c r="H1170" i="9"/>
  <c r="H1171" i="9"/>
  <c r="H1172" i="9"/>
  <c r="H1173" i="9"/>
  <c r="H1174" i="9"/>
  <c r="H1175" i="9"/>
  <c r="H1176" i="9"/>
  <c r="H1177" i="9"/>
  <c r="H1178" i="9"/>
  <c r="H1179" i="9"/>
  <c r="H1180" i="9"/>
  <c r="H1181" i="9"/>
  <c r="H1182" i="9"/>
  <c r="H1183" i="9"/>
  <c r="H1184" i="9"/>
  <c r="H1185" i="9"/>
  <c r="H1186" i="9"/>
  <c r="H1187" i="9"/>
  <c r="H1188" i="9"/>
  <c r="H1189" i="9"/>
  <c r="H1190" i="9"/>
  <c r="H1191" i="9"/>
  <c r="H1192" i="9"/>
  <c r="H1193" i="9"/>
  <c r="H1194" i="9"/>
  <c r="H1195" i="9"/>
  <c r="H1196" i="9"/>
  <c r="H1197" i="9"/>
  <c r="H1198" i="9"/>
  <c r="H1199" i="9"/>
  <c r="H1200" i="9"/>
  <c r="H1201" i="9"/>
  <c r="H1202" i="9"/>
  <c r="H1203" i="9"/>
  <c r="H1204" i="9"/>
  <c r="H1205" i="9"/>
  <c r="H1206" i="9"/>
  <c r="H1207" i="9"/>
  <c r="H1208" i="9"/>
  <c r="H1209" i="9"/>
  <c r="H1210" i="9"/>
  <c r="H1211" i="9"/>
  <c r="H1212" i="9"/>
  <c r="H1213" i="9"/>
  <c r="H1214" i="9"/>
  <c r="H1215" i="9"/>
  <c r="H1216" i="9"/>
  <c r="H1217" i="9"/>
  <c r="H1218" i="9"/>
  <c r="H1219" i="9"/>
  <c r="H1220" i="9"/>
  <c r="H1221" i="9"/>
  <c r="H1222" i="9"/>
  <c r="H1223" i="9"/>
  <c r="H1224" i="9"/>
  <c r="H1225" i="9"/>
  <c r="H1226" i="9"/>
  <c r="H1227" i="9"/>
  <c r="H1228" i="9"/>
  <c r="H1229" i="9"/>
  <c r="H1230" i="9"/>
  <c r="H1231" i="9"/>
  <c r="H1232" i="9"/>
  <c r="H1233" i="9"/>
  <c r="H1234" i="9"/>
  <c r="H1235" i="9"/>
  <c r="H1236" i="9"/>
  <c r="H1237" i="9"/>
  <c r="H1238" i="9"/>
  <c r="H1239" i="9"/>
  <c r="H1240" i="9"/>
  <c r="H1241" i="9"/>
  <c r="H1242" i="9"/>
  <c r="H1243" i="9"/>
  <c r="H1244" i="9"/>
  <c r="H1245" i="9"/>
  <c r="H1246" i="9"/>
  <c r="H1247" i="9"/>
  <c r="H1248" i="9"/>
  <c r="H1249" i="9"/>
  <c r="H1250" i="9"/>
  <c r="H1251" i="9"/>
  <c r="H1252" i="9"/>
  <c r="H1253" i="9"/>
  <c r="H1254" i="9"/>
  <c r="H1255" i="9"/>
  <c r="H1256" i="9"/>
  <c r="H1257" i="9"/>
  <c r="H1258" i="9"/>
  <c r="H1259" i="9"/>
  <c r="H1260" i="9"/>
  <c r="H1261" i="9"/>
  <c r="H1262" i="9"/>
  <c r="H1263" i="9"/>
  <c r="H1264" i="9"/>
  <c r="H1265" i="9"/>
  <c r="H1266" i="9"/>
  <c r="H1267" i="9"/>
  <c r="H1268" i="9"/>
  <c r="H1269" i="9"/>
  <c r="H1271" i="9"/>
  <c r="H1272" i="9"/>
  <c r="H1273" i="9"/>
  <c r="H296" i="9"/>
  <c r="A10" i="9" l="1"/>
  <c r="H291" i="9"/>
  <c r="H219" i="9"/>
  <c r="F53" i="10" l="1"/>
  <c r="B9" i="10"/>
  <c r="B10" i="10" s="1"/>
  <c r="B11" i="10" s="1"/>
  <c r="B12" i="10" s="1"/>
  <c r="B13" i="10" s="1"/>
  <c r="B14" i="10" s="1"/>
  <c r="B15" i="10" s="1"/>
  <c r="B16" i="10" s="1"/>
  <c r="B17" i="10" s="1"/>
  <c r="B18" i="10" s="1"/>
  <c r="B19" i="10" s="1"/>
  <c r="B20" i="10" s="1"/>
  <c r="B21" i="10" s="1"/>
  <c r="B22" i="10" s="1"/>
  <c r="B23" i="10" s="1"/>
  <c r="B24" i="10" s="1"/>
  <c r="B25" i="10" s="1"/>
  <c r="B28" i="10" s="1"/>
  <c r="B29" i="10" s="1"/>
  <c r="B30" i="10" s="1"/>
  <c r="B31" i="10" s="1"/>
  <c r="B34" i="10" s="1"/>
  <c r="B35" i="10" s="1"/>
  <c r="B36" i="10" s="1"/>
  <c r="B37" i="10" s="1"/>
  <c r="B38" i="10" s="1"/>
  <c r="B39" i="10" s="1"/>
  <c r="B40" i="10" s="1"/>
  <c r="B41" i="10" s="1"/>
  <c r="B42" i="10" s="1"/>
  <c r="B43" i="10" s="1"/>
  <c r="B44" i="10" s="1"/>
  <c r="B45" i="10" s="1"/>
  <c r="B48" i="10" s="1"/>
  <c r="B49" i="10" s="1"/>
  <c r="B50" i="10" s="1"/>
  <c r="B51" i="10" s="1"/>
  <c r="B52"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F26" i="10"/>
  <c r="G1346" i="9"/>
  <c r="I1282" i="9"/>
  <c r="I1283" i="9"/>
  <c r="I1284" i="9"/>
  <c r="I1285" i="9"/>
  <c r="I1286" i="9"/>
  <c r="I1287" i="9"/>
  <c r="I1288" i="9"/>
  <c r="I1289" i="9"/>
  <c r="I1290" i="9"/>
  <c r="I1291" i="9"/>
  <c r="I1292" i="9"/>
  <c r="I1293" i="9"/>
  <c r="I1294" i="9"/>
  <c r="I1295" i="9"/>
  <c r="I1296" i="9"/>
  <c r="I1297" i="9"/>
  <c r="I1298" i="9"/>
  <c r="I1299" i="9"/>
  <c r="I1300" i="9"/>
  <c r="I1301" i="9"/>
  <c r="I1302" i="9"/>
  <c r="I1303" i="9"/>
  <c r="I1304" i="9"/>
  <c r="I1305" i="9"/>
  <c r="I1306" i="9"/>
  <c r="I1307" i="9"/>
  <c r="I1308" i="9"/>
  <c r="I1309" i="9"/>
  <c r="I1310" i="9"/>
  <c r="I1311" i="9"/>
  <c r="I1312" i="9"/>
  <c r="I1313" i="9"/>
  <c r="I1314" i="9"/>
  <c r="I1315" i="9"/>
  <c r="I1316" i="9"/>
  <c r="I1317" i="9"/>
  <c r="I1318" i="9"/>
  <c r="I1319" i="9"/>
  <c r="I1320" i="9"/>
  <c r="I1321" i="9"/>
  <c r="I1322" i="9"/>
  <c r="I1323" i="9"/>
  <c r="I1324" i="9"/>
  <c r="I1325" i="9"/>
  <c r="I1326" i="9"/>
  <c r="I1327" i="9"/>
  <c r="I1328" i="9"/>
  <c r="I1329" i="9"/>
  <c r="I1330" i="9"/>
  <c r="I1331" i="9"/>
  <c r="I1332" i="9"/>
  <c r="I1333" i="9"/>
  <c r="I1334" i="9"/>
  <c r="I1335" i="9"/>
  <c r="I1336" i="9"/>
  <c r="I1337" i="9"/>
  <c r="I1338" i="9"/>
  <c r="I1339" i="9"/>
  <c r="I1340" i="9"/>
  <c r="I1341" i="9"/>
  <c r="I1342" i="9"/>
  <c r="I1343" i="9"/>
  <c r="I1344" i="9"/>
  <c r="I1345" i="9"/>
  <c r="I297" i="9"/>
  <c r="I298" i="9"/>
  <c r="I299" i="9"/>
  <c r="I300" i="9"/>
  <c r="I301" i="9"/>
  <c r="I302" i="9"/>
  <c r="I303" i="9"/>
  <c r="I304" i="9"/>
  <c r="I305" i="9"/>
  <c r="I306" i="9"/>
  <c r="I308" i="9"/>
  <c r="I309" i="9"/>
  <c r="I310" i="9"/>
  <c r="I311" i="9"/>
  <c r="I312" i="9"/>
  <c r="I313" i="9"/>
  <c r="I314" i="9"/>
  <c r="I315" i="9"/>
  <c r="I316" i="9"/>
  <c r="I317" i="9"/>
  <c r="I318" i="9"/>
  <c r="I319" i="9"/>
  <c r="I320" i="9"/>
  <c r="I321" i="9"/>
  <c r="I322" i="9"/>
  <c r="I323" i="9"/>
  <c r="I324" i="9"/>
  <c r="I325" i="9"/>
  <c r="I326" i="9"/>
  <c r="I327" i="9"/>
  <c r="I328" i="9"/>
  <c r="I329" i="9"/>
  <c r="I330" i="9"/>
  <c r="I331" i="9"/>
  <c r="I332" i="9"/>
  <c r="I333" i="9"/>
  <c r="I334" i="9"/>
  <c r="I335" i="9"/>
  <c r="I336" i="9"/>
  <c r="I337" i="9"/>
  <c r="I338" i="9"/>
  <c r="I339" i="9"/>
  <c r="I340" i="9"/>
  <c r="I341" i="9"/>
  <c r="I342" i="9"/>
  <c r="I343" i="9"/>
  <c r="I344" i="9"/>
  <c r="I345" i="9"/>
  <c r="I346" i="9"/>
  <c r="I347" i="9"/>
  <c r="I348" i="9"/>
  <c r="I349" i="9"/>
  <c r="I350" i="9"/>
  <c r="I351" i="9"/>
  <c r="I352" i="9"/>
  <c r="I353" i="9"/>
  <c r="I354" i="9"/>
  <c r="I355" i="9"/>
  <c r="I356" i="9"/>
  <c r="I357" i="9"/>
  <c r="I358" i="9"/>
  <c r="I359" i="9"/>
  <c r="I360" i="9"/>
  <c r="I361" i="9"/>
  <c r="I362" i="9"/>
  <c r="I363" i="9"/>
  <c r="I364" i="9"/>
  <c r="I365" i="9"/>
  <c r="I366" i="9"/>
  <c r="I367" i="9"/>
  <c r="I368" i="9"/>
  <c r="I369" i="9"/>
  <c r="I370" i="9"/>
  <c r="I371" i="9"/>
  <c r="I372" i="9"/>
  <c r="I373" i="9"/>
  <c r="I374" i="9"/>
  <c r="I375" i="9"/>
  <c r="I376" i="9"/>
  <c r="I377" i="9"/>
  <c r="I378" i="9"/>
  <c r="I379" i="9"/>
  <c r="I380" i="9"/>
  <c r="I381" i="9"/>
  <c r="I382" i="9"/>
  <c r="I383" i="9"/>
  <c r="I384" i="9"/>
  <c r="I385" i="9"/>
  <c r="I386" i="9"/>
  <c r="I387" i="9"/>
  <c r="I388" i="9"/>
  <c r="I389" i="9"/>
  <c r="I390" i="9"/>
  <c r="I391" i="9"/>
  <c r="I392" i="9"/>
  <c r="I393" i="9"/>
  <c r="I394" i="9"/>
  <c r="I395" i="9"/>
  <c r="I396" i="9"/>
  <c r="I397" i="9"/>
  <c r="I398" i="9"/>
  <c r="I399" i="9"/>
  <c r="I400" i="9"/>
  <c r="I401" i="9"/>
  <c r="I402" i="9"/>
  <c r="I403" i="9"/>
  <c r="I404" i="9"/>
  <c r="I405" i="9"/>
  <c r="I406" i="9"/>
  <c r="I407" i="9"/>
  <c r="I408" i="9"/>
  <c r="I409" i="9"/>
  <c r="I410" i="9"/>
  <c r="I411" i="9"/>
  <c r="I412" i="9"/>
  <c r="I413" i="9"/>
  <c r="I414" i="9"/>
  <c r="I415" i="9"/>
  <c r="I416" i="9"/>
  <c r="I417" i="9"/>
  <c r="I418" i="9"/>
  <c r="I419" i="9"/>
  <c r="I420" i="9"/>
  <c r="I421" i="9"/>
  <c r="I422" i="9"/>
  <c r="I423" i="9"/>
  <c r="I424" i="9"/>
  <c r="I425" i="9"/>
  <c r="I426" i="9"/>
  <c r="I427" i="9"/>
  <c r="I428" i="9"/>
  <c r="I429" i="9"/>
  <c r="I430" i="9"/>
  <c r="I431" i="9"/>
  <c r="I432" i="9"/>
  <c r="I433" i="9"/>
  <c r="I434" i="9"/>
  <c r="I435" i="9"/>
  <c r="I436" i="9"/>
  <c r="I437" i="9"/>
  <c r="I438" i="9"/>
  <c r="I439" i="9"/>
  <c r="I440" i="9"/>
  <c r="I441" i="9"/>
  <c r="I442" i="9"/>
  <c r="I443" i="9"/>
  <c r="I444" i="9"/>
  <c r="I445" i="9"/>
  <c r="I446" i="9"/>
  <c r="I447" i="9"/>
  <c r="I448" i="9"/>
  <c r="I449" i="9"/>
  <c r="I450" i="9"/>
  <c r="I451" i="9"/>
  <c r="I452" i="9"/>
  <c r="I453" i="9"/>
  <c r="I454" i="9"/>
  <c r="I455" i="9"/>
  <c r="I456" i="9"/>
  <c r="I457" i="9"/>
  <c r="I458" i="9"/>
  <c r="I459" i="9"/>
  <c r="I460" i="9"/>
  <c r="I461" i="9"/>
  <c r="I462" i="9"/>
  <c r="I463" i="9"/>
  <c r="I464" i="9"/>
  <c r="I465" i="9"/>
  <c r="I466" i="9"/>
  <c r="I467" i="9"/>
  <c r="I468" i="9"/>
  <c r="I469" i="9"/>
  <c r="I470" i="9"/>
  <c r="I471" i="9"/>
  <c r="I472" i="9"/>
  <c r="I473" i="9"/>
  <c r="I474" i="9"/>
  <c r="I475" i="9"/>
  <c r="I476" i="9"/>
  <c r="I477" i="9"/>
  <c r="I478" i="9"/>
  <c r="I479" i="9"/>
  <c r="I480" i="9"/>
  <c r="I481" i="9"/>
  <c r="I482" i="9"/>
  <c r="I483" i="9"/>
  <c r="I484" i="9"/>
  <c r="I485" i="9"/>
  <c r="I486" i="9"/>
  <c r="I487" i="9"/>
  <c r="I488" i="9"/>
  <c r="I489" i="9"/>
  <c r="I490" i="9"/>
  <c r="I491" i="9"/>
  <c r="I492" i="9"/>
  <c r="I493" i="9"/>
  <c r="I494" i="9"/>
  <c r="I495" i="9"/>
  <c r="I496" i="9"/>
  <c r="I497" i="9"/>
  <c r="I498" i="9"/>
  <c r="I499" i="9"/>
  <c r="I500" i="9"/>
  <c r="I501" i="9"/>
  <c r="I502" i="9"/>
  <c r="I503" i="9"/>
  <c r="I504" i="9"/>
  <c r="I505" i="9"/>
  <c r="I506" i="9"/>
  <c r="I507" i="9"/>
  <c r="I508" i="9"/>
  <c r="I509" i="9"/>
  <c r="I510" i="9"/>
  <c r="I511" i="9"/>
  <c r="I512" i="9"/>
  <c r="I513" i="9"/>
  <c r="I514" i="9"/>
  <c r="I515" i="9"/>
  <c r="I516" i="9"/>
  <c r="I517" i="9"/>
  <c r="I518" i="9"/>
  <c r="I519" i="9"/>
  <c r="I520" i="9"/>
  <c r="I521" i="9"/>
  <c r="I522" i="9"/>
  <c r="I523" i="9"/>
  <c r="I524" i="9"/>
  <c r="I525" i="9"/>
  <c r="I526" i="9"/>
  <c r="I527" i="9"/>
  <c r="I528" i="9"/>
  <c r="I529" i="9"/>
  <c r="I530" i="9"/>
  <c r="I531" i="9"/>
  <c r="I532" i="9"/>
  <c r="I533" i="9"/>
  <c r="I534" i="9"/>
  <c r="I535" i="9"/>
  <c r="I536" i="9"/>
  <c r="I537" i="9"/>
  <c r="I538" i="9"/>
  <c r="I539" i="9"/>
  <c r="I540" i="9"/>
  <c r="I541" i="9"/>
  <c r="I542" i="9"/>
  <c r="I543" i="9"/>
  <c r="I544" i="9"/>
  <c r="I545" i="9"/>
  <c r="I546" i="9"/>
  <c r="I547" i="9"/>
  <c r="I548" i="9"/>
  <c r="I549" i="9"/>
  <c r="I550" i="9"/>
  <c r="I551" i="9"/>
  <c r="I552" i="9"/>
  <c r="I553" i="9"/>
  <c r="I554" i="9"/>
  <c r="I555" i="9"/>
  <c r="I556" i="9"/>
  <c r="I557" i="9"/>
  <c r="I558" i="9"/>
  <c r="I559" i="9"/>
  <c r="I560" i="9"/>
  <c r="I561" i="9"/>
  <c r="I562" i="9"/>
  <c r="I563" i="9"/>
  <c r="I564" i="9"/>
  <c r="I565" i="9"/>
  <c r="I566" i="9"/>
  <c r="I567" i="9"/>
  <c r="I568" i="9"/>
  <c r="I569" i="9"/>
  <c r="I570" i="9"/>
  <c r="I571" i="9"/>
  <c r="I572" i="9"/>
  <c r="I573" i="9"/>
  <c r="I574" i="9"/>
  <c r="I575" i="9"/>
  <c r="I576" i="9"/>
  <c r="I577" i="9"/>
  <c r="I578" i="9"/>
  <c r="I579" i="9"/>
  <c r="I580" i="9"/>
  <c r="I581" i="9"/>
  <c r="I582" i="9"/>
  <c r="I583" i="9"/>
  <c r="I584" i="9"/>
  <c r="I585" i="9"/>
  <c r="I586" i="9"/>
  <c r="I587" i="9"/>
  <c r="I588" i="9"/>
  <c r="I589" i="9"/>
  <c r="I590" i="9"/>
  <c r="I591" i="9"/>
  <c r="I592" i="9"/>
  <c r="I593" i="9"/>
  <c r="I594" i="9"/>
  <c r="I595" i="9"/>
  <c r="I596" i="9"/>
  <c r="I597" i="9"/>
  <c r="I598" i="9"/>
  <c r="I599" i="9"/>
  <c r="I600" i="9"/>
  <c r="I601" i="9"/>
  <c r="I602" i="9"/>
  <c r="I603" i="9"/>
  <c r="I604" i="9"/>
  <c r="I605" i="9"/>
  <c r="I606" i="9"/>
  <c r="I607" i="9"/>
  <c r="I608" i="9"/>
  <c r="I609" i="9"/>
  <c r="I610" i="9"/>
  <c r="I611" i="9"/>
  <c r="I612" i="9"/>
  <c r="I613" i="9"/>
  <c r="I614" i="9"/>
  <c r="I615" i="9"/>
  <c r="I616" i="9"/>
  <c r="I617" i="9"/>
  <c r="I618" i="9"/>
  <c r="I619" i="9"/>
  <c r="I620" i="9"/>
  <c r="I621" i="9"/>
  <c r="I622" i="9"/>
  <c r="I623" i="9"/>
  <c r="I624" i="9"/>
  <c r="I625" i="9"/>
  <c r="I626" i="9"/>
  <c r="I627" i="9"/>
  <c r="I628" i="9"/>
  <c r="I629" i="9"/>
  <c r="I630" i="9"/>
  <c r="I631" i="9"/>
  <c r="I632" i="9"/>
  <c r="I633" i="9"/>
  <c r="I634" i="9"/>
  <c r="I635" i="9"/>
  <c r="I636" i="9"/>
  <c r="I637" i="9"/>
  <c r="I638" i="9"/>
  <c r="I639" i="9"/>
  <c r="I640" i="9"/>
  <c r="I641" i="9"/>
  <c r="I642" i="9"/>
  <c r="I643" i="9"/>
  <c r="I644" i="9"/>
  <c r="I645" i="9"/>
  <c r="I646" i="9"/>
  <c r="I647" i="9"/>
  <c r="I648" i="9"/>
  <c r="I649" i="9"/>
  <c r="I650" i="9"/>
  <c r="I651" i="9"/>
  <c r="I652" i="9"/>
  <c r="I653" i="9"/>
  <c r="I654" i="9"/>
  <c r="I655" i="9"/>
  <c r="I656" i="9"/>
  <c r="I657" i="9"/>
  <c r="I658" i="9"/>
  <c r="I659" i="9"/>
  <c r="I660" i="9"/>
  <c r="I661" i="9"/>
  <c r="I662" i="9"/>
  <c r="I663" i="9"/>
  <c r="I664" i="9"/>
  <c r="I665" i="9"/>
  <c r="I666" i="9"/>
  <c r="I667" i="9"/>
  <c r="I668" i="9"/>
  <c r="I669" i="9"/>
  <c r="I670" i="9"/>
  <c r="I671" i="9"/>
  <c r="I672" i="9"/>
  <c r="I673" i="9"/>
  <c r="I674" i="9"/>
  <c r="I675" i="9"/>
  <c r="I676" i="9"/>
  <c r="I677" i="9"/>
  <c r="I678" i="9"/>
  <c r="I679" i="9"/>
  <c r="I680" i="9"/>
  <c r="I681" i="9"/>
  <c r="I682" i="9"/>
  <c r="I683" i="9"/>
  <c r="I684" i="9"/>
  <c r="I685" i="9"/>
  <c r="I686" i="9"/>
  <c r="I687" i="9"/>
  <c r="I688" i="9"/>
  <c r="I689" i="9"/>
  <c r="I690" i="9"/>
  <c r="I691" i="9"/>
  <c r="I692" i="9"/>
  <c r="I693" i="9"/>
  <c r="I694" i="9"/>
  <c r="I695" i="9"/>
  <c r="I696" i="9"/>
  <c r="I697" i="9"/>
  <c r="I698" i="9"/>
  <c r="I699" i="9"/>
  <c r="I700" i="9"/>
  <c r="I701" i="9"/>
  <c r="I702" i="9"/>
  <c r="I703" i="9"/>
  <c r="I704" i="9"/>
  <c r="I705" i="9"/>
  <c r="I706" i="9"/>
  <c r="I707" i="9"/>
  <c r="I708" i="9"/>
  <c r="I709" i="9"/>
  <c r="I710" i="9"/>
  <c r="I711" i="9"/>
  <c r="I712" i="9"/>
  <c r="I713" i="9"/>
  <c r="I714" i="9"/>
  <c r="I715" i="9"/>
  <c r="I716" i="9"/>
  <c r="I717" i="9"/>
  <c r="I718" i="9"/>
  <c r="I719" i="9"/>
  <c r="I720" i="9"/>
  <c r="I721" i="9"/>
  <c r="I722" i="9"/>
  <c r="I723" i="9"/>
  <c r="I724" i="9"/>
  <c r="I725" i="9"/>
  <c r="I726" i="9"/>
  <c r="I727" i="9"/>
  <c r="I728" i="9"/>
  <c r="I729" i="9"/>
  <c r="I730" i="9"/>
  <c r="I731" i="9"/>
  <c r="I732" i="9"/>
  <c r="I733" i="9"/>
  <c r="I734" i="9"/>
  <c r="I735" i="9"/>
  <c r="I736" i="9"/>
  <c r="I737" i="9"/>
  <c r="I738" i="9"/>
  <c r="I739" i="9"/>
  <c r="I740" i="9"/>
  <c r="I741" i="9"/>
  <c r="I742" i="9"/>
  <c r="I743" i="9"/>
  <c r="I744" i="9"/>
  <c r="I745" i="9"/>
  <c r="I746" i="9"/>
  <c r="I747" i="9"/>
  <c r="I748" i="9"/>
  <c r="I749" i="9"/>
  <c r="I750" i="9"/>
  <c r="I751" i="9"/>
  <c r="I752" i="9"/>
  <c r="I753" i="9"/>
  <c r="I754" i="9"/>
  <c r="I755" i="9"/>
  <c r="I756" i="9"/>
  <c r="I757" i="9"/>
  <c r="I758" i="9"/>
  <c r="I759" i="9"/>
  <c r="I760" i="9"/>
  <c r="I761" i="9"/>
  <c r="I762" i="9"/>
  <c r="I763" i="9"/>
  <c r="I764" i="9"/>
  <c r="I765" i="9"/>
  <c r="I766" i="9"/>
  <c r="I767" i="9"/>
  <c r="I768" i="9"/>
  <c r="I769" i="9"/>
  <c r="I770" i="9"/>
  <c r="I771" i="9"/>
  <c r="I772" i="9"/>
  <c r="I773" i="9"/>
  <c r="I774" i="9"/>
  <c r="I775" i="9"/>
  <c r="I776" i="9"/>
  <c r="I777" i="9"/>
  <c r="I778" i="9"/>
  <c r="I779" i="9"/>
  <c r="I780" i="9"/>
  <c r="I781" i="9"/>
  <c r="I782" i="9"/>
  <c r="I783" i="9"/>
  <c r="I784" i="9"/>
  <c r="I785" i="9"/>
  <c r="I786" i="9"/>
  <c r="I787" i="9"/>
  <c r="I788" i="9"/>
  <c r="I789" i="9"/>
  <c r="I790" i="9"/>
  <c r="I791" i="9"/>
  <c r="I792" i="9"/>
  <c r="I793" i="9"/>
  <c r="I794" i="9"/>
  <c r="I795" i="9"/>
  <c r="I796" i="9"/>
  <c r="I797" i="9"/>
  <c r="I798" i="9"/>
  <c r="I799" i="9"/>
  <c r="I800" i="9"/>
  <c r="I801" i="9"/>
  <c r="I802" i="9"/>
  <c r="I803" i="9"/>
  <c r="I804" i="9"/>
  <c r="I805" i="9"/>
  <c r="I806" i="9"/>
  <c r="I807" i="9"/>
  <c r="I808" i="9"/>
  <c r="I809" i="9"/>
  <c r="I810" i="9"/>
  <c r="I811" i="9"/>
  <c r="I812" i="9"/>
  <c r="I813" i="9"/>
  <c r="I814" i="9"/>
  <c r="I815" i="9"/>
  <c r="I816" i="9"/>
  <c r="I817" i="9"/>
  <c r="I818" i="9"/>
  <c r="I819" i="9"/>
  <c r="I820" i="9"/>
  <c r="I821" i="9"/>
  <c r="I822" i="9"/>
  <c r="I823" i="9"/>
  <c r="I824" i="9"/>
  <c r="I825" i="9"/>
  <c r="I826" i="9"/>
  <c r="I827" i="9"/>
  <c r="I828" i="9"/>
  <c r="I829" i="9"/>
  <c r="I830" i="9"/>
  <c r="I831" i="9"/>
  <c r="I832" i="9"/>
  <c r="I833" i="9"/>
  <c r="I834" i="9"/>
  <c r="I835" i="9"/>
  <c r="I836" i="9"/>
  <c r="I837" i="9"/>
  <c r="I838" i="9"/>
  <c r="I839" i="9"/>
  <c r="I840" i="9"/>
  <c r="I841" i="9"/>
  <c r="I842" i="9"/>
  <c r="I843" i="9"/>
  <c r="I844" i="9"/>
  <c r="I845" i="9"/>
  <c r="I846" i="9"/>
  <c r="I847" i="9"/>
  <c r="I848" i="9"/>
  <c r="I849" i="9"/>
  <c r="I850" i="9"/>
  <c r="I851" i="9"/>
  <c r="I852" i="9"/>
  <c r="I853" i="9"/>
  <c r="I854" i="9"/>
  <c r="I855" i="9"/>
  <c r="I856" i="9"/>
  <c r="I857" i="9"/>
  <c r="I858" i="9"/>
  <c r="I859" i="9"/>
  <c r="I860" i="9"/>
  <c r="I861" i="9"/>
  <c r="I862" i="9"/>
  <c r="I863" i="9"/>
  <c r="I864" i="9"/>
  <c r="I865" i="9"/>
  <c r="I866" i="9"/>
  <c r="I867" i="9"/>
  <c r="I868" i="9"/>
  <c r="I869" i="9"/>
  <c r="I870" i="9"/>
  <c r="I871" i="9"/>
  <c r="I872" i="9"/>
  <c r="I873" i="9"/>
  <c r="I874" i="9"/>
  <c r="I875" i="9"/>
  <c r="I876" i="9"/>
  <c r="I877" i="9"/>
  <c r="I878" i="9"/>
  <c r="I879" i="9"/>
  <c r="I880" i="9"/>
  <c r="I881" i="9"/>
  <c r="I882" i="9"/>
  <c r="I883" i="9"/>
  <c r="I884" i="9"/>
  <c r="I885" i="9"/>
  <c r="I886" i="9"/>
  <c r="I887" i="9"/>
  <c r="I888" i="9"/>
  <c r="I889" i="9"/>
  <c r="I890" i="9"/>
  <c r="I891" i="9"/>
  <c r="I892" i="9"/>
  <c r="I893" i="9"/>
  <c r="I894" i="9"/>
  <c r="I895" i="9"/>
  <c r="I896" i="9"/>
  <c r="I897" i="9"/>
  <c r="I898" i="9"/>
  <c r="I899" i="9"/>
  <c r="I900" i="9"/>
  <c r="I901" i="9"/>
  <c r="I902" i="9"/>
  <c r="I903" i="9"/>
  <c r="I904" i="9"/>
  <c r="I905" i="9"/>
  <c r="I906" i="9"/>
  <c r="I907" i="9"/>
  <c r="I908" i="9"/>
  <c r="I909" i="9"/>
  <c r="I910" i="9"/>
  <c r="I911" i="9"/>
  <c r="I912" i="9"/>
  <c r="I913" i="9"/>
  <c r="I914" i="9"/>
  <c r="I915" i="9"/>
  <c r="I916" i="9"/>
  <c r="I917" i="9"/>
  <c r="I918" i="9"/>
  <c r="I919" i="9"/>
  <c r="I920" i="9"/>
  <c r="I921" i="9"/>
  <c r="I922" i="9"/>
  <c r="I923" i="9"/>
  <c r="I924" i="9"/>
  <c r="I925" i="9"/>
  <c r="I926" i="9"/>
  <c r="I927" i="9"/>
  <c r="I928" i="9"/>
  <c r="I929" i="9"/>
  <c r="I930" i="9"/>
  <c r="I931" i="9"/>
  <c r="I932" i="9"/>
  <c r="I933" i="9"/>
  <c r="I934" i="9"/>
  <c r="I935" i="9"/>
  <c r="I936" i="9"/>
  <c r="I937" i="9"/>
  <c r="I938" i="9"/>
  <c r="I939" i="9"/>
  <c r="I940" i="9"/>
  <c r="I941" i="9"/>
  <c r="I942" i="9"/>
  <c r="I943" i="9"/>
  <c r="I944" i="9"/>
  <c r="I945" i="9"/>
  <c r="I946" i="9"/>
  <c r="I947" i="9"/>
  <c r="I948" i="9"/>
  <c r="I949" i="9"/>
  <c r="I950" i="9"/>
  <c r="I951" i="9"/>
  <c r="I953" i="9"/>
  <c r="I954" i="9"/>
  <c r="I955" i="9"/>
  <c r="I956" i="9"/>
  <c r="I957" i="9"/>
  <c r="I958" i="9"/>
  <c r="I959" i="9"/>
  <c r="I960" i="9"/>
  <c r="I961" i="9"/>
  <c r="I962" i="9"/>
  <c r="I963" i="9"/>
  <c r="I964" i="9"/>
  <c r="I965" i="9"/>
  <c r="I966" i="9"/>
  <c r="I967" i="9"/>
  <c r="I968" i="9"/>
  <c r="I969" i="9"/>
  <c r="I970" i="9"/>
  <c r="I971" i="9"/>
  <c r="I972" i="9"/>
  <c r="I973" i="9"/>
  <c r="I974" i="9"/>
  <c r="I975" i="9"/>
  <c r="I976" i="9"/>
  <c r="I977" i="9"/>
  <c r="I978" i="9"/>
  <c r="I979" i="9"/>
  <c r="I980" i="9"/>
  <c r="I981" i="9"/>
  <c r="I982" i="9"/>
  <c r="I983" i="9"/>
  <c r="I984" i="9"/>
  <c r="I985" i="9"/>
  <c r="I986" i="9"/>
  <c r="I987" i="9"/>
  <c r="I988" i="9"/>
  <c r="I989" i="9"/>
  <c r="I990" i="9"/>
  <c r="I991" i="9"/>
  <c r="I992" i="9"/>
  <c r="I993" i="9"/>
  <c r="I994" i="9"/>
  <c r="I995" i="9"/>
  <c r="I996" i="9"/>
  <c r="I997" i="9"/>
  <c r="I998" i="9"/>
  <c r="I999" i="9"/>
  <c r="I1000" i="9"/>
  <c r="I1001" i="9"/>
  <c r="I1002" i="9"/>
  <c r="I1003" i="9"/>
  <c r="I1004" i="9"/>
  <c r="I1005" i="9"/>
  <c r="I1006" i="9"/>
  <c r="I1007" i="9"/>
  <c r="I1008" i="9"/>
  <c r="I1009" i="9"/>
  <c r="I1010" i="9"/>
  <c r="I1011" i="9"/>
  <c r="I1012" i="9"/>
  <c r="I1013" i="9"/>
  <c r="I1014" i="9"/>
  <c r="I1015" i="9"/>
  <c r="I1016" i="9"/>
  <c r="I1017" i="9"/>
  <c r="I1018" i="9"/>
  <c r="I1019" i="9"/>
  <c r="I1020" i="9"/>
  <c r="I1021" i="9"/>
  <c r="I1022" i="9"/>
  <c r="I1023" i="9"/>
  <c r="I1024" i="9"/>
  <c r="I1025" i="9"/>
  <c r="I1026" i="9"/>
  <c r="I1027" i="9"/>
  <c r="I1028" i="9"/>
  <c r="I1029" i="9"/>
  <c r="I1030" i="9"/>
  <c r="I1031" i="9"/>
  <c r="I1032" i="9"/>
  <c r="I1033" i="9"/>
  <c r="I1034" i="9"/>
  <c r="I1035" i="9"/>
  <c r="I1036" i="9"/>
  <c r="I1037" i="9"/>
  <c r="I1038" i="9"/>
  <c r="I1039" i="9"/>
  <c r="I1040" i="9"/>
  <c r="I1041" i="9"/>
  <c r="I1042" i="9"/>
  <c r="I1043" i="9"/>
  <c r="I1044" i="9"/>
  <c r="I1045" i="9"/>
  <c r="I1046" i="9"/>
  <c r="I1047" i="9"/>
  <c r="I1048" i="9"/>
  <c r="I1049" i="9"/>
  <c r="I1050" i="9"/>
  <c r="I1051" i="9"/>
  <c r="I1052" i="9"/>
  <c r="I1053" i="9"/>
  <c r="I1054" i="9"/>
  <c r="I1055" i="9"/>
  <c r="I1056" i="9"/>
  <c r="I1057" i="9"/>
  <c r="I1058" i="9"/>
  <c r="I1059" i="9"/>
  <c r="I1060" i="9"/>
  <c r="I1061" i="9"/>
  <c r="I1062" i="9"/>
  <c r="I1063" i="9"/>
  <c r="I1064" i="9"/>
  <c r="I1065" i="9"/>
  <c r="I1066" i="9"/>
  <c r="I1067" i="9"/>
  <c r="I1068" i="9"/>
  <c r="I1069" i="9"/>
  <c r="I1070" i="9"/>
  <c r="I1072" i="9"/>
  <c r="I1073" i="9"/>
  <c r="I1074" i="9"/>
  <c r="I1075" i="9"/>
  <c r="I1076" i="9"/>
  <c r="I1077" i="9"/>
  <c r="I1078" i="9"/>
  <c r="I1079" i="9"/>
  <c r="I1080" i="9"/>
  <c r="I1081" i="9"/>
  <c r="I1082" i="9"/>
  <c r="I1083" i="9"/>
  <c r="I1084" i="9"/>
  <c r="I1085" i="9"/>
  <c r="I1086" i="9"/>
  <c r="I1087" i="9"/>
  <c r="I1088" i="9"/>
  <c r="I1089" i="9"/>
  <c r="I1090" i="9"/>
  <c r="I1091" i="9"/>
  <c r="I1092" i="9"/>
  <c r="I1093" i="9"/>
  <c r="I1094" i="9"/>
  <c r="I1095" i="9"/>
  <c r="I1096" i="9"/>
  <c r="I1097" i="9"/>
  <c r="I1098" i="9"/>
  <c r="I1099" i="9"/>
  <c r="I1100" i="9"/>
  <c r="I1101" i="9"/>
  <c r="I1102" i="9"/>
  <c r="I1103" i="9"/>
  <c r="I1104" i="9"/>
  <c r="I1105" i="9"/>
  <c r="I1106" i="9"/>
  <c r="I1107" i="9"/>
  <c r="I1108" i="9"/>
  <c r="I1109" i="9"/>
  <c r="I1110" i="9"/>
  <c r="I1111" i="9"/>
  <c r="I1112" i="9"/>
  <c r="I1113" i="9"/>
  <c r="I1114" i="9"/>
  <c r="I1115" i="9"/>
  <c r="I1116" i="9"/>
  <c r="I1117" i="9"/>
  <c r="I1118" i="9"/>
  <c r="I1119" i="9"/>
  <c r="I1120" i="9"/>
  <c r="I1121" i="9"/>
  <c r="I1122" i="9"/>
  <c r="I1123" i="9"/>
  <c r="I1124" i="9"/>
  <c r="I1125" i="9"/>
  <c r="I1126" i="9"/>
  <c r="I1127" i="9"/>
  <c r="I1128" i="9"/>
  <c r="I1129" i="9"/>
  <c r="I1130" i="9"/>
  <c r="I1131" i="9"/>
  <c r="I1132" i="9"/>
  <c r="I1133" i="9"/>
  <c r="I1134" i="9"/>
  <c r="I1135" i="9"/>
  <c r="I1136" i="9"/>
  <c r="I1137" i="9"/>
  <c r="I1138" i="9"/>
  <c r="I1139" i="9"/>
  <c r="I1140" i="9"/>
  <c r="I1141" i="9"/>
  <c r="I1142" i="9"/>
  <c r="I1143" i="9"/>
  <c r="I1144" i="9"/>
  <c r="I1145" i="9"/>
  <c r="I1146" i="9"/>
  <c r="I1147" i="9"/>
  <c r="I1148" i="9"/>
  <c r="I1149" i="9"/>
  <c r="I1150" i="9"/>
  <c r="I1151" i="9"/>
  <c r="I1152" i="9"/>
  <c r="I1153" i="9"/>
  <c r="I1154" i="9"/>
  <c r="I1155" i="9"/>
  <c r="I1156" i="9"/>
  <c r="I1157" i="9"/>
  <c r="I1158" i="9"/>
  <c r="I1159" i="9"/>
  <c r="I1160" i="9"/>
  <c r="I1161" i="9"/>
  <c r="I1162" i="9"/>
  <c r="I1163" i="9"/>
  <c r="I1164" i="9"/>
  <c r="I1165" i="9"/>
  <c r="I1166" i="9"/>
  <c r="I1167" i="9"/>
  <c r="I1168" i="9"/>
  <c r="I1169" i="9"/>
  <c r="I1170" i="9"/>
  <c r="I1171" i="9"/>
  <c r="I1172" i="9"/>
  <c r="I1173" i="9"/>
  <c r="I1174" i="9"/>
  <c r="I1175" i="9"/>
  <c r="I1176" i="9"/>
  <c r="I1177" i="9"/>
  <c r="I1178" i="9"/>
  <c r="I1179" i="9"/>
  <c r="I1180" i="9"/>
  <c r="I1181" i="9"/>
  <c r="I1182" i="9"/>
  <c r="I1183" i="9"/>
  <c r="I1184" i="9"/>
  <c r="I1185" i="9"/>
  <c r="I1186" i="9"/>
  <c r="I1187" i="9"/>
  <c r="I1188" i="9"/>
  <c r="I1189" i="9"/>
  <c r="I1190" i="9"/>
  <c r="I1191" i="9"/>
  <c r="I1192" i="9"/>
  <c r="I1193" i="9"/>
  <c r="I1194" i="9"/>
  <c r="I1195" i="9"/>
  <c r="I1196" i="9"/>
  <c r="I1197" i="9"/>
  <c r="I1198" i="9"/>
  <c r="I1199" i="9"/>
  <c r="I1200" i="9"/>
  <c r="I1201" i="9"/>
  <c r="I1202" i="9"/>
  <c r="I1203" i="9"/>
  <c r="I1204" i="9"/>
  <c r="I1205" i="9"/>
  <c r="I1206" i="9"/>
  <c r="I1207" i="9"/>
  <c r="I1208" i="9"/>
  <c r="I1209" i="9"/>
  <c r="I1210" i="9"/>
  <c r="I1211" i="9"/>
  <c r="I1212" i="9"/>
  <c r="I1213" i="9"/>
  <c r="I1214" i="9"/>
  <c r="I1215" i="9"/>
  <c r="I1216" i="9"/>
  <c r="I1217" i="9"/>
  <c r="I1218" i="9"/>
  <c r="I1219" i="9"/>
  <c r="I1220" i="9"/>
  <c r="I1221" i="9"/>
  <c r="I1222" i="9"/>
  <c r="I1223" i="9"/>
  <c r="I1224" i="9"/>
  <c r="I1225" i="9"/>
  <c r="I1226" i="9"/>
  <c r="I1227" i="9"/>
  <c r="I1228" i="9"/>
  <c r="I1229" i="9"/>
  <c r="I1230" i="9"/>
  <c r="I1231" i="9"/>
  <c r="I1232" i="9"/>
  <c r="I1233" i="9"/>
  <c r="I1234" i="9"/>
  <c r="I1235" i="9"/>
  <c r="I1236" i="9"/>
  <c r="I1237" i="9"/>
  <c r="I1238" i="9"/>
  <c r="I1239" i="9"/>
  <c r="I1240" i="9"/>
  <c r="I1241" i="9"/>
  <c r="I1242" i="9"/>
  <c r="I1243" i="9"/>
  <c r="I1244" i="9"/>
  <c r="I1245" i="9"/>
  <c r="I1246" i="9"/>
  <c r="I1247" i="9"/>
  <c r="I1248" i="9"/>
  <c r="I1249" i="9"/>
  <c r="I1250" i="9"/>
  <c r="I1251" i="9"/>
  <c r="I1252" i="9"/>
  <c r="I1253" i="9"/>
  <c r="I1254" i="9"/>
  <c r="I1255" i="9"/>
  <c r="I1256" i="9"/>
  <c r="I1257" i="9"/>
  <c r="I1258" i="9"/>
  <c r="I1259" i="9"/>
  <c r="I1260" i="9"/>
  <c r="I1261" i="9"/>
  <c r="I1262" i="9"/>
  <c r="I1263" i="9"/>
  <c r="I1264" i="9"/>
  <c r="I1265" i="9"/>
  <c r="I1266" i="9"/>
  <c r="I1267" i="9"/>
  <c r="I1268" i="9"/>
  <c r="I1269" i="9"/>
  <c r="I1270" i="9"/>
  <c r="I1271" i="9"/>
  <c r="I1272" i="9"/>
  <c r="I1273" i="9"/>
  <c r="I307" i="9"/>
  <c r="I952" i="9"/>
  <c r="I1071" i="9"/>
  <c r="H294" i="9"/>
  <c r="G294" i="9"/>
  <c r="I293" i="9"/>
  <c r="I294" i="9" s="1"/>
  <c r="I234" i="9"/>
  <c r="I235" i="9"/>
  <c r="I236" i="9"/>
  <c r="I237" i="9"/>
  <c r="I238" i="9"/>
  <c r="I239" i="9"/>
  <c r="I240" i="9"/>
  <c r="I241" i="9"/>
  <c r="I242" i="9"/>
  <c r="I243" i="9"/>
  <c r="I244" i="9"/>
  <c r="I245" i="9"/>
  <c r="I246" i="9"/>
  <c r="I247" i="9"/>
  <c r="I248" i="9"/>
  <c r="I249" i="9"/>
  <c r="I250" i="9"/>
  <c r="I251" i="9"/>
  <c r="I252" i="9"/>
  <c r="I253" i="9"/>
  <c r="I254" i="9"/>
  <c r="I255" i="9"/>
  <c r="I256" i="9"/>
  <c r="I257" i="9"/>
  <c r="I258" i="9"/>
  <c r="I259" i="9"/>
  <c r="I260" i="9"/>
  <c r="I261" i="9"/>
  <c r="I262" i="9"/>
  <c r="I263" i="9"/>
  <c r="I264" i="9"/>
  <c r="I265" i="9"/>
  <c r="I266" i="9"/>
  <c r="I267" i="9"/>
  <c r="I268" i="9"/>
  <c r="I269" i="9"/>
  <c r="I270" i="9"/>
  <c r="I271" i="9"/>
  <c r="I272" i="9"/>
  <c r="I273" i="9"/>
  <c r="I274" i="9"/>
  <c r="I275" i="9"/>
  <c r="I276" i="9"/>
  <c r="I277" i="9"/>
  <c r="I278" i="9"/>
  <c r="I279" i="9"/>
  <c r="I280" i="9"/>
  <c r="I281" i="9"/>
  <c r="I282" i="9"/>
  <c r="I283" i="9"/>
  <c r="I284" i="9"/>
  <c r="I285" i="9"/>
  <c r="I286" i="9"/>
  <c r="I287" i="9"/>
  <c r="I288" i="9"/>
  <c r="I289" i="9"/>
  <c r="I290" i="9"/>
  <c r="H220" i="9"/>
  <c r="G219" i="9"/>
  <c r="G220" i="9" s="1"/>
  <c r="I218" i="9"/>
  <c r="I105" i="9"/>
  <c r="I144" i="9"/>
  <c r="I118" i="9"/>
  <c r="I119" i="9"/>
  <c r="I72" i="9"/>
  <c r="I159" i="9"/>
  <c r="I160" i="9"/>
  <c r="I141" i="9"/>
  <c r="I161" i="9"/>
  <c r="I132" i="9"/>
  <c r="I150" i="9"/>
  <c r="I64" i="9"/>
  <c r="I115" i="9"/>
  <c r="I120" i="9"/>
  <c r="I107" i="9"/>
  <c r="I147" i="9"/>
  <c r="I128" i="9"/>
  <c r="I138" i="9"/>
  <c r="I65" i="9"/>
  <c r="I116" i="9"/>
  <c r="I90" i="9"/>
  <c r="I134" i="9"/>
  <c r="I122" i="9"/>
  <c r="I43" i="9"/>
  <c r="I44" i="9"/>
  <c r="I45" i="9"/>
  <c r="I99" i="9"/>
  <c r="I101" i="9"/>
  <c r="I66" i="9"/>
  <c r="I98" i="9"/>
  <c r="I140" i="9"/>
  <c r="I41" i="9"/>
  <c r="I42" i="9"/>
  <c r="I100" i="9"/>
  <c r="I143" i="9"/>
  <c r="I156" i="9"/>
  <c r="I157" i="9"/>
  <c r="I127" i="9"/>
  <c r="I68" i="9"/>
  <c r="I89" i="9"/>
  <c r="I106" i="9"/>
  <c r="I113" i="9"/>
  <c r="I123" i="9"/>
  <c r="I135" i="9"/>
  <c r="I81" i="9"/>
  <c r="I82" i="9"/>
  <c r="I94" i="9"/>
  <c r="I108" i="9"/>
  <c r="I78" i="9"/>
  <c r="I79" i="9"/>
  <c r="I137" i="9"/>
  <c r="I112" i="9"/>
  <c r="I136" i="9"/>
  <c r="I77" i="9"/>
  <c r="I80" i="9"/>
  <c r="I130" i="9"/>
  <c r="I164" i="9"/>
  <c r="I165" i="9"/>
  <c r="I166" i="9"/>
  <c r="I167" i="9"/>
  <c r="I168" i="9"/>
  <c r="I169" i="9"/>
  <c r="I170" i="9"/>
  <c r="I171" i="9"/>
  <c r="I172" i="9"/>
  <c r="I173" i="9"/>
  <c r="I174" i="9"/>
  <c r="I175" i="9"/>
  <c r="I176" i="9"/>
  <c r="I177" i="9"/>
  <c r="I178" i="9"/>
  <c r="I179" i="9"/>
  <c r="I180" i="9"/>
  <c r="I181" i="9"/>
  <c r="I182" i="9"/>
  <c r="I183" i="9"/>
  <c r="I184" i="9"/>
  <c r="I185" i="9"/>
  <c r="I186" i="9"/>
  <c r="I187" i="9"/>
  <c r="I188" i="9"/>
  <c r="I189" i="9"/>
  <c r="I190" i="9"/>
  <c r="I191" i="9"/>
  <c r="I192" i="9"/>
  <c r="I193" i="9"/>
  <c r="I194" i="9"/>
  <c r="I195" i="9"/>
  <c r="I196" i="9"/>
  <c r="I197" i="9"/>
  <c r="I198" i="9"/>
  <c r="I199" i="9"/>
  <c r="I200" i="9"/>
  <c r="I201" i="9"/>
  <c r="I202" i="9"/>
  <c r="I203" i="9"/>
  <c r="I204" i="9"/>
  <c r="I205" i="9"/>
  <c r="I206" i="9"/>
  <c r="I207" i="9"/>
  <c r="I208" i="9"/>
  <c r="I209" i="9"/>
  <c r="I210" i="9"/>
  <c r="I211" i="9"/>
  <c r="I212" i="9"/>
  <c r="I213" i="9"/>
  <c r="I214" i="9"/>
  <c r="I93" i="9"/>
  <c r="I97" i="9"/>
  <c r="I103" i="9"/>
  <c r="I104" i="9"/>
  <c r="I139" i="9"/>
  <c r="I148" i="9"/>
  <c r="I154" i="9"/>
  <c r="I111" i="9"/>
  <c r="I145" i="9"/>
  <c r="I146" i="9"/>
  <c r="I95" i="9"/>
  <c r="I96" i="9"/>
  <c r="I91" i="9"/>
  <c r="I92" i="9"/>
  <c r="I50" i="9"/>
  <c r="I51" i="9"/>
  <c r="I52" i="9"/>
  <c r="I53" i="9"/>
  <c r="I54" i="9"/>
  <c r="I55" i="9"/>
  <c r="I56" i="9"/>
  <c r="I57" i="9"/>
  <c r="I58" i="9"/>
  <c r="I59" i="9"/>
  <c r="I60" i="9"/>
  <c r="I61" i="9"/>
  <c r="I62" i="9"/>
  <c r="I63" i="9"/>
  <c r="I69" i="9"/>
  <c r="I73" i="9"/>
  <c r="I76" i="9"/>
  <c r="I83" i="9"/>
  <c r="I86" i="9"/>
  <c r="I87" i="9"/>
  <c r="I102" i="9"/>
  <c r="I109" i="9"/>
  <c r="I124" i="9"/>
  <c r="I125" i="9"/>
  <c r="I129" i="9"/>
  <c r="I131" i="9"/>
  <c r="I142" i="9"/>
  <c r="I149" i="9"/>
  <c r="I151" i="9"/>
  <c r="I152" i="9"/>
  <c r="I153" i="9"/>
  <c r="I155" i="9"/>
  <c r="I158" i="9"/>
  <c r="I162" i="9"/>
  <c r="I47" i="9"/>
  <c r="I48" i="9"/>
  <c r="I49" i="9"/>
  <c r="I67" i="9"/>
  <c r="I70" i="9"/>
  <c r="I74" i="9"/>
  <c r="I75" i="9"/>
  <c r="I84" i="9"/>
  <c r="I85" i="9"/>
  <c r="I126" i="9"/>
  <c r="I133" i="9"/>
  <c r="I46" i="9"/>
  <c r="I71" i="9"/>
  <c r="I121" i="9"/>
  <c r="I114" i="9"/>
  <c r="I88" i="9"/>
  <c r="I110" i="9"/>
  <c r="I117" i="9"/>
  <c r="G215" i="9"/>
  <c r="H215" i="9"/>
  <c r="I217" i="9"/>
  <c r="I222" i="9"/>
  <c r="I223" i="9"/>
  <c r="I224" i="9"/>
  <c r="I225" i="9"/>
  <c r="I226" i="9"/>
  <c r="I227" i="9"/>
  <c r="A11" i="9"/>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7" i="9" s="1"/>
  <c r="A218" i="9" s="1"/>
  <c r="A219" i="9" s="1"/>
  <c r="A222" i="9" s="1"/>
  <c r="A223" i="9" s="1"/>
  <c r="A224" i="9" s="1"/>
  <c r="A225" i="9" s="1"/>
  <c r="A226" i="9" s="1"/>
  <c r="A227" i="9" s="1"/>
  <c r="A228" i="9" s="1"/>
  <c r="A229" i="9" s="1"/>
  <c r="A230"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I32" i="9"/>
  <c r="I33" i="9"/>
  <c r="I34" i="9"/>
  <c r="I35" i="9"/>
  <c r="I36" i="9"/>
  <c r="I37" i="9"/>
  <c r="I38" i="9"/>
  <c r="B115" i="10" l="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B189" i="10" s="1"/>
  <c r="B190" i="10" s="1"/>
  <c r="B191" i="10" s="1"/>
  <c r="B192" i="10" s="1"/>
  <c r="B193" i="10" s="1"/>
  <c r="B194" i="10" s="1"/>
  <c r="B195" i="10" s="1"/>
  <c r="B196" i="10" s="1"/>
  <c r="B197" i="10" s="1"/>
  <c r="B198" i="10" s="1"/>
  <c r="B199" i="10" s="1"/>
  <c r="B200" i="10" s="1"/>
  <c r="B201"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B221" i="10" s="1"/>
  <c r="B222" i="10" s="1"/>
  <c r="B223" i="10" s="1"/>
  <c r="B224" i="10" s="1"/>
  <c r="B225" i="10" s="1"/>
  <c r="B226" i="10" s="1"/>
  <c r="B227" i="10" s="1"/>
  <c r="B228" i="10" s="1"/>
  <c r="B229" i="10" s="1"/>
  <c r="B230" i="10" s="1"/>
  <c r="B231" i="10" s="1"/>
  <c r="B232" i="10" s="1"/>
  <c r="B233" i="10" s="1"/>
  <c r="B234" i="10" s="1"/>
  <c r="B235" i="10" s="1"/>
  <c r="B236" i="10" s="1"/>
  <c r="B237" i="10" s="1"/>
  <c r="B238" i="10" s="1"/>
  <c r="B239" i="10" s="1"/>
  <c r="B240" i="10" s="1"/>
  <c r="B241" i="10" s="1"/>
  <c r="B242" i="10" s="1"/>
  <c r="B243" i="10" s="1"/>
  <c r="B244" i="10" s="1"/>
  <c r="B245" i="10" s="1"/>
  <c r="B246" i="10" s="1"/>
  <c r="B247" i="10" s="1"/>
  <c r="B248" i="10" s="1"/>
  <c r="B249" i="10" s="1"/>
  <c r="B250" i="10" s="1"/>
  <c r="B251" i="10" s="1"/>
  <c r="B252" i="10" s="1"/>
  <c r="B253" i="10" s="1"/>
  <c r="B254" i="10" s="1"/>
  <c r="B255" i="10" s="1"/>
  <c r="B256" i="10" s="1"/>
  <c r="B257" i="10" s="1"/>
  <c r="B258" i="10" s="1"/>
  <c r="B259" i="10" s="1"/>
  <c r="B260" i="10" s="1"/>
  <c r="B261" i="10" s="1"/>
  <c r="B262" i="10" s="1"/>
  <c r="B263" i="10" s="1"/>
  <c r="B264" i="10" s="1"/>
  <c r="B265" i="10" s="1"/>
  <c r="B266" i="10" s="1"/>
  <c r="B267" i="10" s="1"/>
  <c r="B268" i="10" s="1"/>
  <c r="B269" i="10" s="1"/>
  <c r="B270" i="10" s="1"/>
  <c r="B271" i="10" s="1"/>
  <c r="B272" i="10" s="1"/>
  <c r="B273" i="10" s="1"/>
  <c r="B274" i="10" s="1"/>
  <c r="B275" i="10" s="1"/>
  <c r="B276" i="10" s="1"/>
  <c r="B277" i="10" s="1"/>
  <c r="B278" i="10" s="1"/>
  <c r="B279" i="10" s="1"/>
  <c r="B280" i="10" s="1"/>
  <c r="B281" i="10" s="1"/>
  <c r="B282" i="10" s="1"/>
  <c r="B283" i="10" s="1"/>
  <c r="B284" i="10" s="1"/>
  <c r="B285" i="10" s="1"/>
  <c r="B286" i="10" s="1"/>
  <c r="B287" i="10" s="1"/>
  <c r="B288" i="10" s="1"/>
  <c r="B289" i="10" s="1"/>
  <c r="B290" i="10" s="1"/>
  <c r="B291" i="10" s="1"/>
  <c r="B292" i="10" s="1"/>
  <c r="B293" i="10" s="1"/>
  <c r="B294" i="10" s="1"/>
  <c r="B295" i="10" s="1"/>
  <c r="B296" i="10" s="1"/>
  <c r="B297" i="10" s="1"/>
  <c r="B298" i="10" s="1"/>
  <c r="B299" i="10" s="1"/>
  <c r="B300" i="10" s="1"/>
  <c r="B301" i="10" s="1"/>
  <c r="B302" i="10" s="1"/>
  <c r="B303" i="10" s="1"/>
  <c r="B304" i="10" s="1"/>
  <c r="B305" i="10" s="1"/>
  <c r="B306" i="10" s="1"/>
  <c r="B307" i="10" s="1"/>
  <c r="B308" i="10" s="1"/>
  <c r="B309" i="10" s="1"/>
  <c r="B310" i="10" s="1"/>
  <c r="B311" i="10" s="1"/>
  <c r="B312" i="10" s="1"/>
  <c r="B313" i="10" s="1"/>
  <c r="B314" i="10" s="1"/>
  <c r="B315" i="10" s="1"/>
  <c r="B316" i="10" s="1"/>
  <c r="B317" i="10" s="1"/>
  <c r="B318" i="10" s="1"/>
  <c r="B319" i="10" s="1"/>
  <c r="B320" i="10" s="1"/>
  <c r="B321" i="10" s="1"/>
  <c r="B322" i="10" s="1"/>
  <c r="B323" i="10" s="1"/>
  <c r="B324" i="10" s="1"/>
  <c r="B325" i="10" s="1"/>
  <c r="B326" i="10" s="1"/>
  <c r="B327" i="10" s="1"/>
  <c r="B328" i="10" s="1"/>
  <c r="B329" i="10" s="1"/>
  <c r="B330" i="10" s="1"/>
  <c r="B331" i="10" s="1"/>
  <c r="B332" i="10" s="1"/>
  <c r="B333" i="10" s="1"/>
  <c r="B334" i="10" s="1"/>
  <c r="B335" i="10" s="1"/>
  <c r="B336" i="10" s="1"/>
  <c r="B337" i="10" s="1"/>
  <c r="B338" i="10" s="1"/>
  <c r="B339" i="10" s="1"/>
  <c r="B340" i="10" s="1"/>
  <c r="B341" i="10" s="1"/>
  <c r="B342" i="10" s="1"/>
  <c r="B343" i="10" s="1"/>
  <c r="B344" i="10" s="1"/>
  <c r="B345" i="10" s="1"/>
  <c r="B346" i="10" s="1"/>
  <c r="B347" i="10" s="1"/>
  <c r="B348" i="10" s="1"/>
  <c r="B349" i="10" s="1"/>
  <c r="A289" i="9"/>
  <c r="A290" i="9" s="1"/>
  <c r="A293"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3" i="9" s="1"/>
  <c r="A504" i="9" s="1"/>
  <c r="A505" i="9" s="1"/>
  <c r="A506" i="9" s="1"/>
  <c r="A507" i="9" s="1"/>
  <c r="A508" i="9" s="1"/>
  <c r="A509" i="9" s="1"/>
  <c r="A510" i="9" s="1"/>
  <c r="A511" i="9" s="1"/>
  <c r="A512" i="9" s="1"/>
  <c r="A513" i="9" s="1"/>
  <c r="A514" i="9" s="1"/>
  <c r="A515" i="9" s="1"/>
  <c r="A516" i="9" s="1"/>
  <c r="A517" i="9" s="1"/>
  <c r="A518" i="9" s="1"/>
  <c r="A519" i="9" s="1"/>
  <c r="A520" i="9" s="1"/>
  <c r="A521" i="9" s="1"/>
  <c r="A522" i="9" s="1"/>
  <c r="A523" i="9" s="1"/>
  <c r="A524" i="9" s="1"/>
  <c r="A525" i="9" s="1"/>
  <c r="A526" i="9" s="1"/>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A584" i="9" s="1"/>
  <c r="A585" i="9" s="1"/>
  <c r="A586" i="9" s="1"/>
  <c r="A587" i="9" s="1"/>
  <c r="A588" i="9" s="1"/>
  <c r="A589" i="9" s="1"/>
  <c r="A590" i="9" s="1"/>
  <c r="A591" i="9" s="1"/>
  <c r="A592" i="9" s="1"/>
  <c r="A593" i="9" s="1"/>
  <c r="A594" i="9" s="1"/>
  <c r="A595" i="9" s="1"/>
  <c r="A596" i="9" s="1"/>
  <c r="A597" i="9" s="1"/>
  <c r="A598" i="9" s="1"/>
  <c r="A599" i="9" s="1"/>
  <c r="A600" i="9" s="1"/>
  <c r="A601" i="9" s="1"/>
  <c r="A602" i="9" s="1"/>
  <c r="A603" i="9" s="1"/>
  <c r="A604" i="9" s="1"/>
  <c r="A605" i="9" s="1"/>
  <c r="A606" i="9" s="1"/>
  <c r="A607" i="9" s="1"/>
  <c r="A608" i="9" s="1"/>
  <c r="A609" i="9" s="1"/>
  <c r="A610" i="9" s="1"/>
  <c r="A611" i="9" s="1"/>
  <c r="A612" i="9" s="1"/>
  <c r="A613" i="9" s="1"/>
  <c r="A614" i="9" s="1"/>
  <c r="A615" i="9" s="1"/>
  <c r="A616" i="9" s="1"/>
  <c r="A617" i="9" s="1"/>
  <c r="A618" i="9" s="1"/>
  <c r="A619" i="9" s="1"/>
  <c r="A620" i="9" s="1"/>
  <c r="A621" i="9" s="1"/>
  <c r="A622" i="9" s="1"/>
  <c r="A623" i="9" s="1"/>
  <c r="A624" i="9" s="1"/>
  <c r="A625" i="9" s="1"/>
  <c r="A626" i="9" s="1"/>
  <c r="A627" i="9" s="1"/>
  <c r="A628" i="9" s="1"/>
  <c r="A629" i="9" s="1"/>
  <c r="A630" i="9" s="1"/>
  <c r="A631" i="9" s="1"/>
  <c r="A632" i="9" s="1"/>
  <c r="A633" i="9" s="1"/>
  <c r="A634" i="9" s="1"/>
  <c r="A635" i="9" s="1"/>
  <c r="A636" i="9" s="1"/>
  <c r="A637" i="9" s="1"/>
  <c r="A638" i="9" s="1"/>
  <c r="A639" i="9" s="1"/>
  <c r="A640" i="9" s="1"/>
  <c r="A641" i="9" s="1"/>
  <c r="A642" i="9" s="1"/>
  <c r="A643" i="9" s="1"/>
  <c r="A644" i="9" s="1"/>
  <c r="A645" i="9" s="1"/>
  <c r="A646" i="9" s="1"/>
  <c r="A647" i="9" s="1"/>
  <c r="A648" i="9" s="1"/>
  <c r="A649" i="9" s="1"/>
  <c r="A650" i="9" s="1"/>
  <c r="A651" i="9" s="1"/>
  <c r="A652" i="9" s="1"/>
  <c r="A653" i="9" s="1"/>
  <c r="A654" i="9" s="1"/>
  <c r="A655" i="9" s="1"/>
  <c r="A656" i="9" s="1"/>
  <c r="A657" i="9" s="1"/>
  <c r="A658" i="9" s="1"/>
  <c r="A659" i="9" s="1"/>
  <c r="A660" i="9" s="1"/>
  <c r="A661" i="9" s="1"/>
  <c r="A662" i="9" s="1"/>
  <c r="A663" i="9" s="1"/>
  <c r="A664" i="9" s="1"/>
  <c r="A665" i="9" s="1"/>
  <c r="A666" i="9" s="1"/>
  <c r="A667" i="9" s="1"/>
  <c r="A668" i="9" s="1"/>
  <c r="A669" i="9" s="1"/>
  <c r="A670" i="9" s="1"/>
  <c r="A671" i="9" s="1"/>
  <c r="A672" i="9" s="1"/>
  <c r="A673" i="9" s="1"/>
  <c r="A674" i="9" s="1"/>
  <c r="A675" i="9" s="1"/>
  <c r="A676" i="9" s="1"/>
  <c r="A677" i="9" s="1"/>
  <c r="A678" i="9" s="1"/>
  <c r="A679" i="9" s="1"/>
  <c r="A680" i="9" s="1"/>
  <c r="A681" i="9" s="1"/>
  <c r="A682" i="9" s="1"/>
  <c r="A683" i="9" s="1"/>
  <c r="A684" i="9" s="1"/>
  <c r="A685" i="9" s="1"/>
  <c r="A686" i="9" s="1"/>
  <c r="A687" i="9" s="1"/>
  <c r="A688" i="9" s="1"/>
  <c r="A689" i="9" s="1"/>
  <c r="A690" i="9" s="1"/>
  <c r="A691" i="9" s="1"/>
  <c r="A692" i="9" s="1"/>
  <c r="A693" i="9" s="1"/>
  <c r="A694" i="9" s="1"/>
  <c r="A695" i="9" s="1"/>
  <c r="A696" i="9" s="1"/>
  <c r="A697" i="9" s="1"/>
  <c r="A698" i="9" s="1"/>
  <c r="A699" i="9" s="1"/>
  <c r="A700" i="9" s="1"/>
  <c r="A701" i="9" s="1"/>
  <c r="A702" i="9" s="1"/>
  <c r="A703" i="9" s="1"/>
  <c r="A704" i="9" s="1"/>
  <c r="A705" i="9" s="1"/>
  <c r="A706" i="9" s="1"/>
  <c r="A707" i="9" s="1"/>
  <c r="A708" i="9" s="1"/>
  <c r="A709" i="9" s="1"/>
  <c r="A710" i="9" s="1"/>
  <c r="I219" i="9"/>
  <c r="I220" i="9" s="1"/>
  <c r="I215" i="9"/>
  <c r="H8" i="9"/>
  <c r="G8" i="9"/>
  <c r="I7" i="9"/>
  <c r="I8" i="9" s="1"/>
  <c r="A711" i="9" l="1"/>
  <c r="A712" i="9" s="1"/>
  <c r="A713" i="9" s="1"/>
  <c r="A714" i="9" s="1"/>
  <c r="A715" i="9" s="1"/>
  <c r="A716" i="9" s="1"/>
  <c r="A717" i="9" s="1"/>
  <c r="A718" i="9" s="1"/>
  <c r="A719" i="9" s="1"/>
  <c r="A720" i="9" s="1"/>
  <c r="A721" i="9" s="1"/>
  <c r="A722" i="9" s="1"/>
  <c r="A723" i="9" s="1"/>
  <c r="A724" i="9" s="1"/>
  <c r="A725" i="9" s="1"/>
  <c r="A726" i="9" s="1"/>
  <c r="A727" i="9" s="1"/>
  <c r="A728" i="9" s="1"/>
  <c r="A729" i="9" s="1"/>
  <c r="A730" i="9" s="1"/>
  <c r="A731" i="9" s="1"/>
  <c r="A732" i="9" s="1"/>
  <c r="A733" i="9" s="1"/>
  <c r="A734" i="9" s="1"/>
  <c r="A735" i="9" s="1"/>
  <c r="A736" i="9" s="1"/>
  <c r="A737" i="9" s="1"/>
  <c r="A738" i="9" s="1"/>
  <c r="A739" i="9" s="1"/>
  <c r="A740" i="9" s="1"/>
  <c r="A741" i="9" s="1"/>
  <c r="A742" i="9" s="1"/>
  <c r="A743" i="9" s="1"/>
  <c r="A744" i="9" s="1"/>
  <c r="A745" i="9" s="1"/>
  <c r="A746" i="9" s="1"/>
  <c r="A747" i="9" s="1"/>
  <c r="A748" i="9" s="1"/>
  <c r="A749" i="9" s="1"/>
  <c r="A750" i="9" s="1"/>
  <c r="A751" i="9" s="1"/>
  <c r="A752" i="9" s="1"/>
  <c r="A753" i="9" s="1"/>
  <c r="A754" i="9" s="1"/>
  <c r="A755" i="9" s="1"/>
  <c r="A756" i="9" s="1"/>
  <c r="A757" i="9" s="1"/>
  <c r="A758" i="9" s="1"/>
  <c r="A759" i="9" s="1"/>
  <c r="A760" i="9" s="1"/>
  <c r="A761" i="9" s="1"/>
  <c r="A762" i="9" s="1"/>
  <c r="A763" i="9" s="1"/>
  <c r="A764" i="9" s="1"/>
  <c r="A765" i="9" s="1"/>
  <c r="A766" i="9" s="1"/>
  <c r="A767" i="9" s="1"/>
  <c r="A768" i="9" s="1"/>
  <c r="A769" i="9" s="1"/>
  <c r="A770" i="9" s="1"/>
  <c r="A771" i="9" s="1"/>
  <c r="A772" i="9" s="1"/>
  <c r="A773" i="9" s="1"/>
  <c r="A774" i="9" s="1"/>
  <c r="A775" i="9" s="1"/>
  <c r="A776" i="9" s="1"/>
  <c r="A777" i="9" s="1"/>
  <c r="A778" i="9" s="1"/>
  <c r="A779" i="9" s="1"/>
  <c r="A780" i="9" s="1"/>
  <c r="A781" i="9" s="1"/>
  <c r="A782" i="9" s="1"/>
  <c r="A783" i="9" s="1"/>
  <c r="A784" i="9" s="1"/>
  <c r="A785" i="9" s="1"/>
  <c r="A786" i="9" s="1"/>
  <c r="A787" i="9" s="1"/>
  <c r="A788" i="9" s="1"/>
  <c r="A789" i="9" s="1"/>
  <c r="A790" i="9" s="1"/>
  <c r="A791" i="9" s="1"/>
  <c r="A792" i="9" s="1"/>
  <c r="A793" i="9" s="1"/>
  <c r="A794" i="9" s="1"/>
  <c r="A795" i="9" s="1"/>
  <c r="A796" i="9" s="1"/>
  <c r="A797" i="9" s="1"/>
  <c r="A798" i="9" s="1"/>
  <c r="A799" i="9" s="1"/>
  <c r="A800" i="9" s="1"/>
  <c r="A801" i="9" s="1"/>
  <c r="A802" i="9" s="1"/>
  <c r="A803" i="9" s="1"/>
  <c r="A804" i="9" s="1"/>
  <c r="A805" i="9" s="1"/>
  <c r="A806" i="9" s="1"/>
  <c r="A807" i="9" s="1"/>
  <c r="A808" i="9" s="1"/>
  <c r="A809" i="9" s="1"/>
  <c r="A810" i="9" s="1"/>
  <c r="A811" i="9" s="1"/>
  <c r="A812" i="9" s="1"/>
  <c r="A813" i="9" s="1"/>
  <c r="A814" i="9" s="1"/>
  <c r="A815" i="9" s="1"/>
  <c r="A816" i="9" s="1"/>
  <c r="A817" i="9" s="1"/>
  <c r="A818" i="9" s="1"/>
  <c r="A819" i="9" s="1"/>
  <c r="A820" i="9" s="1"/>
  <c r="A821" i="9" s="1"/>
  <c r="A822" i="9" s="1"/>
  <c r="A823" i="9" s="1"/>
  <c r="A824" i="9" s="1"/>
  <c r="A825" i="9" s="1"/>
  <c r="A826" i="9" s="1"/>
  <c r="A827" i="9" s="1"/>
  <c r="A828" i="9" s="1"/>
  <c r="A829" i="9" s="1"/>
  <c r="A830" i="9" s="1"/>
  <c r="A831" i="9" s="1"/>
  <c r="F46" i="10"/>
  <c r="A832" i="9" l="1"/>
  <c r="A833" i="9" s="1"/>
  <c r="A834" i="9" s="1"/>
  <c r="A835" i="9" s="1"/>
  <c r="A836" i="9" s="1"/>
  <c r="A837" i="9" s="1"/>
  <c r="A838" i="9" s="1"/>
  <c r="A839" i="9" s="1"/>
  <c r="A840" i="9" s="1"/>
  <c r="A841" i="9" s="1"/>
  <c r="A842" i="9" s="1"/>
  <c r="A843" i="9" s="1"/>
  <c r="A844" i="9" s="1"/>
  <c r="A845" i="9" s="1"/>
  <c r="A846" i="9" s="1"/>
  <c r="A847" i="9" s="1"/>
  <c r="A848" i="9" s="1"/>
  <c r="A849" i="9" s="1"/>
  <c r="A850" i="9" s="1"/>
  <c r="A851" i="9" s="1"/>
  <c r="A852" i="9" s="1"/>
  <c r="A853" i="9" s="1"/>
  <c r="A854" i="9" s="1"/>
  <c r="A855" i="9" s="1"/>
  <c r="A856" i="9" s="1"/>
  <c r="A857" i="9" s="1"/>
  <c r="A858" i="9" s="1"/>
  <c r="A859" i="9" s="1"/>
  <c r="A860" i="9" s="1"/>
  <c r="A861" i="9" s="1"/>
  <c r="A862" i="9" s="1"/>
  <c r="A863" i="9" s="1"/>
  <c r="A864" i="9" s="1"/>
  <c r="A865" i="9" s="1"/>
  <c r="A866" i="9" s="1"/>
  <c r="A867" i="9" s="1"/>
  <c r="A868" i="9" s="1"/>
  <c r="A869" i="9" s="1"/>
  <c r="A870" i="9" s="1"/>
  <c r="A871" i="9" s="1"/>
  <c r="A872" i="9" s="1"/>
  <c r="A873" i="9" s="1"/>
  <c r="A874" i="9" s="1"/>
  <c r="A875" i="9" s="1"/>
  <c r="A876" i="9" s="1"/>
  <c r="A877" i="9" s="1"/>
  <c r="A878" i="9" s="1"/>
  <c r="A879" i="9" s="1"/>
  <c r="A880" i="9" s="1"/>
  <c r="A881" i="9" s="1"/>
  <c r="A882" i="9" s="1"/>
  <c r="A883" i="9" s="1"/>
  <c r="A884" i="9" s="1"/>
  <c r="A885" i="9" s="1"/>
  <c r="A886" i="9" s="1"/>
  <c r="A887" i="9" s="1"/>
  <c r="A888" i="9" s="1"/>
  <c r="A889" i="9" s="1"/>
  <c r="A890" i="9" s="1"/>
  <c r="A891" i="9" s="1"/>
  <c r="A892" i="9" s="1"/>
  <c r="A893" i="9" s="1"/>
  <c r="A894" i="9" s="1"/>
  <c r="A895" i="9" s="1"/>
  <c r="A896" i="9" s="1"/>
  <c r="A897" i="9" s="1"/>
  <c r="A898" i="9" s="1"/>
  <c r="A899" i="9" s="1"/>
  <c r="A900" i="9" s="1"/>
  <c r="A901" i="9" s="1"/>
  <c r="A902" i="9" s="1"/>
  <c r="A903" i="9" s="1"/>
  <c r="A904" i="9" s="1"/>
  <c r="A905" i="9" s="1"/>
  <c r="A906" i="9" s="1"/>
  <c r="A907" i="9" s="1"/>
  <c r="A908" i="9" s="1"/>
  <c r="A909" i="9" s="1"/>
  <c r="A910" i="9" s="1"/>
  <c r="A911" i="9" s="1"/>
  <c r="A912" i="9" s="1"/>
  <c r="A913" i="9" s="1"/>
  <c r="A914" i="9" s="1"/>
  <c r="A915" i="9" s="1"/>
  <c r="A916" i="9" s="1"/>
  <c r="A917" i="9" s="1"/>
  <c r="A918" i="9" s="1"/>
  <c r="A919" i="9" s="1"/>
  <c r="A920" i="9" s="1"/>
  <c r="A921" i="9" s="1"/>
  <c r="A922" i="9" s="1"/>
  <c r="A923" i="9" s="1"/>
  <c r="A924" i="9" s="1"/>
  <c r="A925" i="9" s="1"/>
  <c r="A926" i="9" s="1"/>
  <c r="A927" i="9" s="1"/>
  <c r="A928" i="9" s="1"/>
  <c r="A929" i="9" s="1"/>
  <c r="A930" i="9" s="1"/>
  <c r="A931" i="9" s="1"/>
  <c r="A932" i="9" s="1"/>
  <c r="A933" i="9" s="1"/>
  <c r="A934" i="9" s="1"/>
  <c r="A935" i="9" s="1"/>
  <c r="A936" i="9" s="1"/>
  <c r="A937" i="9" s="1"/>
  <c r="A938" i="9" s="1"/>
  <c r="A939" i="9" s="1"/>
  <c r="A940" i="9" s="1"/>
  <c r="A941" i="9" s="1"/>
  <c r="A942" i="9" s="1"/>
  <c r="A943" i="9" s="1"/>
  <c r="A944" i="9" s="1"/>
  <c r="A945" i="9" s="1"/>
  <c r="A946" i="9" s="1"/>
  <c r="A947" i="9" s="1"/>
  <c r="A948" i="9" s="1"/>
  <c r="A949" i="9" s="1"/>
  <c r="A950" i="9" s="1"/>
  <c r="A951" i="9" s="1"/>
  <c r="A952" i="9" s="1"/>
  <c r="A953" i="9" s="1"/>
  <c r="A954" i="9" s="1"/>
  <c r="A955" i="9" s="1"/>
  <c r="A956" i="9" s="1"/>
  <c r="A957" i="9" s="1"/>
  <c r="A958" i="9" s="1"/>
  <c r="A959" i="9" s="1"/>
  <c r="A960" i="9" s="1"/>
  <c r="A961" i="9" s="1"/>
  <c r="A962" i="9" s="1"/>
  <c r="A963" i="9" s="1"/>
  <c r="A964" i="9" s="1"/>
  <c r="A965" i="9" s="1"/>
  <c r="A966" i="9" s="1"/>
  <c r="A967" i="9" s="1"/>
  <c r="A968" i="9" s="1"/>
  <c r="A969" i="9" s="1"/>
  <c r="A970" i="9" s="1"/>
  <c r="A971" i="9" s="1"/>
  <c r="A972" i="9" s="1"/>
  <c r="A973" i="9" s="1"/>
  <c r="A974" i="9" s="1"/>
  <c r="A975" i="9" s="1"/>
  <c r="A976" i="9" s="1"/>
  <c r="A977" i="9" s="1"/>
  <c r="A978" i="9" s="1"/>
  <c r="A979" i="9" s="1"/>
  <c r="A980" i="9" s="1"/>
  <c r="A981" i="9" s="1"/>
  <c r="A982" i="9" s="1"/>
  <c r="A983" i="9" s="1"/>
  <c r="A984" i="9" s="1"/>
  <c r="A985" i="9" s="1"/>
  <c r="A986" i="9" s="1"/>
  <c r="A987" i="9" s="1"/>
  <c r="A988" i="9" s="1"/>
  <c r="A989" i="9" s="1"/>
  <c r="A990" i="9" s="1"/>
  <c r="A991" i="9" s="1"/>
  <c r="A992" i="9" s="1"/>
  <c r="A993" i="9" s="1"/>
  <c r="A994" i="9" s="1"/>
  <c r="A995" i="9" s="1"/>
  <c r="A996" i="9" s="1"/>
  <c r="A997" i="9" s="1"/>
  <c r="A998" i="9" s="1"/>
  <c r="A999" i="9" s="1"/>
  <c r="A1000" i="9" s="1"/>
  <c r="A1001" i="9" s="1"/>
  <c r="A1002" i="9" s="1"/>
  <c r="A1003" i="9" s="1"/>
  <c r="A1004" i="9" s="1"/>
  <c r="A1005" i="9" s="1"/>
  <c r="A1006" i="9" s="1"/>
  <c r="A1007" i="9" s="1"/>
  <c r="A1008" i="9" s="1"/>
  <c r="A1009" i="9" s="1"/>
  <c r="A1010" i="9" s="1"/>
  <c r="A1011" i="9" s="1"/>
  <c r="A1012" i="9" s="1"/>
  <c r="A1013" i="9" s="1"/>
  <c r="A1014" i="9" s="1"/>
  <c r="A1015" i="9" s="1"/>
  <c r="A1016" i="9" s="1"/>
  <c r="A1017" i="9" s="1"/>
  <c r="A1018" i="9" s="1"/>
  <c r="A1019" i="9" s="1"/>
  <c r="A1020" i="9" s="1"/>
  <c r="A1021" i="9" s="1"/>
  <c r="A1022" i="9" s="1"/>
  <c r="A1023" i="9" s="1"/>
  <c r="A1024" i="9" s="1"/>
  <c r="A1025" i="9" s="1"/>
  <c r="A1026" i="9" s="1"/>
  <c r="A1027" i="9" s="1"/>
  <c r="A1028" i="9" s="1"/>
  <c r="A1029" i="9" s="1"/>
  <c r="A1030" i="9" s="1"/>
  <c r="A1031" i="9" s="1"/>
  <c r="A1032" i="9" s="1"/>
  <c r="A1033" i="9" s="1"/>
  <c r="A1034" i="9" s="1"/>
  <c r="A1035" i="9" s="1"/>
  <c r="A1036" i="9" s="1"/>
  <c r="A1037" i="9" s="1"/>
  <c r="A1038" i="9" s="1"/>
  <c r="A1039" i="9" s="1"/>
  <c r="A1040" i="9" s="1"/>
  <c r="A1041" i="9" s="1"/>
  <c r="A1042" i="9" s="1"/>
  <c r="A1043" i="9" s="1"/>
  <c r="A1044" i="9" s="1"/>
  <c r="A1045" i="9" s="1"/>
  <c r="A1046" i="9" s="1"/>
  <c r="A1047" i="9" s="1"/>
  <c r="A1048" i="9" s="1"/>
  <c r="A1049" i="9" s="1"/>
  <c r="A1050" i="9" s="1"/>
  <c r="A1051" i="9" s="1"/>
  <c r="A1052" i="9" s="1"/>
  <c r="A1053" i="9" s="1"/>
  <c r="A1054" i="9" s="1"/>
  <c r="A1055" i="9" s="1"/>
  <c r="A1056" i="9" s="1"/>
  <c r="A1057" i="9" s="1"/>
  <c r="A1058" i="9" s="1"/>
  <c r="A1059" i="9" s="1"/>
  <c r="A1060" i="9" s="1"/>
  <c r="A1061" i="9" s="1"/>
  <c r="A1062" i="9" s="1"/>
  <c r="A1063" i="9" s="1"/>
  <c r="A1064" i="9" s="1"/>
  <c r="A1065" i="9" s="1"/>
  <c r="A1066" i="9" s="1"/>
  <c r="A1067" i="9" s="1"/>
  <c r="A1068" i="9" s="1"/>
  <c r="A1069" i="9" s="1"/>
  <c r="A1070" i="9" s="1"/>
  <c r="A1071" i="9" s="1"/>
  <c r="A1072" i="9" s="1"/>
  <c r="A1073" i="9" s="1"/>
  <c r="A1074" i="9" s="1"/>
  <c r="A1075" i="9" s="1"/>
  <c r="A1076" i="9" s="1"/>
  <c r="A1077" i="9" s="1"/>
  <c r="A1078" i="9" s="1"/>
  <c r="A1079" i="9" s="1"/>
  <c r="A1080" i="9" s="1"/>
  <c r="A1081" i="9" s="1"/>
  <c r="A1082" i="9" s="1"/>
  <c r="A1083" i="9" s="1"/>
  <c r="A1084" i="9" s="1"/>
  <c r="A1085" i="9" s="1"/>
  <c r="A1086" i="9" s="1"/>
  <c r="A1087" i="9" s="1"/>
  <c r="A1088" i="9" s="1"/>
  <c r="A1089" i="9" s="1"/>
  <c r="A1090" i="9" s="1"/>
  <c r="A1091" i="9" s="1"/>
  <c r="A1092" i="9" s="1"/>
  <c r="A1093" i="9" s="1"/>
  <c r="A1094" i="9" s="1"/>
  <c r="A1095" i="9" s="1"/>
  <c r="A1096" i="9" s="1"/>
  <c r="A1097" i="9" s="1"/>
  <c r="A1098" i="9" s="1"/>
  <c r="A1099" i="9" s="1"/>
  <c r="A1100" i="9" s="1"/>
  <c r="A1101" i="9" s="1"/>
  <c r="A1102" i="9" s="1"/>
  <c r="A1103" i="9" s="1"/>
  <c r="A1104" i="9" s="1"/>
  <c r="A1105" i="9" s="1"/>
  <c r="A1106" i="9" s="1"/>
  <c r="A1107" i="9" s="1"/>
  <c r="A1108" i="9" s="1"/>
  <c r="A1109" i="9" s="1"/>
  <c r="A1110" i="9" s="1"/>
  <c r="A1111" i="9" s="1"/>
  <c r="A1112" i="9" s="1"/>
  <c r="A1113" i="9" s="1"/>
  <c r="A1114" i="9" s="1"/>
  <c r="A1115" i="9" s="1"/>
  <c r="A1116" i="9" s="1"/>
  <c r="A1117" i="9" s="1"/>
  <c r="A1118" i="9" s="1"/>
  <c r="A1119" i="9" s="1"/>
  <c r="A1120" i="9" s="1"/>
  <c r="A1121" i="9" s="1"/>
  <c r="A1122" i="9" s="1"/>
  <c r="A1123" i="9" s="1"/>
  <c r="A1124" i="9" s="1"/>
  <c r="A1125" i="9" s="1"/>
  <c r="A1126" i="9" s="1"/>
  <c r="A1127" i="9" s="1"/>
  <c r="A1128" i="9" s="1"/>
  <c r="A1129" i="9" s="1"/>
  <c r="A1130" i="9" s="1"/>
  <c r="A1131" i="9" s="1"/>
  <c r="A1132" i="9" s="1"/>
  <c r="A1133" i="9" s="1"/>
  <c r="A1134" i="9" s="1"/>
  <c r="A1135" i="9" s="1"/>
  <c r="A1136" i="9" s="1"/>
  <c r="A1137" i="9" s="1"/>
  <c r="A1138" i="9" s="1"/>
  <c r="A1139" i="9" s="1"/>
  <c r="A1140" i="9" s="1"/>
  <c r="A1141" i="9" s="1"/>
  <c r="A1142" i="9" s="1"/>
  <c r="A1143" i="9" s="1"/>
  <c r="A1144" i="9" s="1"/>
  <c r="A1145" i="9" s="1"/>
  <c r="A1146" i="9" s="1"/>
  <c r="A1147" i="9" s="1"/>
  <c r="A1148" i="9" s="1"/>
  <c r="A1149" i="9" s="1"/>
  <c r="A1150" i="9" s="1"/>
  <c r="A1151" i="9" s="1"/>
  <c r="A1152" i="9" s="1"/>
  <c r="A1153" i="9" s="1"/>
  <c r="A1154" i="9" s="1"/>
  <c r="A1155" i="9" s="1"/>
  <c r="A1156" i="9" s="1"/>
  <c r="A1157" i="9" s="1"/>
  <c r="A1158" i="9" s="1"/>
  <c r="A1159" i="9" s="1"/>
  <c r="A1160" i="9" s="1"/>
  <c r="A1161" i="9" s="1"/>
  <c r="A1162" i="9" s="1"/>
  <c r="A1163" i="9" s="1"/>
  <c r="A1164" i="9" s="1"/>
  <c r="A1165" i="9" s="1"/>
  <c r="A1166" i="9" s="1"/>
  <c r="A1167" i="9" s="1"/>
  <c r="A1168" i="9" s="1"/>
  <c r="A1169" i="9" s="1"/>
  <c r="A1170" i="9" s="1"/>
  <c r="A1171" i="9" s="1"/>
  <c r="A1172" i="9" s="1"/>
  <c r="A1173" i="9" s="1"/>
  <c r="A1174" i="9" s="1"/>
  <c r="A1175" i="9" s="1"/>
  <c r="A1176" i="9" s="1"/>
  <c r="A1177" i="9" s="1"/>
  <c r="A1178" i="9" s="1"/>
  <c r="A1179" i="9" s="1"/>
  <c r="A1180" i="9" s="1"/>
  <c r="A1181" i="9" s="1"/>
  <c r="A1182" i="9" s="1"/>
  <c r="A1183" i="9" s="1"/>
  <c r="A1184" i="9" s="1"/>
  <c r="A1185" i="9" s="1"/>
  <c r="A1186" i="9" s="1"/>
  <c r="A1187" i="9" s="1"/>
  <c r="A1188" i="9" s="1"/>
  <c r="A1189" i="9" s="1"/>
  <c r="A1190" i="9" s="1"/>
  <c r="A1191" i="9" s="1"/>
  <c r="A1192" i="9" s="1"/>
  <c r="A1193" i="9" s="1"/>
  <c r="A1194" i="9" s="1"/>
  <c r="A1195" i="9" s="1"/>
  <c r="A1196" i="9" s="1"/>
  <c r="A1197" i="9" s="1"/>
  <c r="A1198" i="9" s="1"/>
  <c r="A1199" i="9" s="1"/>
  <c r="A1200" i="9" s="1"/>
  <c r="A1201" i="9" s="1"/>
  <c r="A1202" i="9" s="1"/>
  <c r="A1203" i="9" s="1"/>
  <c r="A1204" i="9" s="1"/>
  <c r="A1205" i="9" s="1"/>
  <c r="A1206" i="9" s="1"/>
  <c r="A1207" i="9" s="1"/>
  <c r="A1208" i="9" s="1"/>
  <c r="A1209" i="9" s="1"/>
  <c r="A1210" i="9" s="1"/>
  <c r="A1211" i="9" s="1"/>
  <c r="A1212" i="9" s="1"/>
  <c r="A1213" i="9" s="1"/>
  <c r="A1214" i="9" s="1"/>
  <c r="A1215" i="9" s="1"/>
  <c r="A1216" i="9" s="1"/>
  <c r="A1217" i="9" s="1"/>
  <c r="A1218" i="9" s="1"/>
  <c r="A1219" i="9" s="1"/>
  <c r="A1220" i="9" s="1"/>
  <c r="A1221" i="9" s="1"/>
  <c r="A1222" i="9" s="1"/>
  <c r="A1223" i="9" s="1"/>
  <c r="A1224" i="9" s="1"/>
  <c r="A1225" i="9" s="1"/>
  <c r="A1226" i="9" s="1"/>
  <c r="A1227" i="9" s="1"/>
  <c r="A1228" i="9" s="1"/>
  <c r="A1229" i="9" s="1"/>
  <c r="A1230" i="9" s="1"/>
  <c r="A1231" i="9" s="1"/>
  <c r="A1232" i="9" s="1"/>
  <c r="A1233" i="9" s="1"/>
  <c r="A1234" i="9" s="1"/>
  <c r="A1235" i="9" s="1"/>
  <c r="A1236" i="9" s="1"/>
  <c r="A1237" i="9" s="1"/>
  <c r="A1238" i="9" s="1"/>
  <c r="A1239" i="9" s="1"/>
  <c r="A1240" i="9" s="1"/>
  <c r="A1241" i="9" s="1"/>
  <c r="A1242" i="9" s="1"/>
  <c r="A1243" i="9" s="1"/>
  <c r="A1244" i="9" s="1"/>
  <c r="A1245" i="9" s="1"/>
  <c r="A1246" i="9" s="1"/>
  <c r="A1247" i="9" s="1"/>
  <c r="A1248" i="9" s="1"/>
  <c r="A1249" i="9" s="1"/>
  <c r="A1250" i="9" s="1"/>
  <c r="A1251" i="9" s="1"/>
  <c r="A1252" i="9" s="1"/>
  <c r="A1253" i="9" s="1"/>
  <c r="A1254" i="9" s="1"/>
  <c r="A1255" i="9" s="1"/>
  <c r="A1256" i="9" s="1"/>
  <c r="A1257" i="9" s="1"/>
  <c r="A1258" i="9" s="1"/>
  <c r="A1259" i="9" s="1"/>
  <c r="A1260" i="9" s="1"/>
  <c r="A1261" i="9" s="1"/>
  <c r="A1262" i="9" s="1"/>
  <c r="A1263" i="9" s="1"/>
  <c r="A1264" i="9" s="1"/>
  <c r="A1265" i="9" s="1"/>
  <c r="A1266" i="9" s="1"/>
  <c r="A1267" i="9" s="1"/>
  <c r="A1268" i="9" s="1"/>
  <c r="A1269" i="9" s="1"/>
  <c r="A1270" i="9" s="1"/>
  <c r="A1271" i="9" s="1"/>
  <c r="A1272" i="9" s="1"/>
  <c r="A1273" i="9" s="1"/>
  <c r="A1276" i="9" s="1"/>
  <c r="A1277" i="9" s="1"/>
  <c r="A1278" i="9" s="1"/>
  <c r="A1279" i="9" s="1"/>
  <c r="A1280" i="9" s="1"/>
  <c r="A1281" i="9" s="1"/>
  <c r="A1282" i="9" s="1"/>
  <c r="A1283" i="9" s="1"/>
  <c r="A1284" i="9" s="1"/>
  <c r="A1285" i="9" s="1"/>
  <c r="A1286" i="9" s="1"/>
  <c r="A1287" i="9" s="1"/>
  <c r="A1288" i="9" s="1"/>
  <c r="A1289" i="9" s="1"/>
  <c r="A1290" i="9" s="1"/>
  <c r="A1291" i="9" s="1"/>
  <c r="A1292" i="9" s="1"/>
  <c r="A1293" i="9" s="1"/>
  <c r="A1294" i="9" s="1"/>
  <c r="A1295" i="9" s="1"/>
  <c r="A1296" i="9" s="1"/>
  <c r="A1297" i="9" s="1"/>
  <c r="A1298" i="9" s="1"/>
  <c r="A1299" i="9" s="1"/>
  <c r="A1300" i="9" s="1"/>
  <c r="A1301" i="9" s="1"/>
  <c r="A1302" i="9" s="1"/>
  <c r="A1303" i="9" s="1"/>
  <c r="A1304" i="9" s="1"/>
  <c r="A1305" i="9" s="1"/>
  <c r="A1306" i="9" s="1"/>
  <c r="A1307" i="9" s="1"/>
  <c r="A1308" i="9" s="1"/>
  <c r="A1309" i="9" s="1"/>
  <c r="A1310" i="9" s="1"/>
  <c r="A1311" i="9" s="1"/>
  <c r="A1312" i="9" s="1"/>
  <c r="A1313" i="9" s="1"/>
  <c r="A1314" i="9" s="1"/>
  <c r="A1315" i="9" s="1"/>
  <c r="A1316" i="9" s="1"/>
  <c r="A1317" i="9" s="1"/>
  <c r="A1318" i="9" s="1"/>
  <c r="A1319" i="9" s="1"/>
  <c r="A1320" i="9" s="1"/>
  <c r="A1321" i="9" s="1"/>
  <c r="A1322" i="9" s="1"/>
  <c r="A1323" i="9" s="1"/>
  <c r="A1324" i="9" s="1"/>
  <c r="A1325" i="9" s="1"/>
  <c r="A1326" i="9" s="1"/>
  <c r="A1327" i="9" s="1"/>
  <c r="A1328" i="9" s="1"/>
  <c r="A1329" i="9" s="1"/>
  <c r="A1330" i="9" s="1"/>
  <c r="A1331" i="9" s="1"/>
  <c r="A1332" i="9" s="1"/>
  <c r="A1333" i="9" s="1"/>
  <c r="A1334" i="9" s="1"/>
  <c r="A1335" i="9" s="1"/>
  <c r="A1336" i="9" s="1"/>
  <c r="A1337" i="9" s="1"/>
  <c r="A1338" i="9" s="1"/>
  <c r="A1339" i="9" s="1"/>
  <c r="A1340" i="9" s="1"/>
  <c r="A1341" i="9" s="1"/>
  <c r="A1342" i="9" s="1"/>
  <c r="A1343" i="9" s="1"/>
  <c r="A1344" i="9" s="1"/>
  <c r="A1345" i="9" s="1"/>
  <c r="F350" i="10"/>
  <c r="F32" i="10"/>
  <c r="F351" i="10" l="1"/>
  <c r="H1346" i="9"/>
  <c r="I1281" i="9" l="1"/>
  <c r="I1280" i="9"/>
  <c r="I1279" i="9"/>
  <c r="I1278" i="9"/>
  <c r="I1277" i="9"/>
  <c r="I1276" i="9"/>
  <c r="H1274" i="9"/>
  <c r="H1348" i="9" s="1"/>
  <c r="G1274" i="9"/>
  <c r="I296" i="9"/>
  <c r="G291" i="9"/>
  <c r="I233" i="9"/>
  <c r="H231" i="9"/>
  <c r="G231" i="9"/>
  <c r="I230" i="9"/>
  <c r="I229" i="9"/>
  <c r="I228" i="9"/>
  <c r="H39" i="9"/>
  <c r="G39" i="9"/>
  <c r="I31" i="9"/>
  <c r="I30" i="9"/>
  <c r="I29" i="9"/>
  <c r="I28" i="9"/>
  <c r="I27" i="9"/>
  <c r="I26" i="9"/>
  <c r="I25" i="9"/>
  <c r="I24" i="9"/>
  <c r="I23" i="9"/>
  <c r="I22" i="9"/>
  <c r="I21" i="9"/>
  <c r="I20" i="9"/>
  <c r="I19" i="9"/>
  <c r="I18" i="9"/>
  <c r="I17" i="9"/>
  <c r="I16" i="9"/>
  <c r="I15" i="9"/>
  <c r="I14" i="9"/>
  <c r="I13" i="9"/>
  <c r="I12" i="9"/>
  <c r="I11" i="9"/>
  <c r="I10" i="9"/>
  <c r="J1274" i="9" l="1"/>
  <c r="G1348" i="9"/>
  <c r="H1347" i="9"/>
  <c r="H1349" i="9" s="1"/>
  <c r="G1347" i="9"/>
  <c r="G1349" i="9" s="1"/>
  <c r="I1346" i="9"/>
  <c r="I39" i="9"/>
  <c r="I291" i="9"/>
  <c r="I231" i="9"/>
  <c r="I1274" i="9"/>
  <c r="I1347" i="9" l="1"/>
  <c r="I1348" i="9"/>
  <c r="I1349" i="9" l="1"/>
</calcChain>
</file>

<file path=xl/sharedStrings.xml><?xml version="1.0" encoding="utf-8"?>
<sst xmlns="http://schemas.openxmlformats.org/spreadsheetml/2006/main" count="4160" uniqueCount="1727">
  <si>
    <t>№ з/п</t>
  </si>
  <si>
    <t>Назва майна</t>
  </si>
  <si>
    <t>Холодильник "Атлант"</t>
  </si>
  <si>
    <t>Всього по рахунках :</t>
  </si>
  <si>
    <t>Всього по рахунку 1013 :</t>
  </si>
  <si>
    <t>Всього по рахунку 1014 :</t>
  </si>
  <si>
    <t>Всього по рахунку 1016 :</t>
  </si>
  <si>
    <t>Всього по рахунку 1017 :</t>
  </si>
  <si>
    <t>К-ть</t>
  </si>
  <si>
    <t>Назва запасів</t>
  </si>
  <si>
    <t>Всього по рахунку 1514</t>
  </si>
  <si>
    <t>Одиниці виміру</t>
  </si>
  <si>
    <t>л</t>
  </si>
  <si>
    <t>шт</t>
  </si>
  <si>
    <t>Всього по рахунку 1515</t>
  </si>
  <si>
    <t>Скатертина</t>
  </si>
  <si>
    <t>Вогнегасник</t>
  </si>
  <si>
    <t>шт.</t>
  </si>
  <si>
    <t>м</t>
  </si>
  <si>
    <t>Дзеркало</t>
  </si>
  <si>
    <t>Додаток №1</t>
  </si>
  <si>
    <t>Перелік основних засобів за рахунком 1013</t>
  </si>
  <si>
    <t>Перелік основних засобів за рахунком 1014</t>
  </si>
  <si>
    <t>Перелік основних засобів за рахунком 1015</t>
  </si>
  <si>
    <t>Перелік основних засобів за рахунком 1016</t>
  </si>
  <si>
    <t>Перелік основних засобів за рахунком 1017</t>
  </si>
  <si>
    <t xml:space="preserve">              Перелік запасних частин за рахунком 1515</t>
  </si>
  <si>
    <t>Перелік малоцінних швидкозношувальних предметів за рахунком 1812 (МПШ)</t>
  </si>
  <si>
    <t>Всього по рахунку 1015 :</t>
  </si>
  <si>
    <t>Всього по рахунку 1113 :</t>
  </si>
  <si>
    <t>Всього по рахунку 1114 :</t>
  </si>
  <si>
    <t>Перелік інших необоротних матеріальних активів за рахунком 1113</t>
  </si>
  <si>
    <t>Перелік інших необоротних матеріальних активів (білизна, постільні речі, одяг та взуття) за рахунком 1114</t>
  </si>
  <si>
    <t>Дирокол</t>
  </si>
  <si>
    <t>Калькулятор</t>
  </si>
  <si>
    <t>Корзина для сміття</t>
  </si>
  <si>
    <t>Ваги</t>
  </si>
  <si>
    <t>Ванна</t>
  </si>
  <si>
    <t>Викрутка</t>
  </si>
  <si>
    <t>Карнизи</t>
  </si>
  <si>
    <t>Кільце баскетбольне</t>
  </si>
  <si>
    <t>Коса</t>
  </si>
  <si>
    <t>Лопата для снігу</t>
  </si>
  <si>
    <t>Лопата совкова</t>
  </si>
  <si>
    <t>Мітла пластикова</t>
  </si>
  <si>
    <t>Ножовка</t>
  </si>
  <si>
    <t>Пасатижі</t>
  </si>
  <si>
    <t>Піаніно</t>
  </si>
  <si>
    <t>Простині</t>
  </si>
  <si>
    <t>Секатор</t>
  </si>
  <si>
    <t>Сито</t>
  </si>
  <si>
    <t>Сковорідка</t>
  </si>
  <si>
    <t>Сокира</t>
  </si>
  <si>
    <t>Швабра</t>
  </si>
  <si>
    <t>Вила</t>
  </si>
  <si>
    <t>Відро оцинковане</t>
  </si>
  <si>
    <t>Вішалка для одягу</t>
  </si>
  <si>
    <t>Молоток</t>
  </si>
  <si>
    <t>Топор</t>
  </si>
  <si>
    <t>Шланг для поливу</t>
  </si>
  <si>
    <t>Додаток №2</t>
  </si>
  <si>
    <t>Перелік основних засобів за рахунком 1011</t>
  </si>
  <si>
    <t>Всього по рахунку 1011 :</t>
  </si>
  <si>
    <t>Земельна ділянка по вул.Ковальській 10/2 (4505,00 м2)</t>
  </si>
  <si>
    <t>Огорожа №1, м.Кременчук, вул.Ковальська,10/2</t>
  </si>
  <si>
    <t>Нежитлова будівля літ.А,а (Приміщення 2 пов.), м.Кременчук, вул.Ковальська,10/2</t>
  </si>
  <si>
    <t>Нежитлова будівля літ.Б,б (Груп.прим.1 пов), м.Кременчук, вул.Ковальська,10/2</t>
  </si>
  <si>
    <t>Нежитлова будівля літ.Г,г (Груп.прим.1 пов), м.Кременчук, вул.Ковальська,10/2</t>
  </si>
  <si>
    <t>Нежитлова будівля літ.г1 (Прим.мод котельні), м.Кременчук, вул.Ковальська,10/2</t>
  </si>
  <si>
    <t>Нежитлова будівля літ.В,в,в1 (Груп.прим.1 пов), м.Кременчук, вул.Ковальська,10/2</t>
  </si>
  <si>
    <t>Огорожа №1, м.Кременчук, вул.Ковальська,10/3</t>
  </si>
  <si>
    <t>Альтанка, літ. Л (Павільйон), м.Кременчук, вул.Ковальська,10/2</t>
  </si>
  <si>
    <t>Альтанка, літ. Н (Павільйон), м.Кременчук, вул.Ковальська,10/2</t>
  </si>
  <si>
    <t>Альтанка, літ. О (Павільйон), м.Кременчук, вул.Ковальська,10/2</t>
  </si>
  <si>
    <t>Альтанка, літ. П (Павільйон), м.Кременчук, вул.Ковальська,10/2м.Кременчук, вул.Ковальська,10/2</t>
  </si>
  <si>
    <t>Альтанка, літ. С (Павільйон), м.Кременчук, вул.Ковальська,10/2</t>
  </si>
  <si>
    <t>Вбиральня, літ.З (Туалет), м.Кременчук, вул.Ковальська,10/2</t>
  </si>
  <si>
    <t>Огорожа №2  (Огорожа), м.Кременчук, вул.Ковальська,10/2</t>
  </si>
  <si>
    <t>Сарай, літ.Д , м.Кременчук, вул.Ковальська,10/2</t>
  </si>
  <si>
    <t>Основна будівля, літ.А1,а2,а3,а4,а5, а6,а7,а8,а9,а10,а11,  м.Кременчук, вул.Приходька,110</t>
  </si>
  <si>
    <t>Будівля № 2,  літ.Б1 ,б2,б3,б4,б5, б6,б7,б8,б9,б10,  м.Кременчук, вул.Приходька,110</t>
  </si>
  <si>
    <t>Гараж  (бетон.на 2 бокси), літ. К1,  м.Кременчук, вул.Приходька,110</t>
  </si>
  <si>
    <t>Літній душ, літ. Я1,  м.Кременчук, вул.Приходька,110</t>
  </si>
  <si>
    <t>Огорожа № 1,  м.Кременчук, вул.Приходька,110</t>
  </si>
  <si>
    <t>Огорожа № 2 ,  м.Кременчук, вул.Приходька,110</t>
  </si>
  <si>
    <t>Огорожа № 3,  м.Кременчук, вул.Приходька,110</t>
  </si>
  <si>
    <t>Павільйон № 1, літ. Ц1 ,  м.Кременчук, вул.Приходька,110</t>
  </si>
  <si>
    <t>Павільйон № 2, літ. Ч1,   м.Кременчук, вул.Приходька,110</t>
  </si>
  <si>
    <t>Погріб з шийкою, літ. И1,  м.Кременчук, вул.Приходька,110</t>
  </si>
  <si>
    <t>Погріб, літ. Ж1,  м.Кременчук, вул.Приходька,110</t>
  </si>
  <si>
    <t>Сарай бетонний  №1, літ. К,  м.Кременчук, вул.Приходька,110</t>
  </si>
  <si>
    <t>Сарай (бут) №2, літ. З1, З2  ,  м.Кременчук, вул.Приходька,110</t>
  </si>
  <si>
    <t>Вбиральня, літ. Х1,  м.Кременчук, вул.Приходька,110</t>
  </si>
  <si>
    <t>Кондиціонер Chigo</t>
  </si>
  <si>
    <t>Мобіл.гусен.сходолаз "Т09 Robi Standard</t>
  </si>
  <si>
    <t>Модульна котельня</t>
  </si>
  <si>
    <t>Пульт автом.управл.сигнал."Орион 8ТЗ,1"</t>
  </si>
  <si>
    <t>Станція каналізаційна</t>
  </si>
  <si>
    <t>Триммер-кусторіз"Енергомаш"</t>
  </si>
  <si>
    <t>Насосна станція</t>
  </si>
  <si>
    <t>Система охоронної сигналізації(в т.ч. акумулятор12В,7А/г-382,86грн;Датчик руху СrowSwanQuad-2шт*276,52грн;Датчик комбінований СrowSWAN PGB-6шт*595,04грн;Прилад"Орион16Т.3.2"-3876,23грн; Виносний світлодіод Страж-34,38грн;Датчик відкриття СМК-2шт*63,82грн.)</t>
  </si>
  <si>
    <t>Система пожежної сигналізації з оповіщенням (в т.ч. Декоративне кільце К4-13шт*13,60грн;Світильник аварійного освітлення-382,63грн;Акумулятор12В,7А/г-382,86грн;СповіщувачСПД3,0-13шт*102,22грн;Прилад"Тирас 4П.1"-3952,73грн;Оповіщувач світлозвуковий"Вихід"-251,13грн;Оповіщувач світлозвуковий ОСЗ"Джміль"-293,64грн;Сповіщувач пожежний ручний ІПР1-97,77грн;Вимикач автоматичний 1п 6а-72,83грн.)</t>
  </si>
  <si>
    <t>Кондиціонер спліт</t>
  </si>
  <si>
    <t>Кондиціонер AUXASW-H12FFR3DI</t>
  </si>
  <si>
    <t>Ап-т "Ампли пульс 5"</t>
  </si>
  <si>
    <t>Ап-т "Електросон"</t>
  </si>
  <si>
    <t>Ап-т "Искра"</t>
  </si>
  <si>
    <t>Ап-т АМЛТ-01 магн.лаз.тер.</t>
  </si>
  <si>
    <t>101470038-39</t>
  </si>
  <si>
    <t>Ап-т Биоптрон</t>
  </si>
  <si>
    <t>Ап-т для пригот. кислород. пенки</t>
  </si>
  <si>
    <t>Ап-т для приготовлення синглетно-кисневої пінки "МИТ-С"</t>
  </si>
  <si>
    <t>Ап-т для стим.мишц</t>
  </si>
  <si>
    <t>Ап-т для ультразв.терапії</t>
  </si>
  <si>
    <t>Ап-т імпульсьної низькочастотної магнітотерапії "АЛІМП-1"</t>
  </si>
  <si>
    <t>Ап-т МІТ-С стаціон.</t>
  </si>
  <si>
    <t>Ап-т Полюс-4</t>
  </si>
  <si>
    <t>Ап-т УВЧ-80-3</t>
  </si>
  <si>
    <t>101470021/1-2</t>
  </si>
  <si>
    <t>Ап-т УГН(опромінювач ОУФну)</t>
  </si>
  <si>
    <t>Велотренажер</t>
  </si>
  <si>
    <t>Вібромасажер</t>
  </si>
  <si>
    <t>Галогенератор термичний IONNA  4,5кг 210*270*240</t>
  </si>
  <si>
    <t>Електрокардіограф ECG80A HEACO LTD</t>
  </si>
  <si>
    <t>Інгалятор "Вулкан"</t>
  </si>
  <si>
    <t>Інгалятор "Туман-1"</t>
  </si>
  <si>
    <t>Міні-стадіон</t>
  </si>
  <si>
    <t>Музичний центр SONI MHC-EC68</t>
  </si>
  <si>
    <t>Облучатель ОРК-21 М</t>
  </si>
  <si>
    <t>Орбітек</t>
  </si>
  <si>
    <t>Персональний низькочастотний тепловий стимулятор NM-5000 plus</t>
  </si>
  <si>
    <t>Пральна машина LG F 1021 ND</t>
  </si>
  <si>
    <t>Светильник 3-30 мед(опромін ОБПС3-30).</t>
  </si>
  <si>
    <t>Стіл масажний складний</t>
  </si>
  <si>
    <t>Тотал жим</t>
  </si>
  <si>
    <t>Тренажер "Бігова доріжка"</t>
  </si>
  <si>
    <t>Тренажер "Гребля"</t>
  </si>
  <si>
    <t>Універсальна станція (VMJ-40700 MultiG)</t>
  </si>
  <si>
    <t xml:space="preserve">Холодильник NORD </t>
  </si>
  <si>
    <t>Ширма 4-х секційна</t>
  </si>
  <si>
    <t>Апарат для приготування синглетно - кисневих пінок двоканальний МІТ - С</t>
  </si>
  <si>
    <t>Апарат для фізіотерапії МІТ - 11</t>
  </si>
  <si>
    <t>Апарат місцевої дарсонвалізації Корона С</t>
  </si>
  <si>
    <t>Бігова доріжка ProForm 350i</t>
  </si>
  <si>
    <t>Велотренажер Vigor</t>
  </si>
  <si>
    <t>101490063/1</t>
  </si>
  <si>
    <t>Внутрішній блок кондиціонера MSZ SF25VE Mitshubisi</t>
  </si>
  <si>
    <t>101490064/1</t>
  </si>
  <si>
    <t>101490063/2</t>
  </si>
  <si>
    <t>Зовнішній блок кондицінера MSZ SF25VE Mitshubisi</t>
  </si>
  <si>
    <t>101490064/2</t>
  </si>
  <si>
    <t>Орбітрек ProForm Endurance 420 E</t>
  </si>
  <si>
    <t>Прилад низькочастотної електроенергії "Радіус - 1" Інтер СМ</t>
  </si>
  <si>
    <t>Апарат Алімп 1</t>
  </si>
  <si>
    <t>Велотринажер Vigor</t>
  </si>
  <si>
    <t>Ноутбук Dell Inspiron 354 15,6"</t>
  </si>
  <si>
    <t xml:space="preserve">Ноутбук 15" Dell Inspiron з ПО </t>
  </si>
  <si>
    <t xml:space="preserve">Ком"ютер персональний Office PC (Системний блок, монитор Philips 21.5, миша, клавіатура) </t>
  </si>
  <si>
    <t>МФУ Canon i-Sensys MF4410</t>
  </si>
  <si>
    <t>Ноутбук 15" Dell Inspiron з ПО                          (в т.ч. миша Defender Datum MВ-265)</t>
  </si>
  <si>
    <t>Монитор 19"Samsung 943N TFT 0,294mm,TN,5ms,D-Sub,300/8000:1(DC)</t>
  </si>
  <si>
    <t>Ноутбук Acer</t>
  </si>
  <si>
    <t>Ноутбук Acer                                                    (в т.ч. миша Defender Accura MM-665 бездрот)</t>
  </si>
  <si>
    <t>Вишивальна  машинка</t>
  </si>
  <si>
    <t>Швацька машинка</t>
  </si>
  <si>
    <t>Распошивальна машина Janome Cover Pro 7000 SPS</t>
  </si>
  <si>
    <t>Швейна машина Janome Quality Fashion   7600</t>
  </si>
  <si>
    <t>Пральна машина повногабаритна ELECTROLUX EW6F4R21B</t>
  </si>
  <si>
    <t xml:space="preserve">Сушильний автомат Electrolux EW6CR428W </t>
  </si>
  <si>
    <t>Багатофун.пристр.Canon i-SENSYS MF4018 A4</t>
  </si>
  <si>
    <t>Монітор 19"LG L1953 S-BF(бух)</t>
  </si>
  <si>
    <t>Системний блок ATLHLON 64Х2 4800+(АМ2)(бух.)</t>
  </si>
  <si>
    <t>Персональний комп'ютер в комплекті (системний блок, монітор, клавіатура, миш)</t>
  </si>
  <si>
    <t>Процесор Intel cаre</t>
  </si>
  <si>
    <t>Багатофунцціональний пристрій Canon mf3010</t>
  </si>
  <si>
    <t>Комп"ютер с монітором LG19"(бух.Носова)</t>
  </si>
  <si>
    <t>Принтер Canon</t>
  </si>
  <si>
    <t>Активна Акустична система(1колонка)</t>
  </si>
  <si>
    <t>Акустична система Alto TS 115A</t>
  </si>
  <si>
    <t>Мікрофон Audix OM2</t>
  </si>
  <si>
    <t>Мікшерний пульт Alto zmx 122</t>
  </si>
  <si>
    <t>Баян Tula209 БН-37</t>
  </si>
  <si>
    <t>Мікрофон Audio Technike ATM - 350V</t>
  </si>
  <si>
    <t>Радіосистема SHURE BCX 24 E SM58</t>
  </si>
  <si>
    <t>Активна акусична система ALFA TS315</t>
  </si>
  <si>
    <t>Мікшерний пульт ALTO LIVE1604</t>
  </si>
  <si>
    <t>Синтезатор Yamaha PS 550</t>
  </si>
  <si>
    <t xml:space="preserve">Усилитель Sound Kind SKАI </t>
  </si>
  <si>
    <t xml:space="preserve">Фотоапарат Nikon D3500 + AF-P 18-55 VR Kit </t>
  </si>
  <si>
    <t>Персональний комп"ютер</t>
  </si>
  <si>
    <t xml:space="preserve">БФП Canon i-SENSYS MF3010 </t>
  </si>
  <si>
    <t>Комп"ютер GRAND Рент.</t>
  </si>
  <si>
    <t>Монітор</t>
  </si>
  <si>
    <t>Принтер CANON LBP-6000 з кабелем</t>
  </si>
  <si>
    <t>Екран на тринозі 4x3</t>
  </si>
  <si>
    <t>Електроводонагрівач Atlantic PS 15 S</t>
  </si>
  <si>
    <t>Кондиціонер Sensei</t>
  </si>
  <si>
    <t>Музичний центр LG RBD 154</t>
  </si>
  <si>
    <t>Дошка манипул.електрична ДМе-1</t>
  </si>
  <si>
    <t>Дошка манипул.сантехнична ДМс-1</t>
  </si>
  <si>
    <t>Проектор Aser P1283</t>
  </si>
  <si>
    <t>Ноут - бук Leno l - 340 - 151WL</t>
  </si>
  <si>
    <t>Проектор Acer P5630 (MR.JPG11.001)</t>
  </si>
  <si>
    <t>Дошка манипул.для шнурування ДМш-1</t>
  </si>
  <si>
    <t>Дошка манипул.телефонна ДМт-1</t>
  </si>
  <si>
    <t>Пральна машина 39-45 см Midea MG 52-10506E</t>
  </si>
  <si>
    <t>Аквадистилятор ДЄ-25</t>
  </si>
  <si>
    <t>БФП SAMSUNG SCX-4200 Series</t>
  </si>
  <si>
    <t>Ванна мийна 3-х секційна</t>
  </si>
  <si>
    <t>Гладильна машина "Ульяна"650</t>
  </si>
  <si>
    <t>Електроплита ПЕД 6</t>
  </si>
  <si>
    <t>Інгалятор компресорний OMRON-3</t>
  </si>
  <si>
    <t>Калориметр КФК-2-УХЛ 4.2</t>
  </si>
  <si>
    <t>Камера дезинфекційна КДЕ-2</t>
  </si>
  <si>
    <t>Комп'ютер  "Acer" AL 1716</t>
  </si>
  <si>
    <t>Комп'ютер  "LG"</t>
  </si>
  <si>
    <t>Комп'ютер "LG"SPS  + монітор LG</t>
  </si>
  <si>
    <t>Комп'ютер "Samsung"</t>
  </si>
  <si>
    <t>Комп'ютер "SAMTRON"</t>
  </si>
  <si>
    <t>Комп'ютер DELUX + монітор LG</t>
  </si>
  <si>
    <t>Комп'ютер в зборі</t>
  </si>
  <si>
    <t>Кондиціонер Сплит СН12ZPD</t>
  </si>
  <si>
    <t>Кондиціонер Сплит СН18ZPD</t>
  </si>
  <si>
    <t>Кондиціонер Сплит СН-S24ZCD</t>
  </si>
  <si>
    <t>Кондиціонер"DELFA "ADW-07C</t>
  </si>
  <si>
    <t>Котел варочний КЕ160</t>
  </si>
  <si>
    <t>Котел-24</t>
  </si>
  <si>
    <t>Машина для переробки овочів  МПО 1-01</t>
  </si>
  <si>
    <t>Машина пральна LG 6кг</t>
  </si>
  <si>
    <t>Морозильна камера "Тропик"</t>
  </si>
  <si>
    <t>Мотокоса Sparta-25</t>
  </si>
  <si>
    <t>Музичний центр</t>
  </si>
  <si>
    <t>Насос циркулярнийDAB PUMPC2006/95</t>
  </si>
  <si>
    <t>Пральна машина Samsung 7кг</t>
  </si>
  <si>
    <t>Принтер Canon LBP2900</t>
  </si>
  <si>
    <t>Принтер Canon LBP3010B</t>
  </si>
  <si>
    <t>Принтер HP LaserJet 1020</t>
  </si>
  <si>
    <t>Пристрій прийомно-контр. "Лунь"</t>
  </si>
  <si>
    <t>Стелаж метал.</t>
  </si>
  <si>
    <t>Стерилізатор ВК-30</t>
  </si>
  <si>
    <t>Телевізор " SHARP "-32</t>
  </si>
  <si>
    <t>Телевізор "LG"</t>
  </si>
  <si>
    <t>Телевізор "THOMSON  "</t>
  </si>
  <si>
    <t>Теплолічильник MULTICAL 601</t>
  </si>
  <si>
    <t>Факс "Panasonic"   KX FT 908 UA</t>
  </si>
  <si>
    <t>Холодильник "ARDO"36А-2Н</t>
  </si>
  <si>
    <t>Холодильник "Атлант" МХМ2826 КШД293/53</t>
  </si>
  <si>
    <t>Холодильник "Норд 416-4"</t>
  </si>
  <si>
    <t>Холодильник "Норд ДХ-222-010"</t>
  </si>
  <si>
    <t>Холодильник "Норд ДХ-431-7"</t>
  </si>
  <si>
    <t>Холодильник "Норд ДХ-431-7-010"</t>
  </si>
  <si>
    <t>Холодильник "Норд"</t>
  </si>
  <si>
    <t>Центрифуга лабораторна</t>
  </si>
  <si>
    <t>Шафа витяжна ШУВ-1</t>
  </si>
  <si>
    <t>Шафа жарочна ДЕТУ.У</t>
  </si>
  <si>
    <t>-</t>
  </si>
  <si>
    <t>2010</t>
  </si>
  <si>
    <t>Причіп для авто</t>
  </si>
  <si>
    <t>Автомобіль ГАЗ 32213-224 "Газель"</t>
  </si>
  <si>
    <t>Автомобіль Газ 32213-418 "Газель" з підіймальною площадкою д/авто</t>
  </si>
  <si>
    <t>Компл.м"як.меблів(диван+2 крісла)</t>
  </si>
  <si>
    <t>Диван "Економ"</t>
  </si>
  <si>
    <t>Робоче місто взуттьовика</t>
  </si>
  <si>
    <t>Кухня "Валентина"</t>
  </si>
  <si>
    <t>Стіл промисловий</t>
  </si>
  <si>
    <t>Шкаф для хліба</t>
  </si>
  <si>
    <t>Комплект меблів для офісу(2 шафи+ тумба мобільна)</t>
  </si>
  <si>
    <t>Стінка меблева</t>
  </si>
  <si>
    <t>Самшит</t>
  </si>
  <si>
    <t>1017000000</t>
  </si>
  <si>
    <t>Абрикос (м.Кременчук, вул.Приходька,110)</t>
  </si>
  <si>
    <t>Береза (м.Кременчук, вул.Приходька,110)</t>
  </si>
  <si>
    <t>Бірючина (м.Кременчук, вул.Приходька,110)</t>
  </si>
  <si>
    <t>Верба (м.Кременчук, вул.Приходька,110)</t>
  </si>
  <si>
    <t>Вишня (м.Кременчук, вул.Приходька,110)</t>
  </si>
  <si>
    <t>В'яз (м.Кременчук, вул.Приходька,110)</t>
  </si>
  <si>
    <t>Горіх грецький (м.Кременчук, вул.Приходька,110)</t>
  </si>
  <si>
    <t>Груша (м.Кременчук, вул.Приходька,110)</t>
  </si>
  <si>
    <t>Декоративне дерево (м.Кременчук, вул.Приходька,110)</t>
  </si>
  <si>
    <t>Жасмин (м.Кременчук, вул.Приходька,110)</t>
  </si>
  <si>
    <t>Іва плакуча (м.Кременчук, вул.Приходька,110)</t>
  </si>
  <si>
    <t>Каштан (м.Кременчук, вул.Приходька,110)</t>
  </si>
  <si>
    <t>Клен (м.Кременчук, вул.Приходька,110)</t>
  </si>
  <si>
    <t>Кущі декоративні (м.Кременчук, вул.Приходька,110)</t>
  </si>
  <si>
    <t>Липа (м.Кременчук, вул.Приходька,110)</t>
  </si>
  <si>
    <t>Магонія(кущі) (м.Кременчук, вул.Приходька,110)</t>
  </si>
  <si>
    <t>Самшит (м.Кременчук, вул.Приходька,110)</t>
  </si>
  <si>
    <t>Слива (м.Кременчук, вул.Приходька,110)</t>
  </si>
  <si>
    <t>Сосна звичайна (м.Кременчук, вул.Приходька,110)</t>
  </si>
  <si>
    <t>Спірея(кущі) (м.Кременчук, вул.Приходька,110)</t>
  </si>
  <si>
    <t>Текома (м.Кременчук, вул.Приходька,110)</t>
  </si>
  <si>
    <t>Тополь (м.Кременчук, вул.Приходька,110)</t>
  </si>
  <si>
    <t>Троянда(кущі) (м.Кременчук, вул.Приходька,110)</t>
  </si>
  <si>
    <t>Туя (м.Кременчук, вул.Приходька,110)</t>
  </si>
  <si>
    <t>Туя карликова (м.Кременчук, вул.Приходька,110)</t>
  </si>
  <si>
    <t>Уксусне дерево (м.Кременчук, вул.Приходька,110)</t>
  </si>
  <si>
    <t>Черемшина (м.Кременчук, вул.Приходька,110)</t>
  </si>
  <si>
    <t>Шовковиця (м.Кременчук, вул.Приходька,110)</t>
  </si>
  <si>
    <t>Яблуня (м.Кременчук, вул.Приходька,110)</t>
  </si>
  <si>
    <t>Явір (м.Кременчук, вул.Приходька,110)</t>
  </si>
  <si>
    <t>Ялівець (м.Кременчук, вул.Приходька,110)</t>
  </si>
  <si>
    <t>Ялівець колоновидний (м.Кременчук, вул.Приходька,110)</t>
  </si>
  <si>
    <t>Ялівець кущовий (м.Кременчук, вул.Приходька,110)</t>
  </si>
  <si>
    <t>Ясень (м.Кременчук, вул.Приходька,110)</t>
  </si>
  <si>
    <t>Перелік основних засобів за рахунком 1018</t>
  </si>
  <si>
    <t>Пічка-буржуйка (в комплекті )</t>
  </si>
  <si>
    <t>Болгарка 125</t>
  </si>
  <si>
    <t>11137246/1-2</t>
  </si>
  <si>
    <t>Вентилятор SATURN ST-FN 8268</t>
  </si>
  <si>
    <t>Вентилятор ST8271</t>
  </si>
  <si>
    <t>Вішалка стояча</t>
  </si>
  <si>
    <t>Вогнегасник ВВК-1,4</t>
  </si>
  <si>
    <t>11137262/1-3</t>
  </si>
  <si>
    <t>Вогнегасник ВВК-1,4 (ОУ-2)</t>
  </si>
  <si>
    <t>11137263/1-2</t>
  </si>
  <si>
    <t>11137264/1-2</t>
  </si>
  <si>
    <t>Вогнегасник ВВК-1,4 (ОУ-2)(плакат)</t>
  </si>
  <si>
    <t>11137265/1-2</t>
  </si>
  <si>
    <t>Вогнегасник ВП-2</t>
  </si>
  <si>
    <t>11137266/1-2</t>
  </si>
  <si>
    <t>Вогнегасник ВП-2 (знак)</t>
  </si>
  <si>
    <t>Водонагрівач GBH-A 80л 1500Вт 735*450*460</t>
  </si>
  <si>
    <t>Водонагрівач NOVATEK</t>
  </si>
  <si>
    <t>Газонокосарка електрична Grunhelm EM6118B,1,5квт, шир скош.=320мм;35л;9кг</t>
  </si>
  <si>
    <t>Газонокосарка електрична RME 235.0</t>
  </si>
  <si>
    <t>Гитара "Appolo"</t>
  </si>
  <si>
    <t>Декоративна панель (Міч)</t>
  </si>
  <si>
    <t>11137288/1-3</t>
  </si>
  <si>
    <t>Дзеркало(Мічур)</t>
  </si>
  <si>
    <t>Диван</t>
  </si>
  <si>
    <t>Ел нагрівач"Thermex"</t>
  </si>
  <si>
    <t>Ел.чайник Polaris PWK 1796C</t>
  </si>
  <si>
    <t>11137301/2</t>
  </si>
  <si>
    <t>Ел.чайник Vitek VT-1168</t>
  </si>
  <si>
    <t>11137784/1-2</t>
  </si>
  <si>
    <t>Ел.чайник Vitek VT-7059</t>
  </si>
  <si>
    <t>Електродріль-перфоратор ДНТ</t>
  </si>
  <si>
    <t>11137309/1-5</t>
  </si>
  <si>
    <t>Жалюзи вертикальні(Міч)</t>
  </si>
  <si>
    <t>Жалюзі верт. РPOLONEZ(751,Т2) к.лікаря</t>
  </si>
  <si>
    <t>Жалюзі верт. РPOLONEZ(751,Т2) лфк</t>
  </si>
  <si>
    <t>Жалюзі верт. РPOLONEZ(751,Т2) маніп</t>
  </si>
  <si>
    <t>Жалюзі верт. РPOLONEZ(751,Т2) туал</t>
  </si>
  <si>
    <t>Жалюзі верт. РPOLONEZ(751,Т2) фіточай</t>
  </si>
  <si>
    <t>Жалюзі верт. РPOLONEZ(751,Т2) фтк</t>
  </si>
  <si>
    <t>Зварочний апарат</t>
  </si>
  <si>
    <t>11137337/1-2</t>
  </si>
  <si>
    <t>Каністра 20 л.</t>
  </si>
  <si>
    <t>Карниз алюмінієвий 3м(Міч)</t>
  </si>
  <si>
    <t>Карниз алюмінієвий 6м</t>
  </si>
  <si>
    <t>11137341/1-6</t>
  </si>
  <si>
    <t>Карниз пл.2 м</t>
  </si>
  <si>
    <t>11137343/1-3</t>
  </si>
  <si>
    <t>Карнизи 4м</t>
  </si>
  <si>
    <t xml:space="preserve">Килимова доріжка "Кропива" </t>
  </si>
  <si>
    <t>Конвектор Atlantic CMG BL-Meca 2000</t>
  </si>
  <si>
    <t>Конвектор Lumix-ND15-40J</t>
  </si>
  <si>
    <t>Конвектор Lumix-ND20-39J</t>
  </si>
  <si>
    <t>Крісло м"яке кож.зам.з підлокотниками(Міч)</t>
  </si>
  <si>
    <t>11137378/2</t>
  </si>
  <si>
    <t xml:space="preserve">Лічильник (водомірний) КВ 1,5 с1630-982 </t>
  </si>
  <si>
    <t>11137378/1</t>
  </si>
  <si>
    <t>Лічильник електричний НІК 2303 АР6Т.1802.МС.11</t>
  </si>
  <si>
    <t>Масляний обігрівач</t>
  </si>
  <si>
    <t>Музичний центр LG FB-D163Х</t>
  </si>
  <si>
    <t>Опора на стіну та підлогу</t>
  </si>
  <si>
    <t>Основа пандусу</t>
  </si>
  <si>
    <t>Охороннасигналізація:антенна1шт.(10м)х225,44грн.ІК датчик-2х66,05=133,7грн.,ІК+ДРС датчик7шт.х146,07=1022,49грн.,магнитоконт.накл.1шт.х16,57грн.,СОМК-1-8 10шт.х50,01=500,1грн.,Акумулятор Н-1270 12В 1шт.х104,4грн.(введено с 12.10.2010р.)(Міч)</t>
  </si>
  <si>
    <t>11137691/7</t>
  </si>
  <si>
    <t>Пожежна кошма</t>
  </si>
  <si>
    <t>11137691/6/1-2</t>
  </si>
  <si>
    <t>Пожежна лопата</t>
  </si>
  <si>
    <t>11137691/4/1-2</t>
  </si>
  <si>
    <t>Пожежне відро</t>
  </si>
  <si>
    <t>11137691/5</t>
  </si>
  <si>
    <t>Пожежний багор</t>
  </si>
  <si>
    <t>11137691/3/1-2</t>
  </si>
  <si>
    <t>Пожежний лом</t>
  </si>
  <si>
    <t>11137691/2/1-2</t>
  </si>
  <si>
    <t>Пожежний топор</t>
  </si>
  <si>
    <t>11137691/1</t>
  </si>
  <si>
    <t>Пожежний щит</t>
  </si>
  <si>
    <t>Полиця</t>
  </si>
  <si>
    <t>Полиця кутова (мед.)</t>
  </si>
  <si>
    <t>Полиця кутова(Міч)</t>
  </si>
  <si>
    <t>11137458/1-2</t>
  </si>
  <si>
    <t>Поручні до пандусу</t>
  </si>
  <si>
    <t>Праска GORENJE SIH 1800BT (SG-6001)</t>
  </si>
  <si>
    <t>11137471/1-10</t>
  </si>
  <si>
    <t>Респіратор РУ-60</t>
  </si>
  <si>
    <t>Сейф</t>
  </si>
  <si>
    <t>Спец.стіл для парикмахера(Міч)</t>
  </si>
  <si>
    <t>Спец.стіл для фіточаїв</t>
  </si>
  <si>
    <t>11137498/1-9</t>
  </si>
  <si>
    <t>Стенди інформаційні на 8 віконець</t>
  </si>
  <si>
    <t>Стіл     (1-но тумбов. на 3 ящика)</t>
  </si>
  <si>
    <t>11137515/1-6</t>
  </si>
  <si>
    <t>Стіл 2-х тумбовий</t>
  </si>
  <si>
    <t>Стіл журнальний(мед.)</t>
  </si>
  <si>
    <t>11137520/1-2</t>
  </si>
  <si>
    <t>Стіл комп"ютерний(Міч)</t>
  </si>
  <si>
    <t>Стіл письмовий</t>
  </si>
  <si>
    <t xml:space="preserve">Стіл письмовий </t>
  </si>
  <si>
    <t>11137532/1-3</t>
  </si>
  <si>
    <t>Стіл письмовий (Міч)</t>
  </si>
  <si>
    <t>11137533/1-4</t>
  </si>
  <si>
    <t>Стіл письмовий 1-но тумбовий(Міч)</t>
  </si>
  <si>
    <t>Стіл письмовий 2х тумбовий(Міч)</t>
  </si>
  <si>
    <t>11137535/1-3</t>
  </si>
  <si>
    <t>Стіл письмовий(3 Шкурап)</t>
  </si>
  <si>
    <t>Стіл приставний</t>
  </si>
  <si>
    <t xml:space="preserve">Стіл приставний (бух.Н.Н) </t>
  </si>
  <si>
    <t>Стіл спец.для фіточаїв</t>
  </si>
  <si>
    <t>Стіл.журнальн.</t>
  </si>
  <si>
    <t>Стілаж для паперів (бух.2полиці)</t>
  </si>
  <si>
    <t>11137730/8-10</t>
  </si>
  <si>
    <t>Стілець офісний ІСЩ чорн С-11 ткан</t>
  </si>
  <si>
    <t>11137557/1-35</t>
  </si>
  <si>
    <t>Стільці кож.замен.чорні(Міч)</t>
  </si>
  <si>
    <t>Тепловентилятор</t>
  </si>
  <si>
    <t>Тиски</t>
  </si>
  <si>
    <t>Трап пандусу</t>
  </si>
  <si>
    <t>Тумба</t>
  </si>
  <si>
    <t>Тумба (бух.п/принтер)</t>
  </si>
  <si>
    <t>Тумба (бух.п/стелаж)</t>
  </si>
  <si>
    <t>Тумба для книг</t>
  </si>
  <si>
    <t>Тумба мобільна</t>
  </si>
  <si>
    <t>Тумба Стиль 50т-11 (ум.Вега, Украина)</t>
  </si>
  <si>
    <t>11137626/1-2</t>
  </si>
  <si>
    <t>Тумбочка прикроватна</t>
  </si>
  <si>
    <t>Холодильник "Свіяга"</t>
  </si>
  <si>
    <t>Чайник 1,7л</t>
  </si>
  <si>
    <t>11137813/1-2</t>
  </si>
  <si>
    <t>Чайник 1,8 кВт</t>
  </si>
  <si>
    <t>Чайник Vitek VT-7031</t>
  </si>
  <si>
    <t>Шафа для книг(Міч)</t>
  </si>
  <si>
    <t>Шафа для одягу(Міч)</t>
  </si>
  <si>
    <t>11137656/1-2</t>
  </si>
  <si>
    <t>Шафа для папер.наполь.</t>
  </si>
  <si>
    <t>Шафа для папер.підв.</t>
  </si>
  <si>
    <t>Шафа для паперів</t>
  </si>
  <si>
    <t>Шафа книжкова</t>
  </si>
  <si>
    <t>Штори 1*8м</t>
  </si>
  <si>
    <t>11137686/1-2</t>
  </si>
  <si>
    <t>Штори 2*8,5 м</t>
  </si>
  <si>
    <t>Шуруповерт сет.480 Вт</t>
  </si>
  <si>
    <t>Ялинка штучна</t>
  </si>
  <si>
    <t>Ящик д/інструментів</t>
  </si>
  <si>
    <t>Вентилятор на підлогу</t>
  </si>
  <si>
    <t>11137301/3</t>
  </si>
  <si>
    <t>11137301/1</t>
  </si>
  <si>
    <t>Ел.чайник МВ-034</t>
  </si>
  <si>
    <t>Ел.чайник ТК-9011</t>
  </si>
  <si>
    <t>Калькулятор BRILIANT BS-314</t>
  </si>
  <si>
    <t>11137336/2</t>
  </si>
  <si>
    <t>КалькуляторCitizen-888</t>
  </si>
  <si>
    <t>Сч.маш."Citizen 821"</t>
  </si>
  <si>
    <t>11137101/1-2</t>
  </si>
  <si>
    <t>Барбарис Тунберга</t>
  </si>
  <si>
    <t>11137102/1-2</t>
  </si>
  <si>
    <t>Береза бородавчата</t>
  </si>
  <si>
    <t>11137103/1-4</t>
  </si>
  <si>
    <t>11137104/1-2</t>
  </si>
  <si>
    <t>Бересклет</t>
  </si>
  <si>
    <t>11137105/1-15</t>
  </si>
  <si>
    <t>Буксус (самшит)</t>
  </si>
  <si>
    <t>11137106/1-10</t>
  </si>
  <si>
    <t>11137107/1-2</t>
  </si>
  <si>
    <t>Горобина звичайна</t>
  </si>
  <si>
    <t>11137108/1-2</t>
  </si>
  <si>
    <t>11137109/1-2</t>
  </si>
  <si>
    <t>Жасмін звичайний</t>
  </si>
  <si>
    <t>11137110/1-6</t>
  </si>
  <si>
    <t>Кизильник горизонтальний</t>
  </si>
  <si>
    <t>11137111/1-11</t>
  </si>
  <si>
    <t>Кизильник франше</t>
  </si>
  <si>
    <t>11137112/1-6</t>
  </si>
  <si>
    <t>Можевельник</t>
  </si>
  <si>
    <t>11137113/1-2</t>
  </si>
  <si>
    <t>Пухироплідник калинолистий</t>
  </si>
  <si>
    <t>11137114/1-25</t>
  </si>
  <si>
    <t>11137115/1-20</t>
  </si>
  <si>
    <t>11137116/1-10</t>
  </si>
  <si>
    <t>11137117/1-10</t>
  </si>
  <si>
    <t>Сосна кримська</t>
  </si>
  <si>
    <t>11137119/1-6</t>
  </si>
  <si>
    <t>Спірея Дугласа</t>
  </si>
  <si>
    <t>11137120/1-10</t>
  </si>
  <si>
    <t>Троянда паркова</t>
  </si>
  <si>
    <t>11137121/1-10</t>
  </si>
  <si>
    <t>Троянда поліантова</t>
  </si>
  <si>
    <t>Туя Біота</t>
  </si>
  <si>
    <t>11137123/1-4</t>
  </si>
  <si>
    <t>Туя західна</t>
  </si>
  <si>
    <t>11137124/1-4</t>
  </si>
  <si>
    <t>Туя західна "Smaragd"</t>
  </si>
  <si>
    <t>11137125/1-10</t>
  </si>
  <si>
    <t>Форзиція</t>
  </si>
  <si>
    <t>11137126/1-4</t>
  </si>
  <si>
    <t>Чубушник(жасмін)</t>
  </si>
  <si>
    <t>Ялина блакитна</t>
  </si>
  <si>
    <t>11137128/1-2</t>
  </si>
  <si>
    <t>Ялівець китайський</t>
  </si>
  <si>
    <t>11137129/1-21</t>
  </si>
  <si>
    <t>Ялівець козацький</t>
  </si>
  <si>
    <t>11137130/1-10</t>
  </si>
  <si>
    <t>Антена "Сетка"</t>
  </si>
  <si>
    <t>Бензопила  Штіль</t>
  </si>
  <si>
    <t>Бойлер</t>
  </si>
  <si>
    <t>11137242/1-2</t>
  </si>
  <si>
    <t>Велосипедна стоянка</t>
  </si>
  <si>
    <t>Вентилятор витяжний канальний</t>
  </si>
  <si>
    <t>11137251/1-113</t>
  </si>
  <si>
    <t>Виделки</t>
  </si>
  <si>
    <t>Візок</t>
  </si>
  <si>
    <t>Вогнегасн.ОП 2(3)</t>
  </si>
  <si>
    <t>Вогнегасник ОП-5</t>
  </si>
  <si>
    <t>Гітара "Трембіта"</t>
  </si>
  <si>
    <t>Гончарний круг</t>
  </si>
  <si>
    <t>11137283/1-3</t>
  </si>
  <si>
    <t>Дзеркало листовое</t>
  </si>
  <si>
    <t>11137770/1-2</t>
  </si>
  <si>
    <t>Диспенсер для папер.рушн.Zтипу Лізоформ</t>
  </si>
  <si>
    <t>Драбина 9 сход</t>
  </si>
  <si>
    <t>Драбина універсальна3х12 3,4-7,6м 18,3кг</t>
  </si>
  <si>
    <t>Дриль ударна  Макіта</t>
  </si>
  <si>
    <t>Електрокоса  Штіль</t>
  </si>
  <si>
    <t>Електрокоса Forte EMK1600</t>
  </si>
  <si>
    <t>Кабель</t>
  </si>
  <si>
    <t>11137342/1-13</t>
  </si>
  <si>
    <t>Кушетка масажна</t>
  </si>
  <si>
    <t>11137371/1-6</t>
  </si>
  <si>
    <t>Кушетка медична</t>
  </si>
  <si>
    <t>Кушетка смотрова</t>
  </si>
  <si>
    <t>Лічільник електричний НІК 2301 АП 2 5(60А)</t>
  </si>
  <si>
    <t>11137382/1-222</t>
  </si>
  <si>
    <t>Ложка стол.нерж.</t>
  </si>
  <si>
    <t>11137383/1-167</t>
  </si>
  <si>
    <t>Ложка чайн.нерж.</t>
  </si>
  <si>
    <t>Мотокоса  Штіль</t>
  </si>
  <si>
    <t>11137417/1-35</t>
  </si>
  <si>
    <t>Ножі</t>
  </si>
  <si>
    <t>11137772/1-4</t>
  </si>
  <si>
    <t>Оповіщувач світлозвуковий "Вихід"</t>
  </si>
  <si>
    <t>11137475/1-8</t>
  </si>
  <si>
    <t>Светильник накл.</t>
  </si>
  <si>
    <t>11137476/1-7</t>
  </si>
  <si>
    <t>Світ.точ.R-63 бел. 60W</t>
  </si>
  <si>
    <t>11137477/1-7</t>
  </si>
  <si>
    <t xml:space="preserve">Світильн.накл. </t>
  </si>
  <si>
    <t>11137478/1-3</t>
  </si>
  <si>
    <t>Світильник люмініс.</t>
  </si>
  <si>
    <t>11137479/1-61</t>
  </si>
  <si>
    <t>Світильник точечний</t>
  </si>
  <si>
    <t>11137488/1-4</t>
  </si>
  <si>
    <t>Скамейка</t>
  </si>
  <si>
    <t>Стабілізатор з правильною синусоїдою Luxeon-1500zy (безперебойн.для котельні)</t>
  </si>
  <si>
    <t>Стіл</t>
  </si>
  <si>
    <t>11137511/1-2</t>
  </si>
  <si>
    <t>Стіл 1-но тумб.з 4-х ящ.</t>
  </si>
  <si>
    <t>11137524/1-14</t>
  </si>
  <si>
    <t>Стіл обідн.на ш/н</t>
  </si>
  <si>
    <t>Стіл робоч.кімн.</t>
  </si>
  <si>
    <t>11137549/1-49</t>
  </si>
  <si>
    <t>Стілець для учнів на ш/н</t>
  </si>
  <si>
    <t>11137763/1-39</t>
  </si>
  <si>
    <t>Стілець Ізо Блек Шкірозам (Міч)</t>
  </si>
  <si>
    <t>11137740/2</t>
  </si>
  <si>
    <t>Табличка 100*100</t>
  </si>
  <si>
    <t>11137740/1</t>
  </si>
  <si>
    <t xml:space="preserve">Табличка 150*100 </t>
  </si>
  <si>
    <t>11137738/1-7</t>
  </si>
  <si>
    <t>Табличка 300*100</t>
  </si>
  <si>
    <t>11137338/8</t>
  </si>
  <si>
    <t xml:space="preserve">Табличка 300*100 </t>
  </si>
  <si>
    <t xml:space="preserve">Табличка 300*150 </t>
  </si>
  <si>
    <t>Табличка фасадна  400х600        Т.Ц.Ков.</t>
  </si>
  <si>
    <t>Табличка фасадна  400х600       філія Міч.</t>
  </si>
  <si>
    <t>11137573/1-22</t>
  </si>
  <si>
    <t>Табуретки малі</t>
  </si>
  <si>
    <t>Тачка садова wb 6203</t>
  </si>
  <si>
    <t>Телевізор LG, б/у</t>
  </si>
  <si>
    <t>11137623/1-6</t>
  </si>
  <si>
    <t>Тумба прикроват.</t>
  </si>
  <si>
    <t>Углова  шліфмашина Макіта</t>
  </si>
  <si>
    <t>Шафа медич.</t>
  </si>
  <si>
    <t>Шафа платяна</t>
  </si>
  <si>
    <t>Шафа-буфет</t>
  </si>
  <si>
    <t>11137676/1-3</t>
  </si>
  <si>
    <t>Шведська стінка</t>
  </si>
  <si>
    <t>Шкаф медичн.ШК-1</t>
  </si>
  <si>
    <t>Водонагрівач Аtlantic ROUND VMR 50 (W1500)</t>
  </si>
  <si>
    <t>Ваги напольні</t>
  </si>
  <si>
    <t>11137299/1</t>
  </si>
  <si>
    <t>Ел.чайник</t>
  </si>
  <si>
    <t>11137299/2</t>
  </si>
  <si>
    <t>11137299/3</t>
  </si>
  <si>
    <t>11137449/1-2</t>
  </si>
  <si>
    <t>Плитка електрична 2х конфоркова</t>
  </si>
  <si>
    <t>АБ Доер тренажер</t>
  </si>
  <si>
    <t>Автоматичний тонометр з блоком живлення</t>
  </si>
  <si>
    <t>Апарат "Аромотерапія"</t>
  </si>
  <si>
    <t>Апарат "Корона ЩВЗ"</t>
  </si>
  <si>
    <t>11137227/1-2</t>
  </si>
  <si>
    <t>Апарат "МАГ-30-4"</t>
  </si>
  <si>
    <t>Апарат для нагр. та охоп.води HotFrost</t>
  </si>
  <si>
    <t>Апарат"Поток-1"</t>
  </si>
  <si>
    <t>Ап-т гальван."Поток-1"</t>
  </si>
  <si>
    <t>11137234/1-4</t>
  </si>
  <si>
    <t>Банкетка</t>
  </si>
  <si>
    <t>Валік універсальний</t>
  </si>
  <si>
    <t>Велотранежер Christopeit Sport</t>
  </si>
  <si>
    <t>11137254/1-3</t>
  </si>
  <si>
    <t>Вітафон</t>
  </si>
  <si>
    <t>Гантелі 1,36кг</t>
  </si>
  <si>
    <t>Гантелі 2кг</t>
  </si>
  <si>
    <t>11137292/1-2</t>
  </si>
  <si>
    <t>Диск-твістер магн.</t>
  </si>
  <si>
    <t>11137294/1-2</t>
  </si>
  <si>
    <t>11137295/1-2</t>
  </si>
  <si>
    <t>Експандр плечовий</t>
  </si>
  <si>
    <t>Жалюзі вертикальні  1125*1540</t>
  </si>
  <si>
    <t>Жалюзі вертикальні 1990*1600</t>
  </si>
  <si>
    <t>Жалюзі вертикальні 1990*1700 /4шт</t>
  </si>
  <si>
    <t>Інгалятор ультразв.LD-250U 1,35кг 193*105*178</t>
  </si>
  <si>
    <t>Кип,ятильник стер.7-40</t>
  </si>
  <si>
    <t>11137353/1-2</t>
  </si>
  <si>
    <t>Коврик масажн.камішки</t>
  </si>
  <si>
    <t>11137747/1-4</t>
  </si>
  <si>
    <t>Крісло Tune</t>
  </si>
  <si>
    <t>Кушетка</t>
  </si>
  <si>
    <t>11137372/1-5</t>
  </si>
  <si>
    <t>Кушетка смотр.</t>
  </si>
  <si>
    <t>11137375/1-2</t>
  </si>
  <si>
    <t>Лампа "Солюкс"</t>
  </si>
  <si>
    <t>Ліжко лікарняне б/в</t>
  </si>
  <si>
    <t>М,яч масажний 75см</t>
  </si>
  <si>
    <t>Магн.апарат 30-40</t>
  </si>
  <si>
    <t>11137391/1-2</t>
  </si>
  <si>
    <t>Масажер ігольчатий</t>
  </si>
  <si>
    <t>11137392/1-2</t>
  </si>
  <si>
    <t>Масажер ступні (4 секцій)</t>
  </si>
  <si>
    <t>Матрац б/в</t>
  </si>
  <si>
    <t>Мяч фітбол</t>
  </si>
  <si>
    <t>Набір валиків для масажу (к-т)</t>
  </si>
  <si>
    <t>Набір эмал.посуду (3кастр)</t>
  </si>
  <si>
    <t>11137424/1-2</t>
  </si>
  <si>
    <t>Обруч металевий</t>
  </si>
  <si>
    <t>11137426/1-2</t>
  </si>
  <si>
    <t>Опром.бак.ОБК-150</t>
  </si>
  <si>
    <t>11137745/1-15</t>
  </si>
  <si>
    <t>Палиці для скандинавської ходьби Nils Extreme NW 607 Червоні (NW_607-25-1-000)</t>
  </si>
  <si>
    <t>Парафінонагрівач</t>
  </si>
  <si>
    <t>Пилосос Electrolux ZTI 7630</t>
  </si>
  <si>
    <t>Пилосос Samsung VC-C 5640 V3R</t>
  </si>
  <si>
    <t>11137459/1-2</t>
  </si>
  <si>
    <t>Поручні прямі 550</t>
  </si>
  <si>
    <t>Праска Tefal</t>
  </si>
  <si>
    <t>Праска Tefal (у швачки)</t>
  </si>
  <si>
    <t>Праска Vimar VSI 2204</t>
  </si>
  <si>
    <t>Профілактор Євмінова</t>
  </si>
  <si>
    <t>Секундомір</t>
  </si>
  <si>
    <t>11137487/1-2</t>
  </si>
  <si>
    <t>Скакалки</t>
  </si>
  <si>
    <t>Соляний світильник</t>
  </si>
  <si>
    <t>Станок д/воротн.мас.</t>
  </si>
  <si>
    <t>Степпер HMS</t>
  </si>
  <si>
    <t>Степпер House Fit</t>
  </si>
  <si>
    <t>Стетоскоп Раппокорт</t>
  </si>
  <si>
    <t>Стимулятор зору BREEZE BEM-1</t>
  </si>
  <si>
    <t>11137755/1-10</t>
  </si>
  <si>
    <t>Стіл - парта</t>
  </si>
  <si>
    <t>Стіл компютерний з тумбою</t>
  </si>
  <si>
    <t>11137756/1-2</t>
  </si>
  <si>
    <t xml:space="preserve">Стіл письмовий однотумбовий </t>
  </si>
  <si>
    <t>11137775/1</t>
  </si>
  <si>
    <t>Термометр Longevita інфр/безконт YK-001</t>
  </si>
  <si>
    <t>Термос MR1631-150</t>
  </si>
  <si>
    <t>Термос MR1631-180</t>
  </si>
  <si>
    <t>11137746/1-2</t>
  </si>
  <si>
    <t>Термос Thermos 34-180 Premier 1.8 л Green (5010576349439 Green)</t>
  </si>
  <si>
    <t>Тонометр</t>
  </si>
  <si>
    <t>11137750/1-2</t>
  </si>
  <si>
    <t>Тонометр Paramed Pro</t>
  </si>
  <si>
    <t>Тонометр WA-33 з адаптер.автом</t>
  </si>
  <si>
    <t>Тонометр ВР АG-1-20</t>
  </si>
  <si>
    <t>Тонометр ВР АС-1</t>
  </si>
  <si>
    <t>Тренажер "Велосипед"</t>
  </si>
  <si>
    <t>11137761/1-7</t>
  </si>
  <si>
    <t>Тумба 500*450*650</t>
  </si>
  <si>
    <t>Тумба 700*450*850</t>
  </si>
  <si>
    <t>11137625/1-6</t>
  </si>
  <si>
    <t>Тумбочка прикров.</t>
  </si>
  <si>
    <t>Чайник Vimar VK 2011 W</t>
  </si>
  <si>
    <t>11137644/1-2</t>
  </si>
  <si>
    <t>Часи ПЧ-2</t>
  </si>
  <si>
    <t>11137753/1-3</t>
  </si>
  <si>
    <t>Шафа для одягу в коридор 2200*1100*550</t>
  </si>
  <si>
    <t>Шафа для одягу для персоналу 2200*1100*550</t>
  </si>
  <si>
    <t>11137748/1-3</t>
  </si>
  <si>
    <t>11137678/1-7</t>
  </si>
  <si>
    <t>Ширма(медики)</t>
  </si>
  <si>
    <t>Автоматичний тонометр</t>
  </si>
  <si>
    <t>Масажер  Medica Masshand  pro 5,0</t>
  </si>
  <si>
    <t>Окуляри зaxиcні  IРL</t>
  </si>
  <si>
    <t>11137803/1-2</t>
  </si>
  <si>
    <t>Плита  настільна  Термія</t>
  </si>
  <si>
    <t>Стіл журн.б/у 1 шт.</t>
  </si>
  <si>
    <t>11137547/1-2</t>
  </si>
  <si>
    <t>Стілець б/у 2шт.</t>
  </si>
  <si>
    <t>Авто Акустика(пара) для авто</t>
  </si>
  <si>
    <t>Авто Ресивер DVD/монітор для авто</t>
  </si>
  <si>
    <t>Авто Ресивер CD/МР3 PANASONIC</t>
  </si>
  <si>
    <t>Авто Акустика/комп./13см</t>
  </si>
  <si>
    <t>Авто Акустика/коакс./16-17см</t>
  </si>
  <si>
    <t>11137275/1-2</t>
  </si>
  <si>
    <t>Датчик темп. L2,5н</t>
  </si>
  <si>
    <t>Св.пічь (мікрохв.)Samsung</t>
  </si>
  <si>
    <t>КалькуляторCITIZEN SD-208</t>
  </si>
  <si>
    <t>11137377/1</t>
  </si>
  <si>
    <t>Лампа наст."Citizen "</t>
  </si>
  <si>
    <t>Антресоль(к.415)</t>
  </si>
  <si>
    <t>11137217/1-2</t>
  </si>
  <si>
    <t>11137310/1</t>
  </si>
  <si>
    <t>Жалюзі</t>
  </si>
  <si>
    <t>Калькулятор CITIZEN</t>
  </si>
  <si>
    <t>11137344/6</t>
  </si>
  <si>
    <t>Карнизи од.пл.2,8м</t>
  </si>
  <si>
    <t>11137359/6</t>
  </si>
  <si>
    <t>Комплект штор</t>
  </si>
  <si>
    <t>11137395/3</t>
  </si>
  <si>
    <t>11137400/3</t>
  </si>
  <si>
    <t>Миша</t>
  </si>
  <si>
    <t>11137410/2</t>
  </si>
  <si>
    <t>Набір для чая</t>
  </si>
  <si>
    <t>Оснащення для штампу TRODAT  КОПІЯ</t>
  </si>
  <si>
    <t>Печатка (для документів)</t>
  </si>
  <si>
    <t>11137456/1</t>
  </si>
  <si>
    <t>Полка для папок(к.415,416)</t>
  </si>
  <si>
    <t>11137521/2-3</t>
  </si>
  <si>
    <t>Стіл комп,ютерний(к.415,417</t>
  </si>
  <si>
    <t>Стіл письмовий (к415)</t>
  </si>
  <si>
    <t>11137536/1-2</t>
  </si>
  <si>
    <t>Стіл письмовий(к.415)</t>
  </si>
  <si>
    <t>11137730/5</t>
  </si>
  <si>
    <t>Стілець офісний ІСЩ чорн С-11 тканина</t>
  </si>
  <si>
    <t>Шафа для сейфу(к.415)</t>
  </si>
  <si>
    <t>11137668/1</t>
  </si>
  <si>
    <t>Шафа книжкова(к.414,415,416)</t>
  </si>
  <si>
    <t>11137670/1</t>
  </si>
  <si>
    <t>Шафа одежна(к.414,415,416)</t>
  </si>
  <si>
    <t>Штамп (згідно з оригіналом)</t>
  </si>
  <si>
    <t>Штамп 58х22 мм (авт) реквізитний</t>
  </si>
  <si>
    <t>Маршрутизатор</t>
  </si>
  <si>
    <t>Штамп 60х40 мм (авт) кутовий</t>
  </si>
  <si>
    <t>Антресоль(каб.дир.)</t>
  </si>
  <si>
    <t>11137344/4-5</t>
  </si>
  <si>
    <t>11137359/4-5</t>
  </si>
  <si>
    <t>11137368/1</t>
  </si>
  <si>
    <t>Крісло м,яке"Престиж"50</t>
  </si>
  <si>
    <t>11137720/2</t>
  </si>
  <si>
    <t xml:space="preserve">Миша Logitess Wireless Mouse USB </t>
  </si>
  <si>
    <t>Печатка (гербова)</t>
  </si>
  <si>
    <t>11137445/1</t>
  </si>
  <si>
    <t>Підлокотники АМФ-4</t>
  </si>
  <si>
    <t>Стіл письмовий (к .дир.)</t>
  </si>
  <si>
    <t>Стіл приставний(каб.дир.)</t>
  </si>
  <si>
    <t>11137730/1-4</t>
  </si>
  <si>
    <t>Тумба для книг (дир.)</t>
  </si>
  <si>
    <t>11137613/1-3</t>
  </si>
  <si>
    <t>11137619/1-2</t>
  </si>
  <si>
    <t>Тумба мобільна(дир.)</t>
  </si>
  <si>
    <t>Факс Panasonic КХТ-FT 902</t>
  </si>
  <si>
    <t>Шафа д/одягу (дир.)</t>
  </si>
  <si>
    <t>11137652/1-2</t>
  </si>
  <si>
    <t>Шафа для книг (дир.)</t>
  </si>
  <si>
    <t>11137213/1-2</t>
  </si>
  <si>
    <t>Антресоль(1 гл.б.+Аня</t>
  </si>
  <si>
    <t>Антресоль(секр.)</t>
  </si>
  <si>
    <t>Ваза</t>
  </si>
  <si>
    <t>11137278/2</t>
  </si>
  <si>
    <t>Джерело безпереб.живлення Pavercom BNT-800AP</t>
  </si>
  <si>
    <t>Дзеркало галантерейне</t>
  </si>
  <si>
    <t>Зовнішній жорсткий диск 1 Tb</t>
  </si>
  <si>
    <t>Калькулятор CITIZEN SDC-888Т</t>
  </si>
  <si>
    <t>11137344/3</t>
  </si>
  <si>
    <t>11137359/3</t>
  </si>
  <si>
    <t>11137368/2</t>
  </si>
  <si>
    <t>Миша DРІ еrgo  для  ноутбука</t>
  </si>
  <si>
    <t>11137720/3</t>
  </si>
  <si>
    <t>11137423/1-3</t>
  </si>
  <si>
    <t>Обогреватель "Уголек " (ВСД,Аня)</t>
  </si>
  <si>
    <t>Пенал(секр.)</t>
  </si>
  <si>
    <t>11137445/2</t>
  </si>
  <si>
    <t>11137728/2</t>
  </si>
  <si>
    <t>Пристрій пам´яті GOODRAM UTS2 32GB</t>
  </si>
  <si>
    <t>11137474/1</t>
  </si>
  <si>
    <t xml:space="preserve">Светильник (лампа наст.) </t>
  </si>
  <si>
    <t>Стіл комп,ютерний(сек)</t>
  </si>
  <si>
    <t>11137730/6</t>
  </si>
  <si>
    <t>11137775/2</t>
  </si>
  <si>
    <t>Фільтр мережевий</t>
  </si>
  <si>
    <t>11137634/1</t>
  </si>
  <si>
    <t>Флеш пам"ять USB 16 Гб</t>
  </si>
  <si>
    <t>11137723/2</t>
  </si>
  <si>
    <t>Флеш-накопитель USB 64GB GOODRAM UCO2 (Colour Mix) Black/White (UCO2-0640KWR11)</t>
  </si>
  <si>
    <t>Шафа д/одягу(секр.)</t>
  </si>
  <si>
    <t>11137667/1</t>
  </si>
  <si>
    <t>Шафа книжкова(1гл.б+Аня)</t>
  </si>
  <si>
    <t>11137723/1</t>
  </si>
  <si>
    <t>11137230/1-26</t>
  </si>
  <si>
    <t>Б/в візки</t>
  </si>
  <si>
    <t>11137231/1-18</t>
  </si>
  <si>
    <t>Б/в милиці</t>
  </si>
  <si>
    <t>11137232/1-11</t>
  </si>
  <si>
    <t>Б/в палиці</t>
  </si>
  <si>
    <t>11137233/1-23</t>
  </si>
  <si>
    <t>Б/в ходунки</t>
  </si>
  <si>
    <t>11137733/1-3</t>
  </si>
  <si>
    <t>11137315/1-6</t>
  </si>
  <si>
    <t>Інвалідні візки</t>
  </si>
  <si>
    <t>11137697/1-6</t>
  </si>
  <si>
    <t>Коляска інвалідна без механізму для пересування   груд.17</t>
  </si>
  <si>
    <t>11137355/1-3</t>
  </si>
  <si>
    <t>Коляска інвалідна без механізму для пересування   квіт.2016</t>
  </si>
  <si>
    <t>11137707/1-4</t>
  </si>
  <si>
    <t>Коляска інвалідна без механізму для пересування  трав.18</t>
  </si>
  <si>
    <t>11137356/1-2</t>
  </si>
  <si>
    <t xml:space="preserve">Коляска інвалідна КА-1-2 </t>
  </si>
  <si>
    <t>Крісло колісне моделі КкД-12</t>
  </si>
  <si>
    <t>11137399/1-4</t>
  </si>
  <si>
    <t>Милиці</t>
  </si>
  <si>
    <t>11137809/1-20</t>
  </si>
  <si>
    <t>Милиці  з підлокотниками</t>
  </si>
  <si>
    <t>11137433/1-10</t>
  </si>
  <si>
    <t>Палиця металева</t>
  </si>
  <si>
    <t>11137466/1-7</t>
  </si>
  <si>
    <t>Пристрій для ходінні б/в</t>
  </si>
  <si>
    <t>Стілець-нічний горщік</t>
  </si>
  <si>
    <t>11137556/1-4</t>
  </si>
  <si>
    <t>Стільці інвалідні б/у</t>
  </si>
  <si>
    <t>11137810/1-10</t>
  </si>
  <si>
    <t>Ходунки</t>
  </si>
  <si>
    <t>11137749/1-10</t>
  </si>
  <si>
    <t>Ходунки OSD - RB - 1107</t>
  </si>
  <si>
    <t>Ходунки моделі 1ММ.48.01</t>
  </si>
  <si>
    <t>11137638/1-15</t>
  </si>
  <si>
    <t>Ходунки на колесах</t>
  </si>
  <si>
    <t>Відпарювач ручний  Tefal</t>
  </si>
  <si>
    <t>Дошка гладильна</t>
  </si>
  <si>
    <t>Лампа настольна</t>
  </si>
  <si>
    <t>11137776/1</t>
  </si>
  <si>
    <t>Лампа настольна е27 біла</t>
  </si>
  <si>
    <t>Оверлок</t>
  </si>
  <si>
    <t>Праска ROWENTA DX 1200</t>
  </si>
  <si>
    <t>Швейна машин.JanomeEL545</t>
  </si>
  <si>
    <t>Машинка швейна Версаль</t>
  </si>
  <si>
    <t>Пилосос Samsung Vc-585"</t>
  </si>
  <si>
    <t>Термоповітродув HG2000-CAN</t>
  </si>
  <si>
    <t>Машинка для стрижки Остер</t>
  </si>
  <si>
    <t>Ніж Oster</t>
  </si>
  <si>
    <t>Ножиці Естет</t>
  </si>
  <si>
    <t>Ножиці перукарські PRO Line</t>
  </si>
  <si>
    <t>Ножіці  5,5</t>
  </si>
  <si>
    <t>Остер насадка №2</t>
  </si>
  <si>
    <t>Остер насадка №4</t>
  </si>
  <si>
    <t>11137789/1-2</t>
  </si>
  <si>
    <t>Машина для стрижки Oster</t>
  </si>
  <si>
    <t>11137790/1-2</t>
  </si>
  <si>
    <t>Ножиці  пepукapcькі  5,5</t>
  </si>
  <si>
    <t>11137791/1-2</t>
  </si>
  <si>
    <t>Ножиці філірувальні</t>
  </si>
  <si>
    <t>Машинка д/стрижки</t>
  </si>
  <si>
    <t>Ножиці робочі</t>
  </si>
  <si>
    <t>Ножиці філіровочні</t>
  </si>
  <si>
    <t>Ножіці  katachi</t>
  </si>
  <si>
    <t>Стерилизатор</t>
  </si>
  <si>
    <t>Стерілізатор</t>
  </si>
  <si>
    <t>Фен</t>
  </si>
  <si>
    <t>Фен Coifin KA6 R</t>
  </si>
  <si>
    <t>Фен Coifoih CL 6</t>
  </si>
  <si>
    <t>11137768/1</t>
  </si>
  <si>
    <t>Крісло для перукаря Ліза</t>
  </si>
  <si>
    <t>11137768/2</t>
  </si>
  <si>
    <t>Крісло для перукаря Ліза (Раківка)</t>
  </si>
  <si>
    <t>11137768/3</t>
  </si>
  <si>
    <t>11137546/1</t>
  </si>
  <si>
    <t>Стілець "Престиж" (вул.Шевченко)</t>
  </si>
  <si>
    <t>11137546/2</t>
  </si>
  <si>
    <t>Стілець "Престиж" (1занасип)</t>
  </si>
  <si>
    <t>11137444/1-2</t>
  </si>
  <si>
    <t>Підлокотник АМФ-1(к-т)</t>
  </si>
  <si>
    <t>11137219/1-2</t>
  </si>
  <si>
    <t>Антресоль(каб.418)</t>
  </si>
  <si>
    <t>11137220/1-2</t>
  </si>
  <si>
    <t>Джерело беспер.живлення</t>
  </si>
  <si>
    <t>11137310/4-5</t>
  </si>
  <si>
    <t>Калькулятор Citizen 888</t>
  </si>
  <si>
    <t>11137332/1-2</t>
  </si>
  <si>
    <t>КалькуляторCITIZEN SDC-740</t>
  </si>
  <si>
    <t>11137345/1-2</t>
  </si>
  <si>
    <t>Карнизи один.пл.3м</t>
  </si>
  <si>
    <t>11137359/9-10</t>
  </si>
  <si>
    <t>11137410/4</t>
  </si>
  <si>
    <t>Полиця для книг(к.418)</t>
  </si>
  <si>
    <t>11137528/1-4</t>
  </si>
  <si>
    <t>Стіл письмовий (к .418)</t>
  </si>
  <si>
    <t>11137620/1-4</t>
  </si>
  <si>
    <t>Тумба мобільна(к418)</t>
  </si>
  <si>
    <t>11137621/1-4</t>
  </si>
  <si>
    <t>Шафа д/одягу (к418)</t>
  </si>
  <si>
    <t>11137654/1-2</t>
  </si>
  <si>
    <t>Шафа для книг (к418)</t>
  </si>
  <si>
    <t>Шафа для сейфу к.418</t>
  </si>
  <si>
    <t>11137244/1-2</t>
  </si>
  <si>
    <t>Велосипед "Лебідь"</t>
  </si>
  <si>
    <t>11137245/1-9</t>
  </si>
  <si>
    <t>11137364/1-4</t>
  </si>
  <si>
    <t>Корзини д/велос.</t>
  </si>
  <si>
    <t>11137785/1-68</t>
  </si>
  <si>
    <t>Сумка господарська 3236</t>
  </si>
  <si>
    <t>11137214/1-2</t>
  </si>
  <si>
    <t>Антресоль(2соц.пр.,2бух416</t>
  </si>
  <si>
    <t>Антресоль(соц.пр.)</t>
  </si>
  <si>
    <t>11137344/1-2</t>
  </si>
  <si>
    <t>11137359/1-2</t>
  </si>
  <si>
    <t>11137377/2</t>
  </si>
  <si>
    <t>11137400/1-2</t>
  </si>
  <si>
    <t>11137720/4</t>
  </si>
  <si>
    <t>11137410/1</t>
  </si>
  <si>
    <t>Полка для книг(соц.пр)</t>
  </si>
  <si>
    <t>11137530/4-7</t>
  </si>
  <si>
    <t>Стіл письмовий (к.417,416,414)</t>
  </si>
  <si>
    <t>11137730/7</t>
  </si>
  <si>
    <t>Сч.маш."SDC 8751"</t>
  </si>
  <si>
    <t>Тумба для книг(соц.пр.)</t>
  </si>
  <si>
    <t>11137618/3-6</t>
  </si>
  <si>
    <t>Тумба мобільна(2бух.,4соц.)</t>
  </si>
  <si>
    <t>11137622/1-4</t>
  </si>
  <si>
    <t>Тумба мобільна(соц.пр.к414)</t>
  </si>
  <si>
    <t>Шафа для сейфу(соц.пр)к.414</t>
  </si>
  <si>
    <t>11137668/4-5</t>
  </si>
  <si>
    <t>11137670/3</t>
  </si>
  <si>
    <t>11137214/3-4</t>
  </si>
  <si>
    <t>11137218/1-2</t>
  </si>
  <si>
    <t>Антресоль(к.416)</t>
  </si>
  <si>
    <t>11137310/2</t>
  </si>
  <si>
    <t>11137816/1-3</t>
  </si>
  <si>
    <t>Засіб КЗІ "Sekure Token-338 M"</t>
  </si>
  <si>
    <t>Кoмплекг Rapoo (миша+клав-а.)</t>
  </si>
  <si>
    <t>11137344/7</t>
  </si>
  <si>
    <t>11137359/7</t>
  </si>
  <si>
    <t>11137395/1</t>
  </si>
  <si>
    <t>Монітор  Samsung</t>
  </si>
  <si>
    <t>11137410/1-4</t>
  </si>
  <si>
    <t>11137456/1-2</t>
  </si>
  <si>
    <t>Принтер Canon LBP-3010</t>
  </si>
  <si>
    <t>11137530/2-3</t>
  </si>
  <si>
    <t>11137545/3-6</t>
  </si>
  <si>
    <t xml:space="preserve">Стілець </t>
  </si>
  <si>
    <t>11137568/1-2</t>
  </si>
  <si>
    <t>Сч.маш."Citizen 888"</t>
  </si>
  <si>
    <t>Тумба для книг(к.417)</t>
  </si>
  <si>
    <t>11137618/1-6</t>
  </si>
  <si>
    <t>Шафа для сейфу(к.416)</t>
  </si>
  <si>
    <t>11137668/1-5</t>
  </si>
  <si>
    <t>11137670/1-3</t>
  </si>
  <si>
    <t>11137682/1-3</t>
  </si>
  <si>
    <t>Штамп реквизитний с оснасткою 4912</t>
  </si>
  <si>
    <t>Антресоль(гол.бух)</t>
  </si>
  <si>
    <t>11137310/3</t>
  </si>
  <si>
    <t>Засiб КЗI"Secure Token-337M"</t>
  </si>
  <si>
    <t>КалькуляторCitizen-887</t>
  </si>
  <si>
    <t>11137344/8</t>
  </si>
  <si>
    <t>11137359/8</t>
  </si>
  <si>
    <t>11137395/2</t>
  </si>
  <si>
    <t>11137521/1</t>
  </si>
  <si>
    <t>11137530/1</t>
  </si>
  <si>
    <t>Стіл приставний(каб.418)</t>
  </si>
  <si>
    <t>11137545/1-2</t>
  </si>
  <si>
    <t>11137702/1-3</t>
  </si>
  <si>
    <t>Токіни (5шт*965грн 3506,35 заг; 1318,65 спец)</t>
  </si>
  <si>
    <t>11137702/4-2</t>
  </si>
  <si>
    <t>11137702/5</t>
  </si>
  <si>
    <t>Шафа д/одягу(гол.бух.)</t>
  </si>
  <si>
    <t>11137667/2</t>
  </si>
  <si>
    <t>11137282/1</t>
  </si>
  <si>
    <t>Джерело беспер.живленняPower</t>
  </si>
  <si>
    <t>11137795/1-2</t>
  </si>
  <si>
    <t>Нa6ip тенісних ракеток</t>
  </si>
  <si>
    <t>Стелаж для бібліотеки</t>
  </si>
  <si>
    <t xml:space="preserve">Штатив для фотоапарата                   </t>
  </si>
  <si>
    <t>11137251/114-135</t>
  </si>
  <si>
    <t>11137382/170-222</t>
  </si>
  <si>
    <t>11137383/138-167</t>
  </si>
  <si>
    <t>Радіосистема  DV audio</t>
  </si>
  <si>
    <t>Стіл  тенісний    розкладний</t>
  </si>
  <si>
    <t>11137741/1-2</t>
  </si>
  <si>
    <t>Мікрофон  EV Соболь</t>
  </si>
  <si>
    <t>Пюпітр концертний</t>
  </si>
  <si>
    <t>11137744/1-2</t>
  </si>
  <si>
    <t>Стійки мікрофонні</t>
  </si>
  <si>
    <t>11137744/3-4</t>
  </si>
  <si>
    <t>Стіл журнальний б/у 1шт.</t>
  </si>
  <si>
    <t>Кабель інсертний SOUNDKING SKBB413</t>
  </si>
  <si>
    <t>11137794/1-10</t>
  </si>
  <si>
    <t>Коврик для йоги</t>
  </si>
  <si>
    <t>Модуль пам"яті Secure Digital Flash Card 64Gb SDXC class 10 Transcend (в компл.101490059)</t>
  </si>
  <si>
    <t>11137255/1-4</t>
  </si>
  <si>
    <t>Вітрозахист</t>
  </si>
  <si>
    <t>11137319/1-2</t>
  </si>
  <si>
    <t>Кабель мікрофонний 5м</t>
  </si>
  <si>
    <t>11137320/1-2</t>
  </si>
  <si>
    <t>Колонки Edifer  (1пара)</t>
  </si>
  <si>
    <t>Компакт</t>
  </si>
  <si>
    <t>11137388/1-2</t>
  </si>
  <si>
    <t>Маракаси Maxtone ТС46</t>
  </si>
  <si>
    <t>Маракаси Natal</t>
  </si>
  <si>
    <t>Мікрофон</t>
  </si>
  <si>
    <t>Подовжувач 30м на котушці</t>
  </si>
  <si>
    <t>11137504/1-2</t>
  </si>
  <si>
    <t>Стійка Магнет</t>
  </si>
  <si>
    <t>11137505/1-2</t>
  </si>
  <si>
    <t>Стійка мікрофонна</t>
  </si>
  <si>
    <t>Стойка клавишна SK 032</t>
  </si>
  <si>
    <t>Тамбурин Maxtone РТ81</t>
  </si>
  <si>
    <t>Трикутник Maxtone ТЗ7</t>
  </si>
  <si>
    <t>11137236/1-5</t>
  </si>
  <si>
    <t>Баннер 0,8х1,8</t>
  </si>
  <si>
    <t>Екран Logan PRT1 мобільний підлоговий 86" (4: 3) 172 х 130</t>
  </si>
  <si>
    <t>Ел плита Норд 401</t>
  </si>
  <si>
    <t xml:space="preserve">Картридж Canon 725, Black </t>
  </si>
  <si>
    <t>11137358/1-2</t>
  </si>
  <si>
    <t>Комплект меблів для одягу</t>
  </si>
  <si>
    <t>Конвектор Atlantic CMG BL-Meca 1500+комплект підставок</t>
  </si>
  <si>
    <t>11137776/2</t>
  </si>
  <si>
    <t>11137727/1-4</t>
  </si>
  <si>
    <t>Мережевій фільтр 4.5м</t>
  </si>
  <si>
    <t>11137720/1</t>
  </si>
  <si>
    <t>11137720/5</t>
  </si>
  <si>
    <t>Перегородка для перукаря</t>
  </si>
  <si>
    <t>Пилосос Electrolux ZP 4001</t>
  </si>
  <si>
    <t>Полиця під квіти(дир.)</t>
  </si>
  <si>
    <t>Принтер Canon LBP-3010 В</t>
  </si>
  <si>
    <t>11137728/1</t>
  </si>
  <si>
    <t>Раковина Церсанія</t>
  </si>
  <si>
    <t xml:space="preserve">Стабилизатор PowerCom TCA-2000 Black, 2000VA, 1000W, входное напряжение 220V+/-20%, 1 розетка Schuk </t>
  </si>
  <si>
    <t>11137496/1-2</t>
  </si>
  <si>
    <t>11137509/1-5</t>
  </si>
  <si>
    <t>Стіл "МО-1" (1 у Кураптєвої)</t>
  </si>
  <si>
    <t>11137508/1-2</t>
  </si>
  <si>
    <t>Стіл великий</t>
  </si>
  <si>
    <t>Стіл для малювання піском</t>
  </si>
  <si>
    <t>11137525/1-6</t>
  </si>
  <si>
    <t>11137541/1-3</t>
  </si>
  <si>
    <t>Стіл робочий</t>
  </si>
  <si>
    <t>11137763/40-100</t>
  </si>
  <si>
    <t>Стілець Ізо Блек Шкірозам</t>
  </si>
  <si>
    <t>11137559/1-25</t>
  </si>
  <si>
    <t>Стільці Школьник</t>
  </si>
  <si>
    <t>11137560/1-2</t>
  </si>
  <si>
    <t xml:space="preserve">Тумба </t>
  </si>
  <si>
    <t>Фліпточарт ТСО обертовий мобільний</t>
  </si>
  <si>
    <t>Цифрова фотокамера SONY</t>
  </si>
  <si>
    <t>Апарат "Поток"</t>
  </si>
  <si>
    <t>Бак для сміття</t>
  </si>
  <si>
    <t>Бездротова колонка</t>
  </si>
  <si>
    <t>Бігова доріжка</t>
  </si>
  <si>
    <t>Бідон молочний</t>
  </si>
  <si>
    <t>Бікс КСК-3</t>
  </si>
  <si>
    <t>Бікс КСК-6</t>
  </si>
  <si>
    <t>Бікс КСК-9</t>
  </si>
  <si>
    <t>Бікс маленький КСК-3</t>
  </si>
  <si>
    <t>Блюдо овальне</t>
  </si>
  <si>
    <t>Бойлер Tesi C80V</t>
  </si>
  <si>
    <t>Ваги до 20г</t>
  </si>
  <si>
    <t>Ваги з ростомером</t>
  </si>
  <si>
    <t>Ваги поштові</t>
  </si>
  <si>
    <t>Ванна 2-х секційна</t>
  </si>
  <si>
    <t>Вентилятор витяжний</t>
  </si>
  <si>
    <t>Виделка кухарська</t>
  </si>
  <si>
    <t>Викрутка(набір)</t>
  </si>
  <si>
    <t>Відро 10л</t>
  </si>
  <si>
    <t>Відро емальоване</t>
  </si>
  <si>
    <t>Відро з педалью</t>
  </si>
  <si>
    <t>Відро під швабру</t>
  </si>
  <si>
    <t>Відро пластм.</t>
  </si>
  <si>
    <t>Вішалка металева</t>
  </si>
  <si>
    <t>Водонагрівач</t>
  </si>
  <si>
    <t>Водонагрівач ел."POUND"</t>
  </si>
  <si>
    <t>Ворота спортивні</t>
  </si>
  <si>
    <t>Гантелі 1,5кг</t>
  </si>
  <si>
    <t>Гігрометр ВІТ</t>
  </si>
  <si>
    <t>Гігрометр ВІТ-1</t>
  </si>
  <si>
    <t>Годинник пісочний</t>
  </si>
  <si>
    <t>Годинник процедурний</t>
  </si>
  <si>
    <t>Горщик нічний</t>
  </si>
  <si>
    <t>Диск фізкультурний</t>
  </si>
  <si>
    <t>Диспенсер для папер. рушників</t>
  </si>
  <si>
    <t>Дозатор мила</t>
  </si>
  <si>
    <t>Дошка 100*150 під крейду</t>
  </si>
  <si>
    <t>Дошка 100*200 під крейду</t>
  </si>
  <si>
    <t>Дошка 60*90 під крейду</t>
  </si>
  <si>
    <t>Дошка розробл.</t>
  </si>
  <si>
    <t>Драбина гімнастична</t>
  </si>
  <si>
    <t>Драбина-стремянка</t>
  </si>
  <si>
    <t>Дрель електрична</t>
  </si>
  <si>
    <t>Дрель-шуруповерт</t>
  </si>
  <si>
    <t>Дуршлаг</t>
  </si>
  <si>
    <t>Ел.водонагрівач "Атлантік"</t>
  </si>
  <si>
    <t>Електроводонагрівач</t>
  </si>
  <si>
    <t>Електролічильник НІК-2301-АП-1</t>
  </si>
  <si>
    <t>Електромотор б/у</t>
  </si>
  <si>
    <t>Електром'ясорубка  (М'ясний цех)</t>
  </si>
  <si>
    <t>Електром'ясорубка (М'ясний цех)</t>
  </si>
  <si>
    <t>Електрообогрівач</t>
  </si>
  <si>
    <t>Електроплитка</t>
  </si>
  <si>
    <t>Ємність для води на 500л</t>
  </si>
  <si>
    <t xml:space="preserve">Індикатор </t>
  </si>
  <si>
    <t>Казан алюм.</t>
  </si>
  <si>
    <t>Калоші</t>
  </si>
  <si>
    <t>Калькулятор Brilliant</t>
  </si>
  <si>
    <t>Камера Горяєва 4-х секційна</t>
  </si>
  <si>
    <t>Карниз</t>
  </si>
  <si>
    <t>Карниз мет.біл.2,5м</t>
  </si>
  <si>
    <t>Картина</t>
  </si>
  <si>
    <t>Картоплем'ялка</t>
  </si>
  <si>
    <t>Картоплеочисна машина</t>
  </si>
  <si>
    <t>Кастрюля  10л</t>
  </si>
  <si>
    <t>Кастрюля  емаль 20л</t>
  </si>
  <si>
    <t>Кастрюля 25л</t>
  </si>
  <si>
    <t>Кастрюля 7л</t>
  </si>
  <si>
    <t>Кастрюля алюм.</t>
  </si>
  <si>
    <t>Кастрюля алюм. 20л</t>
  </si>
  <si>
    <t>Кастрюля алюм. 3,5л</t>
  </si>
  <si>
    <t>Кастрюля алюм. 30л</t>
  </si>
  <si>
    <t>Кастрюля алюмін. 40л</t>
  </si>
  <si>
    <t>Кастрюля емал. 10л</t>
  </si>
  <si>
    <t>Кастрюля емал. 3л</t>
  </si>
  <si>
    <t>Кастрюля емал. 8л</t>
  </si>
  <si>
    <t>Кастрюля емал.40л</t>
  </si>
  <si>
    <t>Кастрюля емальована</t>
  </si>
  <si>
    <t>Кастрюля нерж.4л2019р.</t>
  </si>
  <si>
    <t>Кастрюля нерж.5,5л2019р.</t>
  </si>
  <si>
    <t>Кастрюля нерж.9,5л2019р.</t>
  </si>
  <si>
    <t>Килимок "Аква"</t>
  </si>
  <si>
    <t>Килимок гумовий</t>
  </si>
  <si>
    <t>Килимок діелектричний</t>
  </si>
  <si>
    <t>Кліщі</t>
  </si>
  <si>
    <t>Ключ трубний</t>
  </si>
  <si>
    <t>Ковш емальований</t>
  </si>
  <si>
    <t>Ковшик нерж.2019р.</t>
  </si>
  <si>
    <t>Колба КМ-1000</t>
  </si>
  <si>
    <t>Колодязь</t>
  </si>
  <si>
    <t>КолонкаСВС11135</t>
  </si>
  <si>
    <t>Комод пластм.</t>
  </si>
  <si>
    <t>Комплект гирь</t>
  </si>
  <si>
    <t>Кондиціонер DELFA</t>
  </si>
  <si>
    <t>Консервовідкривач</t>
  </si>
  <si>
    <t>Контейнер</t>
  </si>
  <si>
    <t>Корзина для білизни</t>
  </si>
  <si>
    <t>Корзина пластикова</t>
  </si>
  <si>
    <t>Корнцанг</t>
  </si>
  <si>
    <t>Корпусні меблі</t>
  </si>
  <si>
    <t>Крісло</t>
  </si>
  <si>
    <t>Крісло офісне*сітка*</t>
  </si>
  <si>
    <t>Кружка емальована</t>
  </si>
  <si>
    <t>Кружка нерж.</t>
  </si>
  <si>
    <t>Куток для іграшок (вмонтований)</t>
  </si>
  <si>
    <t>Кухоль з нерж. сталі</t>
  </si>
  <si>
    <t>Лавка для роздягання</t>
  </si>
  <si>
    <t>Лавки дерев'яні</t>
  </si>
  <si>
    <t>Лампа бактерицидна</t>
  </si>
  <si>
    <t>Лампа ЛД18*54</t>
  </si>
  <si>
    <t>Лампа ЛД36*54</t>
  </si>
  <si>
    <t>Ліжка (дерев'яні)</t>
  </si>
  <si>
    <t>Ліжко"BAMBO"60*140</t>
  </si>
  <si>
    <t>Ліжко"Верона1"80*190</t>
  </si>
  <si>
    <t>Лійка</t>
  </si>
  <si>
    <t>Лійка для душу</t>
  </si>
  <si>
    <t>Лічильник NIK2303 ARP3T</t>
  </si>
  <si>
    <t>Лічильник води МТК3,5 ТГ</t>
  </si>
  <si>
    <t>Лічильник лабораторний</t>
  </si>
  <si>
    <t>Лобзик електричний</t>
  </si>
  <si>
    <t>Ложка з нерж. сталі</t>
  </si>
  <si>
    <t>Ложка розливна</t>
  </si>
  <si>
    <t>Ложка чайна (нерж.)</t>
  </si>
  <si>
    <t>Лопата для снігу (без держака)</t>
  </si>
  <si>
    <t>Лопата штикова(без держака)</t>
  </si>
  <si>
    <t>Лопатка кухонна</t>
  </si>
  <si>
    <t>Лоток ниркоподібний</t>
  </si>
  <si>
    <t>Лоток прямокутний</t>
  </si>
  <si>
    <t>Лупа 3-х кратна</t>
  </si>
  <si>
    <t>Лупа бінокулярна</t>
  </si>
  <si>
    <t>Люстерко</t>
  </si>
  <si>
    <t>Магнітофон "Soni"</t>
  </si>
  <si>
    <t>Магнітофон SONY ZS-S10CP</t>
  </si>
  <si>
    <t>МаршрутизаторTP-LINK Archer C60</t>
  </si>
  <si>
    <t>Масажер МС20</t>
  </si>
  <si>
    <t>Меблевий гарнітур 4*2,5</t>
  </si>
  <si>
    <t>Меблевий гарнітур(стіл3, тумба1, шафа2)</t>
  </si>
  <si>
    <t>Меблевий пенал</t>
  </si>
  <si>
    <t>Мензурка 250мл</t>
  </si>
  <si>
    <t>Милиці підліткові</t>
  </si>
  <si>
    <t>Миска емальована</t>
  </si>
  <si>
    <t>Миска з нерж сталі</t>
  </si>
  <si>
    <t>Миска з нерж сталі 0,6л</t>
  </si>
  <si>
    <t>Миска з нерж. сталі (діам.30см)</t>
  </si>
  <si>
    <t>Миска з нерж. сталі (діам.38см)</t>
  </si>
  <si>
    <t>Миска з нерж.сталі (діам 26)</t>
  </si>
  <si>
    <t>Миска залізна</t>
  </si>
  <si>
    <t>Миска-салатниця</t>
  </si>
  <si>
    <t>Мікрофон WEST</t>
  </si>
  <si>
    <t>Мікрохвильова піч Gorenje</t>
  </si>
  <si>
    <t>Модем ASOtL</t>
  </si>
  <si>
    <t>Модем GYCR-21</t>
  </si>
  <si>
    <t>Монітор PHILIPS 18.5</t>
  </si>
  <si>
    <t>Монометр</t>
  </si>
  <si>
    <t>М'які меблі(диван)</t>
  </si>
  <si>
    <t>М'яч футбольний</t>
  </si>
  <si>
    <t>Набір викруток</t>
  </si>
  <si>
    <t>Ніж</t>
  </si>
  <si>
    <t>Ніж для м'ясорубки</t>
  </si>
  <si>
    <t>Ножиці медичні</t>
  </si>
  <si>
    <t>Ножиці по металу</t>
  </si>
  <si>
    <t>Носилки</t>
  </si>
  <si>
    <t>Обруч пластмасовий</t>
  </si>
  <si>
    <t>Огорожа декоративна</t>
  </si>
  <si>
    <t>Окуляри захисні</t>
  </si>
  <si>
    <t>Окуляри захисні Ф/П</t>
  </si>
  <si>
    <t>Ополоник</t>
  </si>
  <si>
    <t>Опромінювач бактер. БПН</t>
  </si>
  <si>
    <t>Опромінювач бактерицидний ОББ-30П-О</t>
  </si>
  <si>
    <t>Опромінювач бактерицидний ОБП-450</t>
  </si>
  <si>
    <t>Опромінювач УГН-1(тубус-кварц)</t>
  </si>
  <si>
    <t>Парта шкільна</t>
  </si>
  <si>
    <t>Паяльник 65В</t>
  </si>
  <si>
    <t>Пенал з антресолею</t>
  </si>
  <si>
    <t>Пилосос "Ракета"</t>
  </si>
  <si>
    <t>Пилосос LG</t>
  </si>
  <si>
    <t xml:space="preserve">Пилосос Samsung </t>
  </si>
  <si>
    <t>Пилосос Samsung VC18M21CJVR/UK</t>
  </si>
  <si>
    <t>Піддон для душу</t>
  </si>
  <si>
    <t>Піднос</t>
  </si>
  <si>
    <t>Підставка для посуду</t>
  </si>
  <si>
    <t>Пінцети різні</t>
  </si>
  <si>
    <t>Подовжувач</t>
  </si>
  <si>
    <t>Подовжувач 5м</t>
  </si>
  <si>
    <t>Подушка пір'єва</t>
  </si>
  <si>
    <t>Праска електрична</t>
  </si>
  <si>
    <t>Принтер HP Лазерджет 1020</t>
  </si>
  <si>
    <t>Принтер НР Лазерджет</t>
  </si>
  <si>
    <t>Пристрій ліктьовий наст.для деззасобів</t>
  </si>
  <si>
    <t>Прожектор галогенний</t>
  </si>
  <si>
    <t>Протвень</t>
  </si>
  <si>
    <t>Решітка для м'ясорубки</t>
  </si>
  <si>
    <t>Рубанок електричний</t>
  </si>
  <si>
    <t>Рулетка 5м</t>
  </si>
  <si>
    <t>Самокат</t>
  </si>
  <si>
    <t>Сапа</t>
  </si>
  <si>
    <t>Світильник</t>
  </si>
  <si>
    <t>Світильник ЛПД-59-21</t>
  </si>
  <si>
    <t>Сейф Т-23</t>
  </si>
  <si>
    <t>Сервант</t>
  </si>
  <si>
    <t>Сервіз чайний</t>
  </si>
  <si>
    <t>Спортивний інвентар різний</t>
  </si>
  <si>
    <t>Станок заточний</t>
  </si>
  <si>
    <t>Стелаж</t>
  </si>
  <si>
    <t>Стенди</t>
  </si>
  <si>
    <t>Стерелізатор медичний</t>
  </si>
  <si>
    <t>Стетофондоскоп</t>
  </si>
  <si>
    <t>Стійка волейбольна</t>
  </si>
  <si>
    <t>Стіл дерев'яний з мет.верхом</t>
  </si>
  <si>
    <t>Стіл для кухні метал</t>
  </si>
  <si>
    <t>Стіл для масажу</t>
  </si>
  <si>
    <t>Стіл журнальний</t>
  </si>
  <si>
    <t>Стіл з мет. ніжками</t>
  </si>
  <si>
    <t>Стіл комп'ютерний</t>
  </si>
  <si>
    <t>Стіл медичний з дерев.ніжками</t>
  </si>
  <si>
    <t>Стіл обідній</t>
  </si>
  <si>
    <t>Стіл офісний</t>
  </si>
  <si>
    <t>Стіл письм. 2-х тумбовий</t>
  </si>
  <si>
    <t>Стілець "Апполон"</t>
  </si>
  <si>
    <t>Стілець дерев.</t>
  </si>
  <si>
    <t>Стілець дитячий</t>
  </si>
  <si>
    <t>Стілець оф.</t>
  </si>
  <si>
    <t>Стілець офісний</t>
  </si>
  <si>
    <t>Стілець п/м м'який</t>
  </si>
  <si>
    <t>Стілець шкільний</t>
  </si>
  <si>
    <t>Стінка "Здоров'я"</t>
  </si>
  <si>
    <t>Стовбчики для сушки білизни</t>
  </si>
  <si>
    <t>Столик</t>
  </si>
  <si>
    <t>Супутникова антена</t>
  </si>
  <si>
    <t>Тарілка</t>
  </si>
  <si>
    <t>Тарілка з нерж. сталі</t>
  </si>
  <si>
    <t>Тачка</t>
  </si>
  <si>
    <t>Тачка для продуктів</t>
  </si>
  <si>
    <t>Телефон "Panasonik  "</t>
  </si>
  <si>
    <t>Терка</t>
  </si>
  <si>
    <t>Термометр</t>
  </si>
  <si>
    <t>Термометр ТЛ-2М (150 С)</t>
  </si>
  <si>
    <t>Термометр ТС-7-М1(100 С)</t>
  </si>
  <si>
    <t>Термометр ТТ М до 200 градусів</t>
  </si>
  <si>
    <t>Тонометр АС-1-40</t>
  </si>
  <si>
    <t>Тонометр УА-774</t>
  </si>
  <si>
    <t>Трансформатор</t>
  </si>
  <si>
    <t>Тубус мед до ОУФну</t>
  </si>
  <si>
    <t>Тумба медична</t>
  </si>
  <si>
    <t>Тумба під раковину</t>
  </si>
  <si>
    <t>Тумба під телевізор</t>
  </si>
  <si>
    <t>Тумбочка б/у</t>
  </si>
  <si>
    <t>Тумбочка приліжкова</t>
  </si>
  <si>
    <t>Урна для сміття</t>
  </si>
  <si>
    <t>Урометр</t>
  </si>
  <si>
    <t>Фільтр-подовжувач</t>
  </si>
  <si>
    <t>Фонар переносний</t>
  </si>
  <si>
    <t>Хлібниця з нерж. сталі</t>
  </si>
  <si>
    <t>Холодильник "ВЕКО"</t>
  </si>
  <si>
    <t>Холодильник "Донбас"</t>
  </si>
  <si>
    <t>Холодильник "Кодри"</t>
  </si>
  <si>
    <t>Холодильник "Кристалл"</t>
  </si>
  <si>
    <t>Холодильник "Саратов"</t>
  </si>
  <si>
    <t>Чайник електричний</t>
  </si>
  <si>
    <t>Чайник емальований</t>
  </si>
  <si>
    <t xml:space="preserve">Чайник нерж. </t>
  </si>
  <si>
    <t>Черенок дерев.(для лопати,сапи,граблів)</t>
  </si>
  <si>
    <t>Шафа</t>
  </si>
  <si>
    <t>Шафа 2-х створчата</t>
  </si>
  <si>
    <t>Шафа 3-х створчата</t>
  </si>
  <si>
    <t>Шафа для посібників</t>
  </si>
  <si>
    <t>Шафа медична</t>
  </si>
  <si>
    <t>Шафа медсестри</t>
  </si>
  <si>
    <t>Шафа побутова</t>
  </si>
  <si>
    <t>Шина для рук</t>
  </si>
  <si>
    <t>Шпатель</t>
  </si>
  <si>
    <t>Штанга</t>
  </si>
  <si>
    <t>Штатив 10-ГН</t>
  </si>
  <si>
    <t>Штатив 20-ГН</t>
  </si>
  <si>
    <t>Шумовка</t>
  </si>
  <si>
    <t>Щит електричний</t>
  </si>
  <si>
    <t>Щітка для підлоги</t>
  </si>
  <si>
    <t>Ялинка новорічна</t>
  </si>
  <si>
    <t>Ящик-шафа мет.б/у</t>
  </si>
  <si>
    <t>Килим 1,5х2,3 м</t>
  </si>
  <si>
    <t xml:space="preserve">Прапор України 90*140 </t>
  </si>
  <si>
    <t>Ковдра</t>
  </si>
  <si>
    <t>Костюм медичний</t>
  </si>
  <si>
    <t>Одеяла</t>
  </si>
  <si>
    <t>Простині (3 х 2м)</t>
  </si>
  <si>
    <t>Ковролін 22кв.м</t>
  </si>
  <si>
    <t>Халат</t>
  </si>
  <si>
    <t>Черевики жіночі</t>
  </si>
  <si>
    <t>Kocтюми кoнцертнi жiночi</t>
  </si>
  <si>
    <t>Головний убор</t>
  </si>
  <si>
    <t>Корсетка жіноча</t>
  </si>
  <si>
    <t>Підюбник</t>
  </si>
  <si>
    <t>Пояс</t>
  </si>
  <si>
    <t xml:space="preserve">Сорочка вишита українська </t>
  </si>
  <si>
    <t>Сорочка жіноча укр.</t>
  </si>
  <si>
    <t>Сорочка чоловіча</t>
  </si>
  <si>
    <t>Спідниця - плахта</t>
  </si>
  <si>
    <t>Спідниця жіноча</t>
  </si>
  <si>
    <t>Фартух вишитий</t>
  </si>
  <si>
    <t>Хустки червоні квітчасті</t>
  </si>
  <si>
    <t xml:space="preserve">Сукня вишита </t>
  </si>
  <si>
    <t>Сорочка чоловіча вишита</t>
  </si>
  <si>
    <t xml:space="preserve">Головний убір </t>
  </si>
  <si>
    <t>Гардина</t>
  </si>
  <si>
    <t>Килим</t>
  </si>
  <si>
    <t>Килим-дивандек</t>
  </si>
  <si>
    <t>Ковдра бавовняна</t>
  </si>
  <si>
    <t>Ковдра п/ш</t>
  </si>
  <si>
    <t>Ковдра х/б</t>
  </si>
  <si>
    <t>Ковдра-плед</t>
  </si>
  <si>
    <t>Косинка медична</t>
  </si>
  <si>
    <t>Матрац</t>
  </si>
  <si>
    <t>Матрац "Еко41"60*140</t>
  </si>
  <si>
    <t>Матрац "Еко41"80*190</t>
  </si>
  <si>
    <t>Матрац ватяний</t>
  </si>
  <si>
    <t>Наволочка верхня</t>
  </si>
  <si>
    <t>Наволочка нижня</t>
  </si>
  <si>
    <t>Наматрацник</t>
  </si>
  <si>
    <t>НаматрацникVELAM"Чемпион"60*140</t>
  </si>
  <si>
    <t>НаматрацникVELAM"Чемпион"80*190</t>
  </si>
  <si>
    <t>Пелюшка</t>
  </si>
  <si>
    <t>Підковдра</t>
  </si>
  <si>
    <t>Подушка ватяна</t>
  </si>
  <si>
    <t>Подушка файбер 60*60</t>
  </si>
  <si>
    <t>Покривало</t>
  </si>
  <si>
    <t xml:space="preserve">Покривало </t>
  </si>
  <si>
    <t>Покривало велюрове</t>
  </si>
  <si>
    <t>Покривало дитяче</t>
  </si>
  <si>
    <t>Порт'єра</t>
  </si>
  <si>
    <t>Порт'єра сіра</t>
  </si>
  <si>
    <t>Прапор України</t>
  </si>
  <si>
    <t>Простирадло</t>
  </si>
  <si>
    <t>Рушник вафельний</t>
  </si>
  <si>
    <t>Рушник махровий</t>
  </si>
  <si>
    <t>Серветка</t>
  </si>
  <si>
    <t xml:space="preserve">Тюль шифонова </t>
  </si>
  <si>
    <t>Фартук (різні)</t>
  </si>
  <si>
    <t>Фартук прорезиновий</t>
  </si>
  <si>
    <t>Халат медичний</t>
  </si>
  <si>
    <t>Халат спец.</t>
  </si>
  <si>
    <t>11143026/1-2</t>
  </si>
  <si>
    <t>11146002/1-2</t>
  </si>
  <si>
    <t>11143037/1-3</t>
  </si>
  <si>
    <t>11143035/1-9</t>
  </si>
  <si>
    <t>11142002/1-4</t>
  </si>
  <si>
    <t>11142030/1-2</t>
  </si>
  <si>
    <t>11142003/1-10</t>
  </si>
  <si>
    <t>11142031/1-3</t>
  </si>
  <si>
    <t>11143065/1-66</t>
  </si>
  <si>
    <t>11143066/1-63</t>
  </si>
  <si>
    <t>11143067/1-30</t>
  </si>
  <si>
    <t>11143080/1-16</t>
  </si>
  <si>
    <t>11143079/1-18</t>
  </si>
  <si>
    <t>11143078/1-18</t>
  </si>
  <si>
    <t>11143072/1-10</t>
  </si>
  <si>
    <t>11143074/1-10</t>
  </si>
  <si>
    <t>11143071/1-10</t>
  </si>
  <si>
    <t>11143075/1-18</t>
  </si>
  <si>
    <t>11143081/1-3</t>
  </si>
  <si>
    <t>11143073/1-10</t>
  </si>
  <si>
    <t>11143076/1-18</t>
  </si>
  <si>
    <t>11143077/1-18</t>
  </si>
  <si>
    <t>11143082/1-20</t>
  </si>
  <si>
    <t>11143068/1-16</t>
  </si>
  <si>
    <t>11143069/1-2</t>
  </si>
  <si>
    <t>11143070/1-16</t>
  </si>
  <si>
    <t>Ольга МИРОНОВА</t>
  </si>
  <si>
    <t>Ольга САВЄЛОВА</t>
  </si>
  <si>
    <t>Марина ДОЦЕНКО</t>
  </si>
  <si>
    <t>Грати віконні</t>
  </si>
  <si>
    <t>Грати металеві (0,9м2) відкривні  Міч</t>
  </si>
  <si>
    <t>Грати металеві (1,005 м2) Міч</t>
  </si>
  <si>
    <t>Грати металеві (2,336м2) Міч</t>
  </si>
  <si>
    <t>Дверний блок</t>
  </si>
  <si>
    <t>Кабель АВВТ сеч 3х10х1х6</t>
  </si>
  <si>
    <t>МДФ Панель</t>
  </si>
  <si>
    <t>Наличники окон. 184,77п/м</t>
  </si>
  <si>
    <t>Паркет</t>
  </si>
  <si>
    <t>Підвіконна дошка</t>
  </si>
  <si>
    <t>Підвіконник    10,66 кв.м  (12,258)</t>
  </si>
  <si>
    <t>Сталь кутова 50*50</t>
  </si>
  <si>
    <t>Ролети захисні (1шт х 1,26кв.м.)</t>
  </si>
  <si>
    <t>Ролети захисні (2шт х 1,22кв.м.)</t>
  </si>
  <si>
    <t>Ролети захисні (2шт х 2,83 кв.м.)</t>
  </si>
  <si>
    <t>Ролети захисні (1шт х 1,3 кв.м.)</t>
  </si>
  <si>
    <t xml:space="preserve">м2 </t>
  </si>
  <si>
    <t>м/п</t>
  </si>
  <si>
    <t>кв.м.</t>
  </si>
  <si>
    <t>Всього по рахунку 1513</t>
  </si>
  <si>
    <t xml:space="preserve">                 Перелік будівельних матеріалів за рахунком 1513</t>
  </si>
  <si>
    <t xml:space="preserve">              Перелік мастильно-паливних матеріалів за рахунком 1514</t>
  </si>
  <si>
    <t>Олива 10w40 5л</t>
  </si>
  <si>
    <t>Масло ТАД-17 1л</t>
  </si>
  <si>
    <t>Жорсткий диск 3,5 (в скл.101480062)</t>
  </si>
  <si>
    <t>Корпус Vinga (в скл.101480062)</t>
  </si>
  <si>
    <t>Модуль пам'яті для комп'ютера DDR4 (в скл.101480062)</t>
  </si>
  <si>
    <t>Накопичувач SSD (в скл.101480062)</t>
  </si>
  <si>
    <t>Системна плата Asus (в скл.101480062)</t>
  </si>
  <si>
    <t>Автошина 185/75R 16C Белшина</t>
  </si>
  <si>
    <t>Автошина 185/75 R16C Росава БЦ-24</t>
  </si>
  <si>
    <t>Акумулятор SRT 75 AR</t>
  </si>
  <si>
    <t>Автокамера 185/75-16</t>
  </si>
  <si>
    <t>Автошина 185/75 R16C Росава БЦ-24    (встан.)</t>
  </si>
  <si>
    <t>Автошина 185/75R16 Россава БЦ24</t>
  </si>
  <si>
    <t xml:space="preserve">шт </t>
  </si>
  <si>
    <t>Всього по рахунку 1518</t>
  </si>
  <si>
    <t>Труби для димоходів             l=4,3м  до 1018000001</t>
  </si>
  <si>
    <t>Додаткове облад-ня труб для димоходів (4мет.наклад для отвору у вікні: 350*150; 340*100; 2шт*470*130) до1018000001</t>
  </si>
  <si>
    <t>Комплектуючі деталі для пічки (мет.піддони /піску: 2шт*660*700 см) до 1018000001</t>
  </si>
  <si>
    <t>к-т</t>
  </si>
  <si>
    <t xml:space="preserve">Двірні блоки </t>
  </si>
  <si>
    <t xml:space="preserve">Вікна </t>
  </si>
  <si>
    <t>Ящик учота ЯУР-34А акт уст 12.2004</t>
  </si>
  <si>
    <t>Квітники бетонні</t>
  </si>
  <si>
    <t>У-во защ.откл.УЗО 4 пол 32А</t>
  </si>
  <si>
    <t>Килимок (Міч)</t>
  </si>
  <si>
    <t>Килим гумовий діелектричний 1*500*500</t>
  </si>
  <si>
    <t>Килим гумовий діелектричний 750*750</t>
  </si>
  <si>
    <t>Замок навісний</t>
  </si>
  <si>
    <t>Кабель антенний</t>
  </si>
  <si>
    <t>Кошик д/сміття офіс пласт</t>
  </si>
  <si>
    <t>Лопата (совк)</t>
  </si>
  <si>
    <t>Лопата (штик)</t>
  </si>
  <si>
    <t>Лопата снегова большая</t>
  </si>
  <si>
    <t xml:space="preserve">Лопата снігова </t>
  </si>
  <si>
    <t>Маска звар.</t>
  </si>
  <si>
    <t>Міксер будівельний д.100</t>
  </si>
  <si>
    <t>Наждак</t>
  </si>
  <si>
    <t>Ножиці по мет.</t>
  </si>
  <si>
    <t>Ножовка по дереву</t>
  </si>
  <si>
    <t>Плоскогубці</t>
  </si>
  <si>
    <t>Прожектор світлодіодний 20Вт</t>
  </si>
  <si>
    <t>Сапка нерж.150 мм</t>
  </si>
  <si>
    <t>Сапка нерж.200 мм</t>
  </si>
  <si>
    <t>Цвяходер</t>
  </si>
  <si>
    <t>Шланг 3/4 для поливу</t>
  </si>
  <si>
    <t xml:space="preserve">Шланг поливочний </t>
  </si>
  <si>
    <t>Шланг поливний гумовий Ф18мм</t>
  </si>
  <si>
    <t>Вішалка</t>
  </si>
  <si>
    <t>Вантуз</t>
  </si>
  <si>
    <t>Світлодіодна лампа Т8 10 Вт</t>
  </si>
  <si>
    <t>Білизна 0,9л</t>
  </si>
  <si>
    <t>Швабра дер.</t>
  </si>
  <si>
    <t>Швабра дерев'яна</t>
  </si>
  <si>
    <t>Щітка-мітла</t>
  </si>
  <si>
    <t>Катушка на тример</t>
  </si>
  <si>
    <t>Набір ключ.</t>
  </si>
  <si>
    <t>Набір шестигр.</t>
  </si>
  <si>
    <t>Оселок</t>
  </si>
  <si>
    <t>Пасатижи</t>
  </si>
  <si>
    <t>Стаместка</t>
  </si>
  <si>
    <t>Ящик інструментів</t>
  </si>
  <si>
    <t>Блюдо</t>
  </si>
  <si>
    <t>Кастрюля 5л</t>
  </si>
  <si>
    <t>Кастрюля емаліров.3л</t>
  </si>
  <si>
    <t>Коврик диелектричний</t>
  </si>
  <si>
    <t>Коврик діелек.500*500</t>
  </si>
  <si>
    <t>Коврик діелектричний</t>
  </si>
  <si>
    <t>Коврик резиновий</t>
  </si>
  <si>
    <t>Лотки почкообразні</t>
  </si>
  <si>
    <t>Лоток п-оброзн.емалир</t>
  </si>
  <si>
    <t>Масажер "Поликом"</t>
  </si>
  <si>
    <t>Ножниці</t>
  </si>
  <si>
    <t>Обруч</t>
  </si>
  <si>
    <t>Палка гимнастична</t>
  </si>
  <si>
    <t>Палка гімнастична</t>
  </si>
  <si>
    <t>Пасатижі діелектричні</t>
  </si>
  <si>
    <t>Перчатки діелектричні</t>
  </si>
  <si>
    <t>Пинцет анатоміч</t>
  </si>
  <si>
    <t>Підставка під диски</t>
  </si>
  <si>
    <t>Резиновий мат(3кузн+4міч=7шт)</t>
  </si>
  <si>
    <t>Салатнік</t>
  </si>
  <si>
    <t>Термос</t>
  </si>
  <si>
    <t>Часи пісочні 1мин</t>
  </si>
  <si>
    <t>Часи пісочні 5мин</t>
  </si>
  <si>
    <t>Лоток верт.SK8052чор.</t>
  </si>
  <si>
    <t>Лоток горизонт. Черн.</t>
  </si>
  <si>
    <t>Наст.набор  14 предм.</t>
  </si>
  <si>
    <t>Балонний ключ</t>
  </si>
  <si>
    <t>Відро 15 л</t>
  </si>
  <si>
    <t>Домкрат 5т</t>
  </si>
  <si>
    <t>Знак аварійної зупинки</t>
  </si>
  <si>
    <t>Ключ балонний</t>
  </si>
  <si>
    <t>Ключ балонний Г-зель</t>
  </si>
  <si>
    <t>Ключ підкачки</t>
  </si>
  <si>
    <t>Ключ свечн.40 в</t>
  </si>
  <si>
    <t>Манометр для шин</t>
  </si>
  <si>
    <t>Набір ключів</t>
  </si>
  <si>
    <t>Насос ручний</t>
  </si>
  <si>
    <t>Трос буксирний</t>
  </si>
  <si>
    <t>Шланг д/змазки</t>
  </si>
  <si>
    <t>Домкрат</t>
  </si>
  <si>
    <t>Замок навісний (на гараж)</t>
  </si>
  <si>
    <t>Лійка для бензину</t>
  </si>
  <si>
    <t>Монтіровка</t>
  </si>
  <si>
    <t>Свічковий ключ</t>
  </si>
  <si>
    <t>Трос буксировочний</t>
  </si>
  <si>
    <t>Ключ головка S17</t>
  </si>
  <si>
    <t>Лоток гор.чорний</t>
  </si>
  <si>
    <t>Ножиці д/паперу Buromax 4504 17,5 см</t>
  </si>
  <si>
    <t>Степлер №10 ВМ 4100 15 арк</t>
  </si>
  <si>
    <t>Годинник Kronos SC-83</t>
  </si>
  <si>
    <t>Дирокол мощн.</t>
  </si>
  <si>
    <t>Лоток вертик.тройн.</t>
  </si>
  <si>
    <t>Лоток горизонт. д/пап.черн.</t>
  </si>
  <si>
    <t>Мережевий фільтр-подовжувач Defender до 101480060-61</t>
  </si>
  <si>
    <t>Наст.набор пред.</t>
  </si>
  <si>
    <t>Сетевий фільтр 3м</t>
  </si>
  <si>
    <t>Степлер №10 ВМ 4125 12 арк</t>
  </si>
  <si>
    <t>Степлер №24/6 16пл.</t>
  </si>
  <si>
    <t>Лінійка 30см пласт</t>
  </si>
  <si>
    <t>Степлер №10 Radius 9928 15арк неон</t>
  </si>
  <si>
    <t>Годинник Kronos SC-29</t>
  </si>
  <si>
    <t>Кошик для сміття офісн.чорн.Укр</t>
  </si>
  <si>
    <t>Картридж Canon EP-22</t>
  </si>
  <si>
    <t>Картридж Canon728,Black,MF4410/MF4430/MF4450/ MF4550/MF4570/MF4580,2.1k Color Way</t>
  </si>
  <si>
    <t>Клавіатура PLEOMAX K-200 PS/2</t>
  </si>
  <si>
    <t>Мишь до комп,ютера</t>
  </si>
  <si>
    <t>Набір вращ.офісний</t>
  </si>
  <si>
    <t>Ножиці для паперу Buromax4503 17,5см</t>
  </si>
  <si>
    <t>Ножиці для паперу Buromax4503 21,5см</t>
  </si>
  <si>
    <t>Сетевий фільтр</t>
  </si>
  <si>
    <t>Степлер 10/5</t>
  </si>
  <si>
    <t>Гребінець про лайн</t>
  </si>
  <si>
    <t>Лампа для стерилізатора</t>
  </si>
  <si>
    <t>Набор насадок</t>
  </si>
  <si>
    <t>Дирокол Buromax</t>
  </si>
  <si>
    <t>Картридж               (на принтер 101480007)</t>
  </si>
  <si>
    <t>Лоток вер 4Office з від сір 4-402</t>
  </si>
  <si>
    <t>Лоток горизонтальний.</t>
  </si>
  <si>
    <t>Ножиці універс Office 4-367 15,9см ергоном</t>
  </si>
  <si>
    <t>Подовжувач 7605</t>
  </si>
  <si>
    <t>Прилад наст оберт кол ПНВ-1СП</t>
  </si>
  <si>
    <t>Степлер(скоби  №10)ВМ 4100</t>
  </si>
  <si>
    <t>Часи Кронос</t>
  </si>
  <si>
    <t>Годинник Kronos</t>
  </si>
  <si>
    <t>Дирокол мощн.25л</t>
  </si>
  <si>
    <t>Діркопробивач ВМ 4001 10арк</t>
  </si>
  <si>
    <t>КабельUSB 3м</t>
  </si>
  <si>
    <t>Лоток вертик.чорний</t>
  </si>
  <si>
    <t>Подовжувач Енергія 5м</t>
  </si>
  <si>
    <t>Сетевий фільтр 5м (5р)</t>
  </si>
  <si>
    <t>Степлер №10 NORMA 4044 10арк</t>
  </si>
  <si>
    <t>Фільтр мережевий 3 м</t>
  </si>
  <si>
    <t>Лото</t>
  </si>
  <si>
    <t>Портрет Шевченка</t>
  </si>
  <si>
    <t>Пояс(аксесуар)</t>
  </si>
  <si>
    <t>Шашки</t>
  </si>
  <si>
    <t>Кабель XLR - {LR (8м)</t>
  </si>
  <si>
    <t>Кабель XLR - {LR (2м)</t>
  </si>
  <si>
    <t>Кабель XLR - {LR (10м)</t>
  </si>
  <si>
    <t>Стійка мікрофонна (до 101490054 Мікрофон Audio Technike ATM - 350V)</t>
  </si>
  <si>
    <t>Кабель міні -2 vk</t>
  </si>
  <si>
    <t>Нa6ip тенісних м'ячів</t>
  </si>
  <si>
    <t>Мережевий фільтр-подовжувач Defender</t>
  </si>
  <si>
    <t>Жалюзі вертикальні</t>
  </si>
  <si>
    <t>м2</t>
  </si>
  <si>
    <t>Жалюзі горизонтальні</t>
  </si>
  <si>
    <t>Ігри наст.шашки,шахмати, нарди</t>
  </si>
  <si>
    <t xml:space="preserve">Картридж НПС 6656 АЕ </t>
  </si>
  <si>
    <t xml:space="preserve">Картридж НПС 6657 АЕ </t>
  </si>
  <si>
    <t>Набір магнітів для дошки 8шт 20мм</t>
  </si>
  <si>
    <t>Сетевий фільтр 5м</t>
  </si>
  <si>
    <t>Тарілка біла</t>
  </si>
  <si>
    <t>Чашка біла</t>
  </si>
  <si>
    <t>Бадмінтон</t>
  </si>
  <si>
    <t>Бочка металева</t>
  </si>
  <si>
    <t>Бочка пластмасова</t>
  </si>
  <si>
    <t>Відро пластмасове 10 л</t>
  </si>
  <si>
    <t>Відро пластмасове 5 л</t>
  </si>
  <si>
    <t>Гемоглобін "Агат"</t>
  </si>
  <si>
    <t>Гострозубці</t>
  </si>
  <si>
    <t>Диспенсер для рушника</t>
  </si>
  <si>
    <t>Дозатор для мила</t>
  </si>
  <si>
    <t>Зубна щітка</t>
  </si>
  <si>
    <t>Йорш пробірочний</t>
  </si>
  <si>
    <t>Канат спортивний</t>
  </si>
  <si>
    <t>Кий</t>
  </si>
  <si>
    <t>Кислота уксусна льодяна</t>
  </si>
  <si>
    <t>Клейонка підкладна</t>
  </si>
  <si>
    <t>Контейнер для харчових продуктів 2 л</t>
  </si>
  <si>
    <t>Контейнер для харчових продуктів 3 л</t>
  </si>
  <si>
    <t>Контейнер для харчових продуктів 5 л</t>
  </si>
  <si>
    <t>Кухоль мірний</t>
  </si>
  <si>
    <t>Лапа</t>
  </si>
  <si>
    <t>Лист метал. рефл. Б-4</t>
  </si>
  <si>
    <t>Мультиметр</t>
  </si>
  <si>
    <t>М'яч волейбольний</t>
  </si>
  <si>
    <t>М'яч для ЛФК</t>
  </si>
  <si>
    <t>Набір надфелей</t>
  </si>
  <si>
    <t>Набір шестигранників</t>
  </si>
  <si>
    <t>Насадка на електродрель</t>
  </si>
  <si>
    <t>Насос до м'яча</t>
  </si>
  <si>
    <t>Натрій лимоннокислий 3-х зам.</t>
  </si>
  <si>
    <t>Ножовка по металу</t>
  </si>
  <si>
    <t>Обруч гімнастичний</t>
  </si>
  <si>
    <t>Піпетка скляна до ШОУ-метру</t>
  </si>
  <si>
    <t>Пробірка 16*150</t>
  </si>
  <si>
    <t>Пробірка центрифужна 10 мл</t>
  </si>
  <si>
    <t>Рашпиль</t>
  </si>
  <si>
    <t>Респіратор</t>
  </si>
  <si>
    <t>Ручка для дверей</t>
  </si>
  <si>
    <t>Скакалка</t>
  </si>
  <si>
    <t>Скарифікатор стерильний одноразовий</t>
  </si>
  <si>
    <t>Скло покрівне до камери Горяєва</t>
  </si>
  <si>
    <t>Скло(лист-1,04)</t>
  </si>
  <si>
    <t>Склоріз</t>
  </si>
  <si>
    <t>Совок для сміття</t>
  </si>
  <si>
    <t>Спринцовка</t>
  </si>
  <si>
    <t>Стакан В-2000</t>
  </si>
  <si>
    <t>Стамеска</t>
  </si>
  <si>
    <t>Сушка для посуду</t>
  </si>
  <si>
    <t>Шампунь дитяча</t>
  </si>
  <si>
    <t>Шифер б/у</t>
  </si>
  <si>
    <t>Шпатель 150</t>
  </si>
  <si>
    <t>Штатив для пробірок</t>
  </si>
  <si>
    <t>Штатив до ШОЕ з проб.</t>
  </si>
  <si>
    <t>Щит пожежний(ящик,топор,багор)</t>
  </si>
  <si>
    <t>Щітка для прибирання ручна</t>
  </si>
  <si>
    <t>станом на 01.12.2024</t>
  </si>
  <si>
    <t>Рік</t>
  </si>
  <si>
    <t>Лічильник теплової енергії ультразвуковий Sononod 500</t>
  </si>
  <si>
    <t>Системний блок Dual-Core E1400/DDR2 21Gb/250Gb</t>
  </si>
  <si>
    <t>вул. І Приходька, 110:</t>
  </si>
  <si>
    <t>Береза  (м.Кременчук, вул.Ковальська, 10/2)</t>
  </si>
  <si>
    <t>Липа  (м.Кременчук, вул.Ковальська, 10/2)</t>
  </si>
  <si>
    <t>Каштан  (м.Кременчук, вул.Ковальська, 10/2)</t>
  </si>
  <si>
    <t>Чоботи жіночі</t>
  </si>
  <si>
    <t>Підставка під конвектор Atlantic</t>
  </si>
  <si>
    <t>Акумуляторна батарея АКБ 6ст 100Ач</t>
  </si>
  <si>
    <t>Крысло парикмах.</t>
  </si>
  <si>
    <t>Ваги механічні МК-1813</t>
  </si>
  <si>
    <t>Експандр кісті</t>
  </si>
  <si>
    <t>Масажер для ніг МД 6015</t>
  </si>
  <si>
    <t>Ширма ШК - 3 ( 3-х секційна пересувна )</t>
  </si>
  <si>
    <t>до 2022</t>
  </si>
  <si>
    <t>Всього запасів:</t>
  </si>
  <si>
    <t xml:space="preserve">Бензин А-95 </t>
  </si>
  <si>
    <t>Бензин А-95 (картки)</t>
  </si>
  <si>
    <t xml:space="preserve">              Перелік інших матеріалів за рахунком 1518</t>
  </si>
  <si>
    <t xml:space="preserve">Об’єкти основних засобів, інших необоротних матеріальних активів :  </t>
  </si>
  <si>
    <t>Здав</t>
  </si>
  <si>
    <t xml:space="preserve"> </t>
  </si>
  <si>
    <t>Прийняв</t>
  </si>
  <si>
    <t>Директор Комунальної установи "Центр надання соціальних послуг "ТУРБОТА" Кременчуцької міської ради Кременчуцького району Полтавської області</t>
  </si>
  <si>
    <t>Марина ЄМЕЦЬ</t>
  </si>
  <si>
    <t>Голова комісії:</t>
  </si>
  <si>
    <t>Заступник голови комісії:</t>
  </si>
  <si>
    <t>Член комісії:</t>
  </si>
  <si>
    <t>Інв. номер</t>
  </si>
  <si>
    <t>Од. виміру</t>
  </si>
  <si>
    <t>К-сть</t>
  </si>
  <si>
    <t>Первісна (переоцінена) вартість, грн.</t>
  </si>
  <si>
    <t>Сума нарахованого зносу, грн.</t>
  </si>
  <si>
    <t>Балансова (залишкова) вартість, грн.</t>
  </si>
  <si>
    <t>Принтер Epson L3150 with WiFi (C11CG86409)</t>
  </si>
  <si>
    <t>Об'єкти запасів та малоцінних швидкозношуваних предметів:</t>
  </si>
  <si>
    <t>Перелік основних засобів та інших необоротних матеріальних активів, які передаються від територіального центру соціального обслуговування (надання соціальних послуг) Крюківського району Департаменту соціального захисту населення Кременчуцької міської ради Кременчуцького району до Комунальної установи «Центр надання соціальних послуг «ТУРБОТА»  Кременчуцької міської ради Кременчуцького району Полтавської області</t>
  </si>
  <si>
    <t>Перелік запасів, які передаються від територіального центру соціального обслуговування (надання соціальних послуг) Крюківського району Департаменту соціального захисту населення Кременчуцької міської ради Кременчуцького району  до Комунальної установи «Центр надання соціальних послуг «ТУРБОТА»  Кременчуцької міської ради Кременчуцького району Полтавської області</t>
  </si>
  <si>
    <t>Вартість, грн</t>
  </si>
  <si>
    <t>до передавального акту (проміжного) про передачу від територіального центру соціального обслуговування (надання соціальних послуг) Крюківського району Департаменту соціального захисту населення Кременчуцької міської ради Кременчуцького району Полтавської області до Комунальної установи «Центр надання соціальних послуг «ТУРБОТА»  Кременчуцької міської ради Кременчуцького району Полтавської області майна</t>
  </si>
  <si>
    <t>Заступник директора Комунальної установи «Центр надання соціальних послуг «ТУРБОТА» Кременчуцької міської ради Кременчуцького району Полтавської області,  голова комісії з припинення</t>
  </si>
  <si>
    <t>Заступник директора Комунальної установи «Центр надання соціальних послуг «ТУРБОТА» Кременчуцької міської ради Кременчуцького району Полтавської області, голова комісії з припинення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</si>
</sst>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mmm\ yy"/>
  </numFmts>
  <fonts count="16" x14ac:knownFonts="1">
    <font>
      <sz val="10"/>
      <color theme="1"/>
      <name val="Calibri"/>
      <family val="2"/>
      <charset val="204"/>
      <scheme val="minor"/>
    </font>
    <font>
      <sz val="10"/>
      <name val="Times New Roman"/>
      <family val="1"/>
      <charset val="204"/>
    </font>
    <font>
      <sz val="10"/>
      <color theme="1"/>
      <name val="Times New Roman"/>
      <family val="1"/>
      <charset val="204"/>
    </font>
    <font>
      <sz val="12"/>
      <color theme="1"/>
      <name val="Times New Roman"/>
      <family val="1"/>
      <charset val="204"/>
    </font>
    <font>
      <b/>
      <sz val="10"/>
      <color theme="1"/>
      <name val="Times New Roman"/>
      <family val="1"/>
      <charset val="204"/>
    </font>
    <font>
      <b/>
      <sz val="10"/>
      <name val="Times New Roman"/>
      <family val="1"/>
      <charset val="204"/>
    </font>
    <font>
      <sz val="10"/>
      <color rgb="FF000000"/>
      <name val="Times New Roman"/>
      <family val="1"/>
      <charset val="204"/>
    </font>
    <font>
      <b/>
      <sz val="10"/>
      <color rgb="FF000000"/>
      <name val="Times New Roman"/>
      <family val="1"/>
      <charset val="204"/>
    </font>
    <font>
      <sz val="11"/>
      <color indexed="8"/>
      <name val="Calibri"/>
      <family val="2"/>
      <charset val="204"/>
    </font>
    <font>
      <sz val="11"/>
      <color indexed="8"/>
      <name val="Times New Roman"/>
      <family val="1"/>
      <charset val="204"/>
    </font>
    <font>
      <b/>
      <sz val="11"/>
      <name val="Times New Roman"/>
      <family val="1"/>
      <charset val="204"/>
    </font>
    <font>
      <b/>
      <sz val="11"/>
      <color indexed="8"/>
      <name val="Times New Roman"/>
      <family val="1"/>
      <charset val="204"/>
    </font>
    <font>
      <sz val="10"/>
      <color indexed="8"/>
      <name val="Times New Roman"/>
      <family val="1"/>
      <charset val="204"/>
    </font>
    <font>
      <sz val="11"/>
      <color theme="1"/>
      <name val="Times New Roman"/>
      <family val="1"/>
      <charset val="204"/>
    </font>
    <font>
      <b/>
      <sz val="11"/>
      <color theme="1"/>
      <name val="Times New Roman"/>
      <family val="1"/>
      <charset val="204"/>
    </font>
    <font>
      <sz val="10"/>
      <color theme="0"/>
      <name val="Times New Roman"/>
      <family val="1"/>
      <charset val="204"/>
    </font>
  </fonts>
  <fills count="6">
    <fill>
      <patternFill patternType="none"/>
    </fill>
    <fill>
      <patternFill patternType="gray125"/>
    </fill>
    <fill>
      <patternFill patternType="solid">
        <fgColor rgb="FFFFFFFF"/>
        <bgColor rgb="FFFFFFFF"/>
      </patternFill>
    </fill>
    <fill>
      <patternFill patternType="solid">
        <fgColor theme="0"/>
        <bgColor rgb="FFDDD9C3"/>
      </patternFill>
    </fill>
    <fill>
      <patternFill patternType="solid">
        <fgColor rgb="FFFFFF00"/>
        <bgColor indexed="64"/>
      </patternFill>
    </fill>
    <fill>
      <patternFill patternType="solid">
        <fgColor theme="0"/>
        <bgColor indexed="64"/>
      </patternFill>
    </fill>
  </fills>
  <borders count="57">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rgb="FF000000"/>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style="medium">
        <color rgb="FF000000"/>
      </right>
      <top/>
      <bottom style="thin">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double">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8" fillId="0" borderId="0"/>
  </cellStyleXfs>
  <cellXfs count="312">
    <xf numFmtId="0" fontId="0" fillId="0" borderId="0" xfId="0"/>
    <xf numFmtId="0" fontId="2" fillId="0" borderId="0" xfId="0" applyFont="1" applyAlignment="1">
      <alignment wrapText="1"/>
    </xf>
    <xf numFmtId="0" fontId="2" fillId="0" borderId="0" xfId="0" applyFont="1"/>
    <xf numFmtId="0" fontId="2" fillId="0" borderId="0" xfId="0" applyFont="1" applyBorder="1" applyAlignment="1">
      <alignment horizontal="center" vertical="center"/>
    </xf>
    <xf numFmtId="0" fontId="2" fillId="0" borderId="0" xfId="0" applyFont="1" applyBorder="1" applyAlignment="1">
      <alignment wrapText="1"/>
    </xf>
    <xf numFmtId="0" fontId="2" fillId="0" borderId="0" xfId="0" applyFont="1" applyBorder="1"/>
    <xf numFmtId="2" fontId="2" fillId="0" borderId="0" xfId="0" applyNumberFormat="1" applyFont="1" applyBorder="1" applyAlignment="1">
      <alignment horizontal="center" vertical="center"/>
    </xf>
    <xf numFmtId="2" fontId="2" fillId="0" borderId="0" xfId="0" applyNumberFormat="1" applyFont="1" applyAlignment="1">
      <alignment horizontal="center" vertical="center"/>
    </xf>
    <xf numFmtId="0" fontId="2" fillId="0" borderId="24" xfId="0" applyFont="1" applyBorder="1" applyAlignment="1">
      <alignment horizontal="center" vertical="center" wrapText="1"/>
    </xf>
    <xf numFmtId="0" fontId="2" fillId="0" borderId="13" xfId="0" applyFont="1" applyBorder="1" applyAlignment="1">
      <alignment horizontal="center" vertical="center" wrapText="1"/>
    </xf>
    <xf numFmtId="2" fontId="4" fillId="0" borderId="2" xfId="0" applyNumberFormat="1" applyFont="1" applyBorder="1" applyAlignment="1">
      <alignment horizontal="center" vertical="center"/>
    </xf>
    <xf numFmtId="2" fontId="2" fillId="0" borderId="0" xfId="0" applyNumberFormat="1" applyFont="1"/>
    <xf numFmtId="0" fontId="2" fillId="0" borderId="17" xfId="0" applyFont="1" applyBorder="1" applyAlignment="1">
      <alignment horizontal="center" vertical="center" wrapText="1"/>
    </xf>
    <xf numFmtId="0" fontId="2" fillId="0" borderId="0" xfId="0" applyFont="1" applyAlignment="1">
      <alignment horizontal="center" vertical="center"/>
    </xf>
    <xf numFmtId="0" fontId="2" fillId="0" borderId="22" xfId="0" applyFont="1" applyBorder="1" applyAlignment="1">
      <alignment horizontal="center" vertical="center" wrapText="1"/>
    </xf>
    <xf numFmtId="2" fontId="5" fillId="0" borderId="2" xfId="0" applyNumberFormat="1" applyFont="1" applyBorder="1" applyAlignment="1">
      <alignment horizontal="center" vertical="center"/>
    </xf>
    <xf numFmtId="0" fontId="5" fillId="0" borderId="21" xfId="0" applyFont="1" applyBorder="1" applyAlignment="1">
      <alignment horizontal="left" vertical="center" wrapText="1"/>
    </xf>
    <xf numFmtId="0" fontId="2" fillId="0" borderId="23" xfId="0" applyFont="1" applyBorder="1" applyAlignment="1">
      <alignment horizontal="center" vertical="center" wrapText="1"/>
    </xf>
    <xf numFmtId="0" fontId="2" fillId="0" borderId="0" xfId="0" applyFont="1" applyFill="1" applyAlignment="1">
      <alignment wrapText="1"/>
    </xf>
    <xf numFmtId="0" fontId="2" fillId="0" borderId="0" xfId="0" applyFont="1" applyFill="1" applyBorder="1" applyAlignment="1">
      <alignment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9" xfId="0" applyFont="1" applyBorder="1" applyAlignment="1">
      <alignment horizontal="left" vertical="center"/>
    </xf>
    <xf numFmtId="0" fontId="2" fillId="0" borderId="0" xfId="0" applyFont="1" applyFill="1"/>
    <xf numFmtId="0" fontId="1" fillId="0" borderId="35"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39"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2" fillId="0" borderId="0" xfId="0" applyFont="1" applyAlignment="1">
      <alignment horizontal="left" vertical="center"/>
    </xf>
    <xf numFmtId="9" fontId="2" fillId="0" borderId="32" xfId="0" applyNumberFormat="1" applyFont="1" applyBorder="1" applyAlignment="1">
      <alignment horizontal="left" vertical="center"/>
    </xf>
    <xf numFmtId="9" fontId="2" fillId="0" borderId="18" xfId="0" applyNumberFormat="1" applyFont="1" applyBorder="1" applyAlignment="1">
      <alignment horizontal="center" vertical="center"/>
    </xf>
    <xf numFmtId="1" fontId="6" fillId="0" borderId="28" xfId="0" applyNumberFormat="1" applyFont="1" applyBorder="1" applyAlignment="1">
      <alignment horizontal="center" vertical="center"/>
    </xf>
    <xf numFmtId="4" fontId="6" fillId="0" borderId="28" xfId="0" applyNumberFormat="1" applyFont="1" applyBorder="1" applyAlignment="1">
      <alignment horizontal="center" vertical="center"/>
    </xf>
    <xf numFmtId="9" fontId="6" fillId="0" borderId="11" xfId="0" applyNumberFormat="1" applyFont="1" applyBorder="1" applyAlignment="1">
      <alignment horizontal="left" vertical="center" wrapText="1"/>
    </xf>
    <xf numFmtId="9" fontId="6" fillId="0" borderId="19" xfId="0" applyNumberFormat="1" applyFont="1" applyBorder="1" applyAlignment="1">
      <alignment horizontal="center" vertical="center" wrapText="1"/>
    </xf>
    <xf numFmtId="1" fontId="6" fillId="0" borderId="15" xfId="0" applyNumberFormat="1" applyFont="1" applyBorder="1" applyAlignment="1">
      <alignment horizontal="center" vertical="center"/>
    </xf>
    <xf numFmtId="4" fontId="1" fillId="0" borderId="16" xfId="0" applyNumberFormat="1" applyFont="1" applyFill="1" applyBorder="1" applyAlignment="1">
      <alignment horizontal="center" vertical="center"/>
    </xf>
    <xf numFmtId="0" fontId="6" fillId="0" borderId="11" xfId="0" applyFont="1" applyBorder="1" applyAlignment="1">
      <alignment horizontal="left" vertical="center" wrapText="1"/>
    </xf>
    <xf numFmtId="0" fontId="6" fillId="0" borderId="19"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0" xfId="0" applyFont="1" applyBorder="1"/>
    <xf numFmtId="0" fontId="6" fillId="0" borderId="20" xfId="0" applyFont="1" applyBorder="1" applyAlignment="1">
      <alignment horizontal="center"/>
    </xf>
    <xf numFmtId="0" fontId="6" fillId="0" borderId="16" xfId="0" applyFont="1" applyFill="1" applyBorder="1" applyAlignment="1">
      <alignment horizontal="center" vertical="center"/>
    </xf>
    <xf numFmtId="0" fontId="6" fillId="2" borderId="10" xfId="0" applyFont="1" applyFill="1" applyBorder="1"/>
    <xf numFmtId="0" fontId="6" fillId="2" borderId="20" xfId="0" applyFont="1" applyFill="1" applyBorder="1" applyAlignment="1">
      <alignment horizontal="center"/>
    </xf>
    <xf numFmtId="0" fontId="6" fillId="2" borderId="15" xfId="0" applyFont="1" applyFill="1" applyBorder="1" applyAlignment="1">
      <alignment horizontal="center" vertical="center"/>
    </xf>
    <xf numFmtId="0" fontId="6" fillId="3" borderId="10" xfId="0" applyFont="1" applyFill="1" applyBorder="1" applyAlignment="1">
      <alignment horizontal="left" vertical="center"/>
    </xf>
    <xf numFmtId="0" fontId="6" fillId="3" borderId="20" xfId="0" applyFont="1" applyFill="1" applyBorder="1" applyAlignment="1">
      <alignment horizontal="center" vertical="center"/>
    </xf>
    <xf numFmtId="0" fontId="6" fillId="2" borderId="16" xfId="0" applyFont="1" applyFill="1" applyBorder="1" applyAlignment="1">
      <alignment horizontal="center" vertical="center"/>
    </xf>
    <xf numFmtId="2" fontId="7" fillId="2" borderId="2" xfId="0" applyNumberFormat="1" applyFont="1" applyFill="1" applyBorder="1" applyAlignment="1">
      <alignment horizontal="center" vertical="center"/>
    </xf>
    <xf numFmtId="0" fontId="6" fillId="0" borderId="12" xfId="0" applyFont="1" applyBorder="1" applyAlignment="1">
      <alignment horizontal="center"/>
    </xf>
    <xf numFmtId="2" fontId="6" fillId="2" borderId="29" xfId="0" applyNumberFormat="1" applyFont="1" applyFill="1" applyBorder="1" applyAlignment="1">
      <alignment horizontal="center" vertical="center"/>
    </xf>
    <xf numFmtId="0" fontId="6" fillId="2" borderId="22" xfId="0" applyFont="1" applyFill="1" applyBorder="1" applyAlignment="1">
      <alignment horizontal="center" vertical="center"/>
    </xf>
    <xf numFmtId="0" fontId="6" fillId="0" borderId="18" xfId="0" applyFont="1" applyBorder="1" applyAlignment="1">
      <alignment horizontal="center"/>
    </xf>
    <xf numFmtId="164" fontId="2" fillId="2" borderId="29" xfId="0" applyNumberFormat="1" applyFont="1" applyFill="1" applyBorder="1" applyAlignment="1">
      <alignment horizontal="center" vertical="center"/>
    </xf>
    <xf numFmtId="2" fontId="2" fillId="0" borderId="22" xfId="0" applyNumberFormat="1" applyFont="1" applyFill="1" applyBorder="1" applyAlignment="1">
      <alignment horizontal="center" vertical="center"/>
    </xf>
    <xf numFmtId="0" fontId="2" fillId="2" borderId="28" xfId="0" applyFont="1" applyFill="1" applyBorder="1" applyAlignment="1">
      <alignment horizontal="left" vertical="center"/>
    </xf>
    <xf numFmtId="2" fontId="2" fillId="0" borderId="13" xfId="0" applyNumberFormat="1" applyFont="1" applyFill="1" applyBorder="1" applyAlignment="1">
      <alignment horizontal="center" vertical="center"/>
    </xf>
    <xf numFmtId="2" fontId="4" fillId="0" borderId="2" xfId="0" applyNumberFormat="1" applyFont="1" applyFill="1" applyBorder="1" applyAlignment="1">
      <alignment horizontal="center" vertical="center"/>
    </xf>
    <xf numFmtId="0" fontId="6" fillId="2" borderId="38" xfId="0" applyFont="1" applyFill="1" applyBorder="1"/>
    <xf numFmtId="0" fontId="6" fillId="2" borderId="35"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1" xfId="0" applyFont="1" applyFill="1" applyBorder="1"/>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26" xfId="0" applyFont="1" applyFill="1" applyBorder="1"/>
    <xf numFmtId="0" fontId="6" fillId="2" borderId="37"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14" xfId="0" applyFont="1" applyFill="1" applyBorder="1" applyAlignment="1">
      <alignment horizontal="center" vertical="center"/>
    </xf>
    <xf numFmtId="2" fontId="4" fillId="2" borderId="37" xfId="0" applyNumberFormat="1" applyFont="1" applyFill="1" applyBorder="1" applyAlignment="1">
      <alignment horizontal="center" vertical="center"/>
    </xf>
    <xf numFmtId="2" fontId="1" fillId="0" borderId="36" xfId="0" applyNumberFormat="1" applyFont="1" applyFill="1" applyBorder="1" applyAlignment="1">
      <alignment horizontal="center" vertical="center" wrapText="1"/>
    </xf>
    <xf numFmtId="2" fontId="1" fillId="0" borderId="30" xfId="0" applyNumberFormat="1" applyFont="1" applyFill="1" applyBorder="1" applyAlignment="1">
      <alignment horizontal="center" vertical="center" wrapText="1"/>
    </xf>
    <xf numFmtId="2" fontId="5" fillId="2" borderId="37" xfId="0" applyNumberFormat="1" applyFont="1" applyFill="1" applyBorder="1" applyAlignment="1">
      <alignment horizontal="center" vertical="center"/>
    </xf>
    <xf numFmtId="0" fontId="2" fillId="4" borderId="0" xfId="0" applyFont="1" applyFill="1"/>
    <xf numFmtId="0" fontId="9" fillId="0" borderId="0" xfId="0" applyFont="1" applyAlignment="1">
      <alignment vertical="center"/>
    </xf>
    <xf numFmtId="0" fontId="9" fillId="0" borderId="0" xfId="0" applyFont="1" applyAlignment="1">
      <alignment horizontal="center" vertical="center"/>
    </xf>
    <xf numFmtId="0" fontId="9" fillId="0" borderId="0" xfId="0" applyFont="1" applyFill="1" applyAlignment="1">
      <alignment vertical="center" wrapText="1"/>
    </xf>
    <xf numFmtId="2" fontId="9" fillId="0" borderId="0" xfId="0" applyNumberFormat="1" applyFont="1" applyAlignment="1">
      <alignment horizontal="center" vertical="center"/>
    </xf>
    <xf numFmtId="0" fontId="11" fillId="0" borderId="0" xfId="0" applyFont="1" applyFill="1" applyBorder="1" applyAlignment="1">
      <alignment vertical="center" wrapText="1"/>
    </xf>
    <xf numFmtId="0" fontId="9" fillId="0" borderId="0" xfId="0" applyFont="1" applyBorder="1" applyAlignment="1">
      <alignment horizontal="center" vertical="center"/>
    </xf>
    <xf numFmtId="0" fontId="9" fillId="0" borderId="0" xfId="0" applyFont="1" applyBorder="1" applyAlignment="1">
      <alignment vertical="center"/>
    </xf>
    <xf numFmtId="2" fontId="9" fillId="0" borderId="0" xfId="0" applyNumberFormat="1" applyFont="1" applyBorder="1" applyAlignment="1">
      <alignment vertical="center"/>
    </xf>
    <xf numFmtId="0" fontId="11" fillId="0" borderId="0" xfId="0" applyFont="1" applyAlignment="1">
      <alignment horizontal="left" vertical="center"/>
    </xf>
    <xf numFmtId="0" fontId="11" fillId="0" borderId="0" xfId="0" applyFont="1" applyFill="1" applyBorder="1" applyAlignment="1">
      <alignment horizontal="center" vertical="center" wrapText="1"/>
    </xf>
    <xf numFmtId="0" fontId="9" fillId="0" borderId="0" xfId="0" applyNumberFormat="1" applyFont="1" applyAlignment="1">
      <alignment vertical="center"/>
    </xf>
    <xf numFmtId="0" fontId="12" fillId="0" borderId="0" xfId="0" applyFont="1"/>
    <xf numFmtId="0" fontId="12" fillId="5" borderId="0" xfId="0" applyFont="1" applyFill="1"/>
    <xf numFmtId="0" fontId="11" fillId="0" borderId="0" xfId="0" applyFont="1" applyAlignment="1">
      <alignment horizontal="right" vertical="center"/>
    </xf>
    <xf numFmtId="0" fontId="12" fillId="0" borderId="0" xfId="0" applyFont="1" applyAlignment="1">
      <alignment vertical="center"/>
    </xf>
    <xf numFmtId="0" fontId="12" fillId="0" borderId="0" xfId="0" applyFont="1" applyBorder="1" applyAlignment="1">
      <alignment vertical="center"/>
    </xf>
    <xf numFmtId="0" fontId="12" fillId="0" borderId="0" xfId="0" applyNumberFormat="1" applyFont="1" applyAlignment="1">
      <alignment vertical="center"/>
    </xf>
    <xf numFmtId="0" fontId="2" fillId="0" borderId="0" xfId="0" applyFont="1" applyAlignment="1"/>
    <xf numFmtId="2" fontId="4" fillId="0" borderId="6" xfId="0" applyNumberFormat="1" applyFont="1" applyBorder="1" applyAlignment="1">
      <alignment horizontal="center"/>
    </xf>
    <xf numFmtId="2" fontId="4" fillId="0" borderId="7" xfId="0" applyNumberFormat="1" applyFont="1" applyBorder="1" applyAlignment="1">
      <alignment horizontal="center"/>
    </xf>
    <xf numFmtId="2" fontId="4" fillId="0" borderId="6" xfId="0" applyNumberFormat="1" applyFont="1" applyFill="1" applyBorder="1" applyAlignment="1">
      <alignment horizontal="center"/>
    </xf>
    <xf numFmtId="2" fontId="4" fillId="0" borderId="7" xfId="0" applyNumberFormat="1" applyFont="1" applyFill="1" applyBorder="1" applyAlignment="1">
      <alignment horizontal="center"/>
    </xf>
    <xf numFmtId="0" fontId="2" fillId="0" borderId="0" xfId="0" applyFont="1" applyFill="1" applyAlignment="1"/>
    <xf numFmtId="0" fontId="2" fillId="4" borderId="0" xfId="0" applyFont="1" applyFill="1" applyAlignment="1"/>
    <xf numFmtId="2" fontId="2" fillId="0" borderId="0" xfId="0" applyNumberFormat="1" applyFont="1" applyAlignment="1"/>
    <xf numFmtId="0" fontId="2" fillId="0" borderId="0" xfId="0" applyFont="1" applyBorder="1" applyAlignment="1">
      <alignment horizontal="center"/>
    </xf>
    <xf numFmtId="0" fontId="2" fillId="0" borderId="0" xfId="0" applyFont="1" applyBorder="1" applyAlignment="1"/>
    <xf numFmtId="0" fontId="1" fillId="0" borderId="0" xfId="0" applyFont="1" applyAlignment="1"/>
    <xf numFmtId="2" fontId="2" fillId="0" borderId="0" xfId="0" applyNumberFormat="1" applyFont="1" applyBorder="1" applyAlignment="1">
      <alignment horizontal="center"/>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9" xfId="0" applyFont="1" applyBorder="1" applyAlignment="1">
      <alignment horizont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2" fontId="2" fillId="0" borderId="7" xfId="0" applyNumberFormat="1" applyFont="1" applyBorder="1" applyAlignment="1">
      <alignment horizontal="center" vertical="center" wrapText="1"/>
    </xf>
    <xf numFmtId="0" fontId="5" fillId="0" borderId="41" xfId="0" applyFont="1" applyFill="1" applyBorder="1" applyAlignment="1">
      <alignment horizontal="left" vertical="center" wrapText="1"/>
    </xf>
    <xf numFmtId="2" fontId="2" fillId="2" borderId="36" xfId="0" applyNumberFormat="1" applyFont="1" applyFill="1" applyBorder="1" applyAlignment="1">
      <alignment horizontal="center" vertical="center"/>
    </xf>
    <xf numFmtId="2" fontId="2" fillId="2" borderId="30" xfId="0" applyNumberFormat="1" applyFont="1" applyFill="1" applyBorder="1" applyAlignment="1">
      <alignment horizontal="center" vertical="center"/>
    </xf>
    <xf numFmtId="2" fontId="2" fillId="0" borderId="30" xfId="0" applyNumberFormat="1" applyFont="1" applyBorder="1" applyAlignment="1">
      <alignment horizontal="center" vertical="center"/>
    </xf>
    <xf numFmtId="2" fontId="2" fillId="0" borderId="42" xfId="0" applyNumberFormat="1" applyFont="1" applyBorder="1" applyAlignment="1">
      <alignment horizontal="center" vertical="center"/>
    </xf>
    <xf numFmtId="2" fontId="2" fillId="0" borderId="43" xfId="0" applyNumberFormat="1" applyFont="1" applyBorder="1" applyAlignment="1">
      <alignment horizontal="center" vertical="center"/>
    </xf>
    <xf numFmtId="2" fontId="2" fillId="2" borderId="35" xfId="0" applyNumberFormat="1" applyFont="1" applyFill="1" applyBorder="1" applyAlignment="1">
      <alignment horizontal="center" vertical="center"/>
    </xf>
    <xf numFmtId="2" fontId="2" fillId="2" borderId="13" xfId="0" applyNumberFormat="1" applyFont="1" applyFill="1" applyBorder="1" applyAlignment="1">
      <alignment horizontal="center" vertical="center"/>
    </xf>
    <xf numFmtId="2" fontId="2" fillId="0" borderId="13" xfId="0" applyNumberFormat="1" applyFont="1" applyBorder="1" applyAlignment="1">
      <alignment horizontal="center" vertical="center" wrapText="1"/>
    </xf>
    <xf numFmtId="2" fontId="2" fillId="0" borderId="44" xfId="0" applyNumberFormat="1" applyFont="1" applyBorder="1" applyAlignment="1">
      <alignment horizontal="center" vertical="center" wrapText="1"/>
    </xf>
    <xf numFmtId="2" fontId="2" fillId="0" borderId="22"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39" xfId="0" applyFont="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0" xfId="0" applyFont="1" applyBorder="1" applyAlignment="1">
      <alignment horizontal="center" vertical="center" wrapText="1"/>
    </xf>
    <xf numFmtId="0" fontId="1" fillId="0" borderId="35" xfId="0" applyFont="1" applyFill="1" applyBorder="1" applyAlignment="1">
      <alignment vertical="top" wrapText="1"/>
    </xf>
    <xf numFmtId="0" fontId="1" fillId="0" borderId="13" xfId="0" applyFont="1" applyFill="1" applyBorder="1" applyAlignment="1">
      <alignment vertical="top" wrapText="1"/>
    </xf>
    <xf numFmtId="0" fontId="2" fillId="0" borderId="13" xfId="0" applyFont="1" applyFill="1" applyBorder="1"/>
    <xf numFmtId="0" fontId="2" fillId="0" borderId="13" xfId="0" applyFont="1" applyFill="1" applyBorder="1" applyAlignment="1">
      <alignment wrapText="1"/>
    </xf>
    <xf numFmtId="0" fontId="1" fillId="0" borderId="13" xfId="0" applyFont="1" applyFill="1" applyBorder="1" applyAlignment="1">
      <alignment horizontal="left" vertical="top" wrapText="1"/>
    </xf>
    <xf numFmtId="0" fontId="2" fillId="0" borderId="13" xfId="0" applyFont="1" applyFill="1" applyBorder="1" applyAlignment="1">
      <alignment vertical="top" wrapText="1"/>
    </xf>
    <xf numFmtId="0" fontId="2" fillId="0" borderId="13" xfId="0" applyFont="1" applyFill="1" applyBorder="1" applyAlignment="1">
      <alignment horizontal="left" vertical="center"/>
    </xf>
    <xf numFmtId="0" fontId="1" fillId="0" borderId="13" xfId="0" applyFont="1" applyFill="1" applyBorder="1" applyAlignment="1">
      <alignment wrapText="1"/>
    </xf>
    <xf numFmtId="0" fontId="1" fillId="0" borderId="44" xfId="0" applyFont="1" applyFill="1" applyBorder="1" applyAlignment="1">
      <alignment vertical="top" wrapText="1"/>
    </xf>
    <xf numFmtId="0" fontId="1" fillId="0" borderId="22"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44" xfId="0" applyFont="1" applyBorder="1" applyAlignment="1">
      <alignment horizontal="left" vertical="center" wrapText="1"/>
    </xf>
    <xf numFmtId="0" fontId="2" fillId="0" borderId="22" xfId="0" applyFont="1" applyBorder="1" applyAlignment="1">
      <alignment wrapText="1"/>
    </xf>
    <xf numFmtId="0" fontId="2" fillId="0" borderId="13" xfId="0" applyFont="1" applyBorder="1" applyAlignment="1">
      <alignment wrapText="1"/>
    </xf>
    <xf numFmtId="0" fontId="1" fillId="0" borderId="13" xfId="0" applyFont="1" applyBorder="1" applyAlignment="1">
      <alignment wrapText="1"/>
    </xf>
    <xf numFmtId="0" fontId="2" fillId="0" borderId="14" xfId="0" applyFont="1" applyBorder="1" applyAlignment="1">
      <alignment wrapText="1"/>
    </xf>
    <xf numFmtId="0" fontId="2" fillId="0" borderId="0" xfId="0" applyFont="1" applyBorder="1" applyAlignment="1">
      <alignment horizontal="left" wrapText="1"/>
    </xf>
    <xf numFmtId="0" fontId="11" fillId="0" borderId="0" xfId="0" applyFont="1" applyAlignment="1">
      <alignment vertical="center"/>
    </xf>
    <xf numFmtId="0" fontId="12" fillId="0" borderId="0" xfId="0" applyFont="1" applyAlignment="1">
      <alignment horizontal="left"/>
    </xf>
    <xf numFmtId="0" fontId="10" fillId="0" borderId="0" xfId="0" applyFont="1" applyAlignment="1">
      <alignment vertical="center"/>
    </xf>
    <xf numFmtId="0" fontId="6" fillId="0" borderId="22" xfId="0" applyFont="1" applyFill="1" applyBorder="1" applyAlignment="1">
      <alignment horizontal="left" vertical="center"/>
    </xf>
    <xf numFmtId="0" fontId="2" fillId="0" borderId="28" xfId="0" applyFont="1" applyFill="1" applyBorder="1" applyAlignment="1">
      <alignment horizontal="left" vertical="center"/>
    </xf>
    <xf numFmtId="0" fontId="9" fillId="0" borderId="0" xfId="0" applyFont="1" applyBorder="1" applyAlignment="1">
      <alignment horizontal="center" vertical="center"/>
    </xf>
    <xf numFmtId="2" fontId="13" fillId="0" borderId="0" xfId="0" applyNumberFormat="1" applyFont="1" applyAlignment="1">
      <alignment horizontal="left" vertical="center"/>
    </xf>
    <xf numFmtId="2" fontId="13" fillId="0" borderId="0" xfId="0" applyNumberFormat="1" applyFont="1" applyAlignment="1">
      <alignment horizontal="center" vertical="center"/>
    </xf>
    <xf numFmtId="2" fontId="2" fillId="0" borderId="0" xfId="0" applyNumberFormat="1" applyFont="1" applyAlignment="1">
      <alignment horizontal="left" vertical="center"/>
    </xf>
    <xf numFmtId="0" fontId="2" fillId="0" borderId="41" xfId="0" applyFont="1" applyBorder="1" applyAlignment="1">
      <alignment horizontal="center" wrapText="1"/>
    </xf>
    <xf numFmtId="0" fontId="2" fillId="0" borderId="2" xfId="0" applyFont="1" applyBorder="1" applyAlignment="1">
      <alignment horizontal="center" wrapText="1"/>
    </xf>
    <xf numFmtId="0" fontId="2" fillId="0" borderId="2" xfId="0" applyFont="1" applyFill="1" applyBorder="1" applyAlignment="1">
      <alignment wrapText="1"/>
    </xf>
    <xf numFmtId="0" fontId="2" fillId="0" borderId="0" xfId="0" applyFont="1" applyBorder="1" applyAlignment="1">
      <alignment horizontal="center" wrapText="1"/>
    </xf>
    <xf numFmtId="2" fontId="2" fillId="0" borderId="2" xfId="0" applyNumberFormat="1" applyFont="1" applyBorder="1" applyAlignment="1">
      <alignment horizontal="center"/>
    </xf>
    <xf numFmtId="2" fontId="2" fillId="0" borderId="49" xfId="0" applyNumberFormat="1" applyFont="1" applyBorder="1" applyAlignment="1">
      <alignment horizontal="center"/>
    </xf>
    <xf numFmtId="0" fontId="2" fillId="0" borderId="29" xfId="0" applyFont="1" applyBorder="1" applyAlignment="1">
      <alignment horizontal="center" wrapText="1"/>
    </xf>
    <xf numFmtId="0" fontId="2" fillId="0" borderId="46" xfId="0" applyFont="1" applyBorder="1" applyAlignment="1">
      <alignment horizontal="center" wrapText="1"/>
    </xf>
    <xf numFmtId="0" fontId="2" fillId="0" borderId="35" xfId="0" applyFont="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12" xfId="0" applyFont="1" applyFill="1" applyBorder="1" applyAlignment="1">
      <alignment wrapText="1"/>
    </xf>
    <xf numFmtId="0" fontId="2" fillId="0" borderId="1" xfId="0" applyFont="1" applyFill="1" applyBorder="1" applyAlignment="1">
      <alignment wrapText="1"/>
    </xf>
    <xf numFmtId="0" fontId="2" fillId="0" borderId="1" xfId="0" applyFont="1" applyFill="1" applyBorder="1" applyAlignment="1">
      <alignment horizontal="left" wrapText="1"/>
    </xf>
    <xf numFmtId="0" fontId="2" fillId="0" borderId="12" xfId="0" applyFont="1" applyBorder="1" applyAlignment="1">
      <alignment horizontal="center" wrapText="1"/>
    </xf>
    <xf numFmtId="2" fontId="2" fillId="0" borderId="12" xfId="0" applyNumberFormat="1" applyFont="1" applyBorder="1" applyAlignment="1">
      <alignment horizontal="center"/>
    </xf>
    <xf numFmtId="2" fontId="2" fillId="0" borderId="1" xfId="0" applyNumberFormat="1" applyFont="1" applyBorder="1" applyAlignment="1">
      <alignment horizontal="center"/>
    </xf>
    <xf numFmtId="2" fontId="2" fillId="0" borderId="43" xfId="0" applyNumberFormat="1" applyFont="1" applyBorder="1" applyAlignment="1">
      <alignment horizontal="center"/>
    </xf>
    <xf numFmtId="2" fontId="2" fillId="0" borderId="30" xfId="0" applyNumberFormat="1" applyFont="1" applyBorder="1" applyAlignment="1">
      <alignment horizontal="center"/>
    </xf>
    <xf numFmtId="2" fontId="2" fillId="0" borderId="35" xfId="0" applyNumberFormat="1" applyFont="1" applyBorder="1" applyAlignment="1">
      <alignment horizontal="center"/>
    </xf>
    <xf numFmtId="2" fontId="2" fillId="0" borderId="13" xfId="0" applyNumberFormat="1" applyFont="1" applyBorder="1" applyAlignment="1">
      <alignment horizontal="center"/>
    </xf>
    <xf numFmtId="2" fontId="2" fillId="0" borderId="14" xfId="0" applyNumberFormat="1" applyFont="1" applyBorder="1" applyAlignment="1">
      <alignment horizontal="center"/>
    </xf>
    <xf numFmtId="0" fontId="2" fillId="0" borderId="46" xfId="0" applyFont="1" applyFill="1" applyBorder="1" applyAlignment="1">
      <alignment horizontal="center" wrapText="1"/>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1" fillId="0" borderId="1" xfId="0" applyFont="1" applyFill="1" applyBorder="1" applyAlignment="1">
      <alignment wrapText="1"/>
    </xf>
    <xf numFmtId="0" fontId="1" fillId="0" borderId="1" xfId="0" applyFont="1" applyFill="1" applyBorder="1" applyAlignment="1">
      <alignment horizontal="left" wrapText="1"/>
    </xf>
    <xf numFmtId="0" fontId="12" fillId="5" borderId="1" xfId="1" applyFont="1" applyFill="1" applyBorder="1" applyAlignment="1">
      <alignment horizontal="left" wrapText="1"/>
    </xf>
    <xf numFmtId="0" fontId="2" fillId="0" borderId="35" xfId="0" applyFont="1" applyBorder="1" applyAlignment="1"/>
    <xf numFmtId="0" fontId="2" fillId="0" borderId="13" xfId="0" applyFont="1" applyBorder="1" applyAlignment="1"/>
    <xf numFmtId="0" fontId="2" fillId="0" borderId="13" xfId="0" applyFont="1" applyFill="1" applyBorder="1" applyAlignment="1"/>
    <xf numFmtId="0" fontId="2" fillId="0" borderId="14" xfId="0" applyFont="1" applyFill="1" applyBorder="1" applyAlignment="1"/>
    <xf numFmtId="0" fontId="2" fillId="0" borderId="12" xfId="0" applyFont="1" applyBorder="1" applyAlignment="1">
      <alignment horizontal="center"/>
    </xf>
    <xf numFmtId="0" fontId="2" fillId="0" borderId="1" xfId="0" applyFont="1" applyBorder="1" applyAlignment="1">
      <alignment horizontal="center"/>
    </xf>
    <xf numFmtId="4" fontId="2" fillId="0" borderId="1" xfId="0" applyNumberFormat="1" applyFont="1" applyBorder="1" applyAlignment="1">
      <alignment horizontal="center"/>
    </xf>
    <xf numFmtId="4" fontId="2" fillId="0" borderId="12" xfId="0" applyNumberFormat="1" applyFont="1" applyBorder="1" applyAlignment="1">
      <alignment horizontal="center"/>
    </xf>
    <xf numFmtId="4" fontId="2" fillId="0" borderId="1" xfId="0" applyNumberFormat="1" applyFont="1" applyFill="1" applyBorder="1" applyAlignment="1">
      <alignment horizontal="center"/>
    </xf>
    <xf numFmtId="4" fontId="2" fillId="0" borderId="40" xfId="0" applyNumberFormat="1" applyFont="1" applyBorder="1" applyAlignment="1">
      <alignment horizontal="center"/>
    </xf>
    <xf numFmtId="2" fontId="2" fillId="0" borderId="30" xfId="0" applyNumberFormat="1" applyFont="1" applyFill="1" applyBorder="1" applyAlignment="1">
      <alignment horizontal="center"/>
    </xf>
    <xf numFmtId="2" fontId="2" fillId="0" borderId="50" xfId="0" applyNumberFormat="1" applyFont="1" applyBorder="1" applyAlignment="1">
      <alignment horizontal="center"/>
    </xf>
    <xf numFmtId="2" fontId="2" fillId="0" borderId="35" xfId="0" applyNumberFormat="1" applyFont="1" applyFill="1" applyBorder="1" applyAlignment="1">
      <alignment horizontal="center"/>
    </xf>
    <xf numFmtId="2" fontId="2" fillId="0" borderId="13" xfId="0" applyNumberFormat="1" applyFont="1" applyFill="1" applyBorder="1" applyAlignment="1">
      <alignment horizontal="center"/>
    </xf>
    <xf numFmtId="2" fontId="2" fillId="0" borderId="51" xfId="0" applyNumberFormat="1" applyFont="1" applyBorder="1" applyAlignment="1">
      <alignment horizontal="center"/>
    </xf>
    <xf numFmtId="4" fontId="2" fillId="0" borderId="52" xfId="0" applyNumberFormat="1" applyFont="1" applyBorder="1" applyAlignment="1">
      <alignment horizontal="center"/>
    </xf>
    <xf numFmtId="2" fontId="2" fillId="0" borderId="14" xfId="0" applyNumberFormat="1" applyFont="1" applyFill="1" applyBorder="1" applyAlignment="1">
      <alignment horizontal="center"/>
    </xf>
    <xf numFmtId="0" fontId="2" fillId="0" borderId="47" xfId="0" applyFont="1" applyFill="1" applyBorder="1" applyAlignment="1">
      <alignment horizontal="center" wrapText="1"/>
    </xf>
    <xf numFmtId="0" fontId="2" fillId="0" borderId="51" xfId="0" applyFont="1" applyFill="1" applyBorder="1" applyAlignment="1">
      <alignment horizontal="center" wrapText="1"/>
    </xf>
    <xf numFmtId="0" fontId="2" fillId="0" borderId="40" xfId="0" applyFont="1" applyFill="1" applyBorder="1" applyAlignment="1">
      <alignment wrapText="1"/>
    </xf>
    <xf numFmtId="0" fontId="2" fillId="0" borderId="51" xfId="0" applyFont="1" applyFill="1" applyBorder="1" applyAlignment="1"/>
    <xf numFmtId="0" fontId="2" fillId="0" borderId="40" xfId="0" applyFont="1" applyBorder="1" applyAlignment="1">
      <alignment horizontal="center"/>
    </xf>
    <xf numFmtId="4" fontId="2" fillId="0" borderId="40" xfId="0" applyNumberFormat="1" applyFont="1" applyFill="1" applyBorder="1" applyAlignment="1">
      <alignment horizontal="center"/>
    </xf>
    <xf numFmtId="2" fontId="2" fillId="0" borderId="51" xfId="0" applyNumberFormat="1" applyFont="1" applyFill="1" applyBorder="1" applyAlignment="1">
      <alignment horizontal="center"/>
    </xf>
    <xf numFmtId="2" fontId="2" fillId="0" borderId="50" xfId="0" applyNumberFormat="1" applyFont="1" applyFill="1" applyBorder="1" applyAlignment="1">
      <alignment horizontal="center"/>
    </xf>
    <xf numFmtId="0" fontId="2" fillId="0" borderId="8" xfId="0" applyFont="1" applyBorder="1" applyAlignment="1">
      <alignment horizontal="center" wrapText="1"/>
    </xf>
    <xf numFmtId="0" fontId="1" fillId="0" borderId="40" xfId="0" applyFont="1" applyFill="1" applyBorder="1" applyAlignment="1">
      <alignment horizontal="left" wrapText="1"/>
    </xf>
    <xf numFmtId="0" fontId="2" fillId="0" borderId="13" xfId="0" applyFont="1" applyBorder="1" applyAlignment="1">
      <alignment horizontal="center"/>
    </xf>
    <xf numFmtId="0" fontId="2" fillId="0" borderId="47" xfId="0" applyFont="1" applyBorder="1" applyAlignment="1">
      <alignment horizontal="center" wrapText="1"/>
    </xf>
    <xf numFmtId="0" fontId="2" fillId="0" borderId="12" xfId="0" applyFont="1" applyFill="1" applyBorder="1" applyAlignment="1">
      <alignment horizontal="left" wrapText="1"/>
    </xf>
    <xf numFmtId="0" fontId="2" fillId="0" borderId="40" xfId="0" applyFont="1" applyFill="1" applyBorder="1" applyAlignment="1">
      <alignment horizontal="left" wrapText="1"/>
    </xf>
    <xf numFmtId="0" fontId="2" fillId="0" borderId="1" xfId="0" applyFont="1" applyBorder="1" applyAlignment="1">
      <alignment horizontal="center" wrapText="1"/>
    </xf>
    <xf numFmtId="2" fontId="2" fillId="0" borderId="40" xfId="0" applyNumberFormat="1" applyFont="1" applyBorder="1" applyAlignment="1">
      <alignment horizontal="center"/>
    </xf>
    <xf numFmtId="165" fontId="2" fillId="0" borderId="13" xfId="0" applyNumberFormat="1" applyFont="1" applyBorder="1" applyAlignment="1">
      <alignment horizontal="center" wrapText="1"/>
    </xf>
    <xf numFmtId="0" fontId="2" fillId="0" borderId="2" xfId="0" applyFont="1" applyFill="1" applyBorder="1" applyAlignment="1">
      <alignment horizontal="center" wrapText="1"/>
    </xf>
    <xf numFmtId="0" fontId="2" fillId="0" borderId="40" xfId="0" applyFont="1" applyFill="1" applyBorder="1" applyAlignment="1">
      <alignment horizontal="center" wrapText="1"/>
    </xf>
    <xf numFmtId="2" fontId="2" fillId="0" borderId="2" xfId="0" applyNumberFormat="1" applyFont="1" applyFill="1" applyBorder="1" applyAlignment="1">
      <alignment horizontal="center"/>
    </xf>
    <xf numFmtId="0" fontId="2" fillId="0" borderId="29" xfId="0" applyFont="1" applyBorder="1" applyAlignment="1">
      <alignment horizontal="left" wrapText="1"/>
    </xf>
    <xf numFmtId="0" fontId="2" fillId="0" borderId="46" xfId="0" applyFont="1" applyBorder="1" applyAlignment="1">
      <alignment horizontal="left" wrapText="1"/>
    </xf>
    <xf numFmtId="0" fontId="2" fillId="0" borderId="47" xfId="0" applyFont="1" applyBorder="1" applyAlignment="1">
      <alignment horizontal="left" wrapText="1"/>
    </xf>
    <xf numFmtId="1" fontId="2" fillId="0" borderId="13" xfId="0" applyNumberFormat="1" applyFont="1" applyBorder="1" applyAlignment="1">
      <alignment horizontal="center" wrapText="1"/>
    </xf>
    <xf numFmtId="2" fontId="2" fillId="0" borderId="13" xfId="0" applyNumberFormat="1" applyFont="1" applyBorder="1" applyAlignment="1">
      <alignment horizontal="center" wrapText="1"/>
    </xf>
    <xf numFmtId="2" fontId="2" fillId="0" borderId="1" xfId="0" applyNumberFormat="1" applyFont="1" applyFill="1" applyBorder="1" applyAlignment="1">
      <alignment horizontal="center"/>
    </xf>
    <xf numFmtId="9" fontId="2" fillId="0" borderId="12" xfId="0" applyNumberFormat="1" applyFont="1" applyFill="1" applyBorder="1" applyAlignment="1">
      <alignment horizontal="left" wrapText="1"/>
    </xf>
    <xf numFmtId="9" fontId="2" fillId="0" borderId="1" xfId="0" applyNumberFormat="1" applyFont="1" applyFill="1" applyBorder="1" applyAlignment="1">
      <alignment horizontal="left" wrapText="1"/>
    </xf>
    <xf numFmtId="0" fontId="13" fillId="0" borderId="0" xfId="0" applyFont="1" applyAlignment="1">
      <alignment horizontal="center" vertical="center"/>
    </xf>
    <xf numFmtId="0" fontId="13" fillId="0" borderId="0" xfId="0" applyFont="1" applyFill="1" applyAlignment="1">
      <alignment wrapText="1"/>
    </xf>
    <xf numFmtId="2" fontId="13" fillId="0" borderId="12" xfId="0" applyNumberFormat="1" applyFont="1" applyFill="1" applyBorder="1" applyAlignment="1">
      <alignment horizontal="left" vertical="center"/>
    </xf>
    <xf numFmtId="2" fontId="13" fillId="0" borderId="12" xfId="0" applyNumberFormat="1" applyFont="1" applyBorder="1" applyAlignment="1">
      <alignment horizontal="left" vertical="center"/>
    </xf>
    <xf numFmtId="0" fontId="5" fillId="0" borderId="2" xfId="0" applyFont="1" applyFill="1" applyBorder="1" applyAlignment="1">
      <alignment horizontal="center" wrapText="1"/>
    </xf>
    <xf numFmtId="0" fontId="5" fillId="0" borderId="2" xfId="0" applyNumberFormat="1" applyFont="1" applyBorder="1" applyAlignment="1">
      <alignment horizontal="center" wrapText="1"/>
    </xf>
    <xf numFmtId="0" fontId="5" fillId="0" borderId="4" xfId="0" applyNumberFormat="1" applyFont="1" applyBorder="1" applyAlignment="1">
      <alignment horizontal="center" wrapText="1"/>
    </xf>
    <xf numFmtId="0" fontId="5" fillId="0" borderId="2" xfId="0" applyNumberFormat="1" applyFont="1" applyBorder="1" applyAlignment="1">
      <alignment horizontal="center"/>
    </xf>
    <xf numFmtId="0" fontId="5" fillId="0" borderId="2" xfId="0" applyFont="1" applyBorder="1" applyAlignment="1">
      <alignment horizontal="center" wrapText="1"/>
    </xf>
    <xf numFmtId="0" fontId="2" fillId="0" borderId="45" xfId="0" applyFont="1" applyBorder="1" applyAlignment="1">
      <alignment horizontal="center" wrapText="1"/>
    </xf>
    <xf numFmtId="0" fontId="2" fillId="0" borderId="39" xfId="0" applyFont="1" applyFill="1" applyBorder="1" applyAlignment="1">
      <alignment horizontal="left" wrapText="1"/>
    </xf>
    <xf numFmtId="0" fontId="2" fillId="0" borderId="39" xfId="0" applyFont="1" applyBorder="1" applyAlignment="1">
      <alignment horizontal="center" wrapText="1"/>
    </xf>
    <xf numFmtId="2" fontId="2" fillId="0" borderId="39" xfId="0" applyNumberFormat="1" applyFont="1" applyBorder="1" applyAlignment="1">
      <alignment horizontal="center"/>
    </xf>
    <xf numFmtId="2" fontId="2" fillId="0" borderId="36" xfId="0" applyNumberFormat="1" applyFont="1" applyBorder="1" applyAlignment="1">
      <alignment horizontal="center"/>
    </xf>
    <xf numFmtId="0" fontId="2" fillId="0" borderId="54" xfId="0" applyFont="1" applyBorder="1" applyAlignment="1">
      <alignment horizontal="center" wrapText="1"/>
    </xf>
    <xf numFmtId="0" fontId="2" fillId="0" borderId="55" xfId="0" applyFont="1" applyFill="1" applyBorder="1" applyAlignment="1">
      <alignment horizontal="left" wrapText="1"/>
    </xf>
    <xf numFmtId="0" fontId="2" fillId="0" borderId="55" xfId="0" applyFont="1" applyBorder="1" applyAlignment="1">
      <alignment horizontal="center" wrapText="1"/>
    </xf>
    <xf numFmtId="2" fontId="2" fillId="0" borderId="55" xfId="0" applyNumberFormat="1" applyFont="1" applyBorder="1" applyAlignment="1">
      <alignment horizontal="center"/>
    </xf>
    <xf numFmtId="2" fontId="2" fillId="0" borderId="56" xfId="0" applyNumberFormat="1" applyFont="1" applyBorder="1" applyAlignment="1">
      <alignment horizontal="center"/>
    </xf>
    <xf numFmtId="4" fontId="15" fillId="0" borderId="0" xfId="0" applyNumberFormat="1" applyFont="1" applyBorder="1" applyAlignment="1">
      <alignment horizontal="center"/>
    </xf>
    <xf numFmtId="0" fontId="11" fillId="0" borderId="0" xfId="0" applyFont="1" applyFill="1" applyBorder="1" applyAlignment="1">
      <alignment horizontal="left" vertical="center" wrapText="1"/>
    </xf>
    <xf numFmtId="0" fontId="5" fillId="0" borderId="8" xfId="0" applyFont="1" applyBorder="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4" fillId="0" borderId="3" xfId="0" applyFont="1" applyBorder="1" applyAlignment="1">
      <alignment horizontal="left" wrapText="1"/>
    </xf>
    <xf numFmtId="0" fontId="4" fillId="0" borderId="4" xfId="0" applyFont="1" applyBorder="1" applyAlignment="1">
      <alignment horizontal="left" wrapText="1"/>
    </xf>
    <xf numFmtId="0" fontId="4" fillId="0" borderId="5" xfId="0" applyFont="1" applyBorder="1" applyAlignment="1">
      <alignment horizontal="left" wrapText="1"/>
    </xf>
    <xf numFmtId="0" fontId="5" fillId="0" borderId="26" xfId="0" applyFont="1" applyBorder="1" applyAlignment="1">
      <alignment horizontal="center" wrapText="1"/>
    </xf>
    <xf numFmtId="0" fontId="5" fillId="0" borderId="25"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9" xfId="0" applyFont="1" applyBorder="1" applyAlignment="1">
      <alignment horizontal="center" wrapText="1"/>
    </xf>
    <xf numFmtId="0" fontId="4" fillId="0" borderId="3" xfId="0" applyFont="1" applyFill="1" applyBorder="1" applyAlignment="1">
      <alignment horizontal="left" wrapText="1"/>
    </xf>
    <xf numFmtId="0" fontId="4" fillId="0" borderId="4" xfId="0" applyFont="1" applyFill="1" applyBorder="1" applyAlignment="1">
      <alignment horizontal="left" wrapText="1"/>
    </xf>
    <xf numFmtId="0" fontId="4" fillId="0" borderId="5" xfId="0" applyFont="1" applyFill="1" applyBorder="1" applyAlignment="1">
      <alignment horizontal="left" wrapText="1"/>
    </xf>
    <xf numFmtId="0" fontId="2" fillId="0" borderId="53" xfId="0" applyFont="1" applyBorder="1" applyAlignment="1">
      <alignment horizontal="left" wrapText="1"/>
    </xf>
    <xf numFmtId="0" fontId="2" fillId="0" borderId="4" xfId="0" applyFont="1" applyBorder="1" applyAlignment="1">
      <alignment horizontal="left" wrapText="1"/>
    </xf>
    <xf numFmtId="0" fontId="2" fillId="0" borderId="9" xfId="0" applyFont="1" applyBorder="1" applyAlignment="1">
      <alignment horizontal="left" wrapText="1"/>
    </xf>
    <xf numFmtId="0" fontId="10" fillId="0" borderId="0" xfId="0" applyFont="1" applyBorder="1" applyAlignment="1">
      <alignment horizontal="right" vertical="center"/>
    </xf>
    <xf numFmtId="0" fontId="11" fillId="0" borderId="0" xfId="0" applyFont="1" applyAlignment="1">
      <alignment horizontal="left" vertical="center"/>
    </xf>
    <xf numFmtId="0" fontId="5" fillId="0" borderId="26" xfId="0" applyFont="1" applyFill="1" applyBorder="1" applyAlignment="1">
      <alignment horizontal="center" wrapText="1"/>
    </xf>
    <xf numFmtId="0" fontId="5" fillId="0" borderId="25" xfId="0" applyFont="1" applyFill="1" applyBorder="1" applyAlignment="1">
      <alignment horizontal="center" wrapText="1"/>
    </xf>
    <xf numFmtId="0" fontId="5" fillId="0" borderId="27" xfId="0" applyFont="1" applyFill="1" applyBorder="1" applyAlignment="1">
      <alignment horizontal="center" wrapText="1"/>
    </xf>
    <xf numFmtId="0" fontId="4" fillId="0" borderId="8" xfId="0" applyFont="1" applyFill="1" applyBorder="1" applyAlignment="1">
      <alignment horizontal="left" wrapText="1"/>
    </xf>
    <xf numFmtId="0" fontId="4" fillId="0" borderId="6" xfId="0" applyFont="1" applyFill="1" applyBorder="1" applyAlignment="1">
      <alignment horizontal="left" wrapText="1"/>
    </xf>
    <xf numFmtId="0" fontId="4" fillId="0" borderId="3" xfId="0" applyFont="1" applyBorder="1" applyAlignment="1">
      <alignment horizontal="left"/>
    </xf>
    <xf numFmtId="0" fontId="4" fillId="0" borderId="4" xfId="0" applyFont="1" applyBorder="1" applyAlignment="1">
      <alignment horizontal="left"/>
    </xf>
    <xf numFmtId="0" fontId="12" fillId="0" borderId="0" xfId="0" applyFont="1" applyAlignment="1">
      <alignment horizontal="right" vertical="center"/>
    </xf>
    <xf numFmtId="0" fontId="10" fillId="0" borderId="0" xfId="0" applyFont="1" applyAlignment="1">
      <alignment horizontal="left" vertical="center"/>
    </xf>
    <xf numFmtId="2" fontId="10" fillId="0" borderId="0" xfId="0" applyNumberFormat="1" applyFont="1" applyBorder="1" applyAlignment="1">
      <alignment horizontal="right" vertical="center"/>
    </xf>
    <xf numFmtId="0" fontId="9" fillId="0" borderId="0" xfId="0" applyFont="1" applyBorder="1" applyAlignment="1">
      <alignment horizontal="center" vertical="center"/>
    </xf>
    <xf numFmtId="2" fontId="11" fillId="0" borderId="0" xfId="0" applyNumberFormat="1" applyFont="1" applyBorder="1" applyAlignment="1">
      <alignment horizontal="center" vertical="center"/>
    </xf>
    <xf numFmtId="0" fontId="11" fillId="0" borderId="0" xfId="0" applyFont="1" applyAlignment="1">
      <alignment horizontal="right" vertical="center"/>
    </xf>
    <xf numFmtId="0" fontId="14" fillId="0" borderId="25" xfId="0" applyFont="1" applyBorder="1" applyAlignment="1">
      <alignment horizontal="center" wrapText="1"/>
    </xf>
    <xf numFmtId="0" fontId="4" fillId="0" borderId="8" xfId="0" applyFont="1" applyBorder="1" applyAlignment="1">
      <alignment horizontal="left" wrapText="1"/>
    </xf>
    <xf numFmtId="0" fontId="4" fillId="0" borderId="6" xfId="0" applyFont="1" applyBorder="1" applyAlignment="1">
      <alignment horizontal="left" wrapText="1"/>
    </xf>
    <xf numFmtId="2" fontId="11" fillId="0" borderId="0" xfId="0" applyNumberFormat="1"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9" xfId="0" applyFont="1" applyBorder="1" applyAlignment="1">
      <alignment horizontal="left" vertical="center" wrapText="1"/>
    </xf>
    <xf numFmtId="0" fontId="2" fillId="0" borderId="0" xfId="0" applyFont="1" applyAlignment="1">
      <alignment horizontal="justify"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2" xfId="0" applyFont="1" applyBorder="1" applyAlignment="1">
      <alignment horizontal="left" wrapText="1"/>
    </xf>
    <xf numFmtId="0" fontId="5" fillId="0" borderId="0" xfId="0" applyFont="1" applyBorder="1" applyAlignment="1">
      <alignment horizont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26" xfId="0" applyFont="1" applyBorder="1" applyAlignment="1">
      <alignment horizontal="left" vertical="center" wrapText="1"/>
    </xf>
    <xf numFmtId="0" fontId="5" fillId="0" borderId="25" xfId="0" applyFont="1" applyBorder="1" applyAlignment="1">
      <alignment horizontal="left" vertical="center" wrapText="1"/>
    </xf>
    <xf numFmtId="0" fontId="5" fillId="0" borderId="33" xfId="0" applyFont="1" applyBorder="1" applyAlignment="1">
      <alignment horizontal="center" vertical="center" wrapText="1"/>
    </xf>
    <xf numFmtId="0" fontId="4" fillId="0" borderId="26" xfId="0" applyFont="1" applyBorder="1" applyAlignment="1">
      <alignment horizontal="left" vertical="center" wrapText="1"/>
    </xf>
    <xf numFmtId="0" fontId="4" fillId="0" borderId="25" xfId="0" applyFont="1" applyBorder="1" applyAlignment="1">
      <alignment horizontal="left" vertical="center" wrapText="1"/>
    </xf>
    <xf numFmtId="0" fontId="5" fillId="0" borderId="21"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13" fillId="0" borderId="0" xfId="0" applyFont="1" applyAlignment="1">
      <alignment horizontal="justify"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63"/>
  <sheetViews>
    <sheetView tabSelected="1" zoomScale="120" zoomScaleNormal="120" workbookViewId="0">
      <selection activeCell="D2" sqref="D2:I2"/>
    </sheetView>
  </sheetViews>
  <sheetFormatPr defaultColWidth="9.140625" defaultRowHeight="12.75" x14ac:dyDescent="0.2"/>
  <cols>
    <col min="1" max="1" width="5.5703125" style="13" customWidth="1"/>
    <col min="2" max="2" width="14.28515625" style="13" customWidth="1"/>
    <col min="3" max="3" width="38" style="18" customWidth="1"/>
    <col min="4" max="4" width="5.42578125" style="13" customWidth="1"/>
    <col min="5" max="5" width="7.7109375" style="13" customWidth="1"/>
    <col min="6" max="6" width="5.85546875" style="2" customWidth="1"/>
    <col min="7" max="7" width="13.140625" style="7" customWidth="1"/>
    <col min="8" max="8" width="12.5703125" style="7" customWidth="1"/>
    <col min="9" max="9" width="14.85546875" style="7" customWidth="1"/>
    <col min="10" max="16384" width="9.140625" style="2"/>
  </cols>
  <sheetData>
    <row r="1" spans="1:9" ht="15" x14ac:dyDescent="0.25">
      <c r="A1" s="233"/>
      <c r="B1" s="233"/>
      <c r="C1" s="234"/>
      <c r="D1" s="157" t="s">
        <v>20</v>
      </c>
      <c r="E1" s="157"/>
      <c r="F1" s="157"/>
      <c r="G1" s="157"/>
      <c r="H1" s="158"/>
      <c r="I1" s="158"/>
    </row>
    <row r="2" spans="1:9" ht="126" customHeight="1" x14ac:dyDescent="0.25">
      <c r="A2" s="233"/>
      <c r="B2" s="233"/>
      <c r="C2" s="234"/>
      <c r="D2" s="311" t="s">
        <v>1724</v>
      </c>
      <c r="E2" s="311"/>
      <c r="F2" s="311"/>
      <c r="G2" s="311"/>
      <c r="H2" s="311"/>
      <c r="I2" s="311"/>
    </row>
    <row r="3" spans="1:9" ht="16.5" hidden="1" customHeight="1" x14ac:dyDescent="0.25">
      <c r="A3" s="233"/>
      <c r="B3" s="233"/>
      <c r="C3" s="234"/>
      <c r="D3" s="235" t="s">
        <v>1683</v>
      </c>
      <c r="E3" s="235"/>
      <c r="F3" s="236"/>
      <c r="G3" s="236"/>
      <c r="H3" s="158"/>
      <c r="I3" s="158"/>
    </row>
    <row r="4" spans="1:9" ht="78" customHeight="1" thickBot="1" x14ac:dyDescent="0.25">
      <c r="A4" s="287" t="s">
        <v>1721</v>
      </c>
      <c r="B4" s="287"/>
      <c r="C4" s="287"/>
      <c r="D4" s="287"/>
      <c r="E4" s="287"/>
      <c r="F4" s="287"/>
      <c r="G4" s="287"/>
      <c r="H4" s="287"/>
      <c r="I4" s="287"/>
    </row>
    <row r="5" spans="1:9" s="94" customFormat="1" ht="40.5" customHeight="1" thickBot="1" x14ac:dyDescent="0.25">
      <c r="A5" s="106" t="s">
        <v>0</v>
      </c>
      <c r="B5" s="237" t="s">
        <v>1713</v>
      </c>
      <c r="C5" s="107" t="s">
        <v>1</v>
      </c>
      <c r="D5" s="238" t="s">
        <v>1684</v>
      </c>
      <c r="E5" s="239" t="s">
        <v>1714</v>
      </c>
      <c r="F5" s="240" t="s">
        <v>1715</v>
      </c>
      <c r="G5" s="107" t="s">
        <v>1716</v>
      </c>
      <c r="H5" s="241" t="s">
        <v>1717</v>
      </c>
      <c r="I5" s="108" t="s">
        <v>1718</v>
      </c>
    </row>
    <row r="6" spans="1:9" s="94" customFormat="1" ht="16.5" customHeight="1" thickBot="1" x14ac:dyDescent="0.25">
      <c r="A6" s="254" t="s">
        <v>61</v>
      </c>
      <c r="B6" s="255"/>
      <c r="C6" s="255"/>
      <c r="D6" s="255"/>
      <c r="E6" s="255"/>
      <c r="F6" s="255"/>
      <c r="G6" s="255"/>
      <c r="H6" s="255"/>
      <c r="I6" s="256"/>
    </row>
    <row r="7" spans="1:9" s="94" customFormat="1" ht="26.25" customHeight="1" thickBot="1" x14ac:dyDescent="0.25">
      <c r="A7" s="160">
        <v>1</v>
      </c>
      <c r="B7" s="161">
        <v>101310002</v>
      </c>
      <c r="C7" s="162" t="s">
        <v>63</v>
      </c>
      <c r="D7" s="163"/>
      <c r="E7" s="161" t="s">
        <v>13</v>
      </c>
      <c r="F7" s="163">
        <v>1</v>
      </c>
      <c r="G7" s="164">
        <v>3125153.64</v>
      </c>
      <c r="H7" s="164"/>
      <c r="I7" s="165">
        <f t="shared" ref="I7" si="0">G7-H7</f>
        <v>3125153.64</v>
      </c>
    </row>
    <row r="8" spans="1:9" s="94" customFormat="1" ht="16.5" customHeight="1" thickBot="1" x14ac:dyDescent="0.25">
      <c r="A8" s="257" t="s">
        <v>62</v>
      </c>
      <c r="B8" s="258"/>
      <c r="C8" s="258"/>
      <c r="D8" s="258"/>
      <c r="E8" s="258"/>
      <c r="F8" s="259"/>
      <c r="G8" s="95">
        <f>G7</f>
        <v>3125153.64</v>
      </c>
      <c r="H8" s="95">
        <f t="shared" ref="H8:I8" si="1">H7</f>
        <v>0</v>
      </c>
      <c r="I8" s="96">
        <f t="shared" si="1"/>
        <v>3125153.64</v>
      </c>
    </row>
    <row r="9" spans="1:9" s="94" customFormat="1" ht="13.9" customHeight="1" thickBot="1" x14ac:dyDescent="0.25">
      <c r="A9" s="263" t="s">
        <v>21</v>
      </c>
      <c r="B9" s="264"/>
      <c r="C9" s="264"/>
      <c r="D9" s="264"/>
      <c r="E9" s="264"/>
      <c r="F9" s="264"/>
      <c r="G9" s="264"/>
      <c r="H9" s="264"/>
      <c r="I9" s="265"/>
    </row>
    <row r="10" spans="1:9" s="94" customFormat="1" ht="31.5" customHeight="1" x14ac:dyDescent="0.2">
      <c r="A10" s="166">
        <f>A7+1</f>
        <v>2</v>
      </c>
      <c r="B10" s="168">
        <v>101310001</v>
      </c>
      <c r="C10" s="171" t="s">
        <v>65</v>
      </c>
      <c r="D10" s="168">
        <v>1917</v>
      </c>
      <c r="E10" s="174" t="s">
        <v>13</v>
      </c>
      <c r="F10" s="168">
        <v>1</v>
      </c>
      <c r="G10" s="175">
        <v>266327</v>
      </c>
      <c r="H10" s="179">
        <v>266327</v>
      </c>
      <c r="I10" s="177">
        <f t="shared" ref="I10:I38" si="2">G10-H10</f>
        <v>0</v>
      </c>
    </row>
    <row r="11" spans="1:9" s="94" customFormat="1" ht="31.5" customHeight="1" x14ac:dyDescent="0.2">
      <c r="A11" s="167">
        <f>A10+1</f>
        <v>3</v>
      </c>
      <c r="B11" s="169">
        <v>101310002</v>
      </c>
      <c r="C11" s="172" t="s">
        <v>66</v>
      </c>
      <c r="D11" s="169">
        <v>1950</v>
      </c>
      <c r="E11" s="174" t="s">
        <v>13</v>
      </c>
      <c r="F11" s="169">
        <v>1</v>
      </c>
      <c r="G11" s="176">
        <v>40275</v>
      </c>
      <c r="H11" s="180">
        <v>40275</v>
      </c>
      <c r="I11" s="178">
        <f t="shared" si="2"/>
        <v>0</v>
      </c>
    </row>
    <row r="12" spans="1:9" s="94" customFormat="1" ht="31.5" customHeight="1" x14ac:dyDescent="0.2">
      <c r="A12" s="167">
        <f t="shared" ref="A12:A38" si="3">A11+1</f>
        <v>4</v>
      </c>
      <c r="B12" s="169">
        <v>101310003</v>
      </c>
      <c r="C12" s="172" t="s">
        <v>67</v>
      </c>
      <c r="D12" s="169">
        <v>1956</v>
      </c>
      <c r="E12" s="174" t="s">
        <v>13</v>
      </c>
      <c r="F12" s="169">
        <v>1</v>
      </c>
      <c r="G12" s="176">
        <v>21123</v>
      </c>
      <c r="H12" s="180">
        <v>21123</v>
      </c>
      <c r="I12" s="178">
        <f t="shared" si="2"/>
        <v>0</v>
      </c>
    </row>
    <row r="13" spans="1:9" s="94" customFormat="1" ht="41.25" customHeight="1" x14ac:dyDescent="0.2">
      <c r="A13" s="167">
        <f t="shared" si="3"/>
        <v>5</v>
      </c>
      <c r="B13" s="169">
        <v>101310003</v>
      </c>
      <c r="C13" s="172" t="s">
        <v>68</v>
      </c>
      <c r="D13" s="169">
        <v>2016</v>
      </c>
      <c r="E13" s="174" t="s">
        <v>13</v>
      </c>
      <c r="F13" s="169">
        <v>1</v>
      </c>
      <c r="G13" s="176">
        <v>186686.73</v>
      </c>
      <c r="H13" s="180">
        <v>75452.55</v>
      </c>
      <c r="I13" s="178">
        <f t="shared" si="2"/>
        <v>111234.18000000001</v>
      </c>
    </row>
    <row r="14" spans="1:9" s="94" customFormat="1" ht="27" customHeight="1" x14ac:dyDescent="0.2">
      <c r="A14" s="167">
        <f t="shared" si="3"/>
        <v>6</v>
      </c>
      <c r="B14" s="169">
        <v>101310004</v>
      </c>
      <c r="C14" s="172" t="s">
        <v>69</v>
      </c>
      <c r="D14" s="169">
        <v>1947</v>
      </c>
      <c r="E14" s="174" t="s">
        <v>13</v>
      </c>
      <c r="F14" s="169">
        <v>1</v>
      </c>
      <c r="G14" s="176">
        <v>34115</v>
      </c>
      <c r="H14" s="180">
        <v>34115</v>
      </c>
      <c r="I14" s="178">
        <f t="shared" si="2"/>
        <v>0</v>
      </c>
    </row>
    <row r="15" spans="1:9" s="94" customFormat="1" ht="28.15" customHeight="1" x14ac:dyDescent="0.2">
      <c r="A15" s="167">
        <f t="shared" si="3"/>
        <v>7</v>
      </c>
      <c r="B15" s="169">
        <v>101330001</v>
      </c>
      <c r="C15" s="173" t="s">
        <v>64</v>
      </c>
      <c r="D15" s="169">
        <v>1998</v>
      </c>
      <c r="E15" s="174" t="s">
        <v>13</v>
      </c>
      <c r="F15" s="169">
        <v>1</v>
      </c>
      <c r="G15" s="176">
        <v>11000</v>
      </c>
      <c r="H15" s="180">
        <v>11000</v>
      </c>
      <c r="I15" s="178">
        <f t="shared" si="2"/>
        <v>0</v>
      </c>
    </row>
    <row r="16" spans="1:9" s="94" customFormat="1" ht="25.5" x14ac:dyDescent="0.2">
      <c r="A16" s="167">
        <f t="shared" si="3"/>
        <v>8</v>
      </c>
      <c r="B16" s="169">
        <v>101330002</v>
      </c>
      <c r="C16" s="173" t="s">
        <v>70</v>
      </c>
      <c r="D16" s="169">
        <v>1998</v>
      </c>
      <c r="E16" s="174" t="s">
        <v>13</v>
      </c>
      <c r="F16" s="169">
        <v>1</v>
      </c>
      <c r="G16" s="176">
        <v>503</v>
      </c>
      <c r="H16" s="180">
        <v>503</v>
      </c>
      <c r="I16" s="178">
        <f t="shared" si="2"/>
        <v>0</v>
      </c>
    </row>
    <row r="17" spans="1:9" s="94" customFormat="1" ht="25.5" x14ac:dyDescent="0.2">
      <c r="A17" s="167">
        <f t="shared" si="3"/>
        <v>9</v>
      </c>
      <c r="B17" s="169">
        <v>101330003</v>
      </c>
      <c r="C17" s="173" t="s">
        <v>71</v>
      </c>
      <c r="D17" s="169">
        <v>1963</v>
      </c>
      <c r="E17" s="174" t="s">
        <v>13</v>
      </c>
      <c r="F17" s="169">
        <v>1</v>
      </c>
      <c r="G17" s="176">
        <v>1236</v>
      </c>
      <c r="H17" s="180">
        <v>1236</v>
      </c>
      <c r="I17" s="178">
        <f t="shared" si="2"/>
        <v>0</v>
      </c>
    </row>
    <row r="18" spans="1:9" s="94" customFormat="1" ht="25.5" x14ac:dyDescent="0.2">
      <c r="A18" s="167">
        <f t="shared" si="3"/>
        <v>10</v>
      </c>
      <c r="B18" s="169">
        <v>101330004</v>
      </c>
      <c r="C18" s="173" t="s">
        <v>72</v>
      </c>
      <c r="D18" s="169">
        <v>1963</v>
      </c>
      <c r="E18" s="174" t="s">
        <v>13</v>
      </c>
      <c r="F18" s="169">
        <v>1</v>
      </c>
      <c r="G18" s="176">
        <v>1235</v>
      </c>
      <c r="H18" s="180">
        <v>1235</v>
      </c>
      <c r="I18" s="178">
        <f t="shared" si="2"/>
        <v>0</v>
      </c>
    </row>
    <row r="19" spans="1:9" s="94" customFormat="1" ht="25.5" x14ac:dyDescent="0.2">
      <c r="A19" s="167">
        <f t="shared" si="3"/>
        <v>11</v>
      </c>
      <c r="B19" s="169">
        <v>101330005</v>
      </c>
      <c r="C19" s="173" t="s">
        <v>73</v>
      </c>
      <c r="D19" s="169">
        <v>1963</v>
      </c>
      <c r="E19" s="174" t="s">
        <v>13</v>
      </c>
      <c r="F19" s="169">
        <v>1</v>
      </c>
      <c r="G19" s="176">
        <v>1235</v>
      </c>
      <c r="H19" s="180">
        <v>1235</v>
      </c>
      <c r="I19" s="178">
        <f t="shared" si="2"/>
        <v>0</v>
      </c>
    </row>
    <row r="20" spans="1:9" s="94" customFormat="1" ht="38.25" x14ac:dyDescent="0.2">
      <c r="A20" s="167">
        <f t="shared" si="3"/>
        <v>12</v>
      </c>
      <c r="B20" s="169">
        <v>101330006</v>
      </c>
      <c r="C20" s="173" t="s">
        <v>74</v>
      </c>
      <c r="D20" s="169">
        <v>1963</v>
      </c>
      <c r="E20" s="174" t="s">
        <v>13</v>
      </c>
      <c r="F20" s="169">
        <v>1</v>
      </c>
      <c r="G20" s="176">
        <v>1235</v>
      </c>
      <c r="H20" s="180">
        <v>1235</v>
      </c>
      <c r="I20" s="178">
        <f t="shared" si="2"/>
        <v>0</v>
      </c>
    </row>
    <row r="21" spans="1:9" s="94" customFormat="1" ht="25.5" x14ac:dyDescent="0.2">
      <c r="A21" s="167">
        <f t="shared" si="3"/>
        <v>13</v>
      </c>
      <c r="B21" s="169">
        <v>101330007</v>
      </c>
      <c r="C21" s="173" t="s">
        <v>75</v>
      </c>
      <c r="D21" s="169">
        <v>1963</v>
      </c>
      <c r="E21" s="174" t="s">
        <v>13</v>
      </c>
      <c r="F21" s="169">
        <v>1</v>
      </c>
      <c r="G21" s="176">
        <v>690</v>
      </c>
      <c r="H21" s="180">
        <v>690</v>
      </c>
      <c r="I21" s="178">
        <f t="shared" si="2"/>
        <v>0</v>
      </c>
    </row>
    <row r="22" spans="1:9" s="94" customFormat="1" ht="25.5" x14ac:dyDescent="0.2">
      <c r="A22" s="167">
        <f t="shared" si="3"/>
        <v>14</v>
      </c>
      <c r="B22" s="169">
        <v>101330008</v>
      </c>
      <c r="C22" s="173" t="s">
        <v>76</v>
      </c>
      <c r="D22" s="169">
        <v>1967</v>
      </c>
      <c r="E22" s="174" t="s">
        <v>13</v>
      </c>
      <c r="F22" s="169">
        <v>1</v>
      </c>
      <c r="G22" s="176">
        <v>521</v>
      </c>
      <c r="H22" s="180">
        <v>521</v>
      </c>
      <c r="I22" s="178">
        <f t="shared" si="2"/>
        <v>0</v>
      </c>
    </row>
    <row r="23" spans="1:9" s="94" customFormat="1" ht="25.5" x14ac:dyDescent="0.2">
      <c r="A23" s="167">
        <f t="shared" si="3"/>
        <v>15</v>
      </c>
      <c r="B23" s="169">
        <v>101330009</v>
      </c>
      <c r="C23" s="172" t="s">
        <v>77</v>
      </c>
      <c r="D23" s="169">
        <v>2001</v>
      </c>
      <c r="E23" s="174" t="s">
        <v>13</v>
      </c>
      <c r="F23" s="169">
        <v>1</v>
      </c>
      <c r="G23" s="176">
        <v>27310</v>
      </c>
      <c r="H23" s="180">
        <v>27310</v>
      </c>
      <c r="I23" s="178">
        <f t="shared" si="2"/>
        <v>0</v>
      </c>
    </row>
    <row r="24" spans="1:9" s="94" customFormat="1" ht="25.5" x14ac:dyDescent="0.2">
      <c r="A24" s="167">
        <f t="shared" si="3"/>
        <v>16</v>
      </c>
      <c r="B24" s="169">
        <v>101330010</v>
      </c>
      <c r="C24" s="172" t="s">
        <v>78</v>
      </c>
      <c r="D24" s="169">
        <v>1956</v>
      </c>
      <c r="E24" s="174" t="s">
        <v>13</v>
      </c>
      <c r="F24" s="169">
        <v>1</v>
      </c>
      <c r="G24" s="176">
        <v>29537</v>
      </c>
      <c r="H24" s="180">
        <v>8491.89</v>
      </c>
      <c r="I24" s="178">
        <f t="shared" si="2"/>
        <v>21045.11</v>
      </c>
    </row>
    <row r="25" spans="1:9" s="94" customFormat="1" ht="38.25" x14ac:dyDescent="0.2">
      <c r="A25" s="167">
        <f t="shared" si="3"/>
        <v>17</v>
      </c>
      <c r="B25" s="169">
        <v>1013000001</v>
      </c>
      <c r="C25" s="172" t="s">
        <v>79</v>
      </c>
      <c r="D25" s="169">
        <v>1936</v>
      </c>
      <c r="E25" s="174" t="s">
        <v>13</v>
      </c>
      <c r="F25" s="169">
        <v>1</v>
      </c>
      <c r="G25" s="176">
        <v>250708</v>
      </c>
      <c r="H25" s="180">
        <v>250708</v>
      </c>
      <c r="I25" s="178">
        <f t="shared" si="2"/>
        <v>0</v>
      </c>
    </row>
    <row r="26" spans="1:9" s="94" customFormat="1" ht="38.25" x14ac:dyDescent="0.2">
      <c r="A26" s="167">
        <f t="shared" si="3"/>
        <v>18</v>
      </c>
      <c r="B26" s="169">
        <v>1013000002</v>
      </c>
      <c r="C26" s="172" t="s">
        <v>80</v>
      </c>
      <c r="D26" s="169">
        <v>1950</v>
      </c>
      <c r="E26" s="174" t="s">
        <v>13</v>
      </c>
      <c r="F26" s="169">
        <v>1</v>
      </c>
      <c r="G26" s="176">
        <v>150240</v>
      </c>
      <c r="H26" s="180">
        <v>71413.600000000006</v>
      </c>
      <c r="I26" s="178">
        <f t="shared" si="2"/>
        <v>78826.399999999994</v>
      </c>
    </row>
    <row r="27" spans="1:9" s="94" customFormat="1" ht="25.5" x14ac:dyDescent="0.2">
      <c r="A27" s="167">
        <f t="shared" si="3"/>
        <v>19</v>
      </c>
      <c r="B27" s="169">
        <v>1013000005</v>
      </c>
      <c r="C27" s="172" t="s">
        <v>81</v>
      </c>
      <c r="D27" s="169">
        <v>2002</v>
      </c>
      <c r="E27" s="174" t="s">
        <v>13</v>
      </c>
      <c r="F27" s="169">
        <v>1</v>
      </c>
      <c r="G27" s="176">
        <v>25855</v>
      </c>
      <c r="H27" s="180">
        <v>25855</v>
      </c>
      <c r="I27" s="178">
        <f t="shared" si="2"/>
        <v>0</v>
      </c>
    </row>
    <row r="28" spans="1:9" s="94" customFormat="1" ht="24.75" customHeight="1" x14ac:dyDescent="0.2">
      <c r="A28" s="167">
        <f t="shared" si="3"/>
        <v>20</v>
      </c>
      <c r="B28" s="169">
        <v>1013000015</v>
      </c>
      <c r="C28" s="173" t="s">
        <v>82</v>
      </c>
      <c r="D28" s="169">
        <v>2007</v>
      </c>
      <c r="E28" s="174" t="s">
        <v>13</v>
      </c>
      <c r="F28" s="169">
        <v>1</v>
      </c>
      <c r="G28" s="176">
        <v>3522</v>
      </c>
      <c r="H28" s="180">
        <v>3522</v>
      </c>
      <c r="I28" s="178">
        <f t="shared" si="2"/>
        <v>0</v>
      </c>
    </row>
    <row r="29" spans="1:9" s="94" customFormat="1" ht="25.5" customHeight="1" x14ac:dyDescent="0.2">
      <c r="A29" s="167">
        <f t="shared" si="3"/>
        <v>21</v>
      </c>
      <c r="B29" s="169">
        <v>1013000011</v>
      </c>
      <c r="C29" s="173" t="s">
        <v>83</v>
      </c>
      <c r="D29" s="169">
        <v>1992</v>
      </c>
      <c r="E29" s="174" t="s">
        <v>13</v>
      </c>
      <c r="F29" s="169">
        <v>1</v>
      </c>
      <c r="G29" s="176">
        <v>224298</v>
      </c>
      <c r="H29" s="180">
        <v>224298</v>
      </c>
      <c r="I29" s="178">
        <f t="shared" si="2"/>
        <v>0</v>
      </c>
    </row>
    <row r="30" spans="1:9" s="94" customFormat="1" ht="25.5" x14ac:dyDescent="0.2">
      <c r="A30" s="167">
        <f t="shared" si="3"/>
        <v>22</v>
      </c>
      <c r="B30" s="169">
        <v>1013000011</v>
      </c>
      <c r="C30" s="173" t="s">
        <v>84</v>
      </c>
      <c r="D30" s="169">
        <v>1992</v>
      </c>
      <c r="E30" s="174" t="s">
        <v>13</v>
      </c>
      <c r="F30" s="169">
        <v>1</v>
      </c>
      <c r="G30" s="176">
        <v>1750</v>
      </c>
      <c r="H30" s="180">
        <v>1750</v>
      </c>
      <c r="I30" s="178">
        <f t="shared" si="2"/>
        <v>0</v>
      </c>
    </row>
    <row r="31" spans="1:9" s="94" customFormat="1" ht="26.45" customHeight="1" x14ac:dyDescent="0.2">
      <c r="A31" s="167">
        <f t="shared" si="3"/>
        <v>23</v>
      </c>
      <c r="B31" s="169">
        <v>1013000011</v>
      </c>
      <c r="C31" s="173" t="s">
        <v>85</v>
      </c>
      <c r="D31" s="169">
        <v>1992</v>
      </c>
      <c r="E31" s="174" t="s">
        <v>13</v>
      </c>
      <c r="F31" s="169">
        <v>1</v>
      </c>
      <c r="G31" s="176">
        <v>2747</v>
      </c>
      <c r="H31" s="180">
        <v>2747</v>
      </c>
      <c r="I31" s="178">
        <f t="shared" si="2"/>
        <v>0</v>
      </c>
    </row>
    <row r="32" spans="1:9" s="94" customFormat="1" ht="25.5" x14ac:dyDescent="0.2">
      <c r="A32" s="167">
        <f t="shared" si="3"/>
        <v>24</v>
      </c>
      <c r="B32" s="169">
        <v>1113000503</v>
      </c>
      <c r="C32" s="173" t="s">
        <v>86</v>
      </c>
      <c r="D32" s="169">
        <v>1989</v>
      </c>
      <c r="E32" s="174" t="s">
        <v>13</v>
      </c>
      <c r="F32" s="169">
        <v>1</v>
      </c>
      <c r="G32" s="176">
        <v>597</v>
      </c>
      <c r="H32" s="180">
        <v>352.23</v>
      </c>
      <c r="I32" s="178">
        <f t="shared" si="2"/>
        <v>244.76999999999998</v>
      </c>
    </row>
    <row r="33" spans="1:9" s="94" customFormat="1" ht="25.5" x14ac:dyDescent="0.2">
      <c r="A33" s="167">
        <f t="shared" si="3"/>
        <v>25</v>
      </c>
      <c r="B33" s="169">
        <v>1013000008</v>
      </c>
      <c r="C33" s="173" t="s">
        <v>87</v>
      </c>
      <c r="D33" s="169">
        <v>2000</v>
      </c>
      <c r="E33" s="174" t="s">
        <v>13</v>
      </c>
      <c r="F33" s="169">
        <v>1</v>
      </c>
      <c r="G33" s="176">
        <v>1654</v>
      </c>
      <c r="H33" s="180">
        <v>1654</v>
      </c>
      <c r="I33" s="178">
        <f t="shared" si="2"/>
        <v>0</v>
      </c>
    </row>
    <row r="34" spans="1:9" s="94" customFormat="1" ht="26.45" customHeight="1" x14ac:dyDescent="0.2">
      <c r="A34" s="167">
        <f t="shared" si="3"/>
        <v>26</v>
      </c>
      <c r="B34" s="169">
        <v>1013000007</v>
      </c>
      <c r="C34" s="173" t="s">
        <v>88</v>
      </c>
      <c r="D34" s="169">
        <v>1936</v>
      </c>
      <c r="E34" s="174" t="s">
        <v>13</v>
      </c>
      <c r="F34" s="169">
        <v>1</v>
      </c>
      <c r="G34" s="176">
        <v>7315</v>
      </c>
      <c r="H34" s="180">
        <v>7315</v>
      </c>
      <c r="I34" s="178">
        <f t="shared" si="2"/>
        <v>0</v>
      </c>
    </row>
    <row r="35" spans="1:9" s="94" customFormat="1" ht="25.5" x14ac:dyDescent="0.2">
      <c r="A35" s="167">
        <f t="shared" si="3"/>
        <v>27</v>
      </c>
      <c r="B35" s="169">
        <v>1013000006</v>
      </c>
      <c r="C35" s="173" t="s">
        <v>89</v>
      </c>
      <c r="D35" s="169">
        <v>1954</v>
      </c>
      <c r="E35" s="174" t="s">
        <v>13</v>
      </c>
      <c r="F35" s="169">
        <v>1</v>
      </c>
      <c r="G35" s="176">
        <v>7633</v>
      </c>
      <c r="H35" s="180">
        <v>7633</v>
      </c>
      <c r="I35" s="178">
        <f t="shared" si="2"/>
        <v>0</v>
      </c>
    </row>
    <row r="36" spans="1:9" s="94" customFormat="1" ht="25.5" x14ac:dyDescent="0.2">
      <c r="A36" s="167">
        <f t="shared" si="3"/>
        <v>28</v>
      </c>
      <c r="B36" s="169">
        <v>1013000003</v>
      </c>
      <c r="C36" s="173" t="s">
        <v>90</v>
      </c>
      <c r="D36" s="169">
        <v>2002</v>
      </c>
      <c r="E36" s="174" t="s">
        <v>13</v>
      </c>
      <c r="F36" s="169">
        <v>1</v>
      </c>
      <c r="G36" s="176">
        <v>6925</v>
      </c>
      <c r="H36" s="180">
        <v>6925</v>
      </c>
      <c r="I36" s="178">
        <f t="shared" si="2"/>
        <v>0</v>
      </c>
    </row>
    <row r="37" spans="1:9" s="94" customFormat="1" ht="26.45" customHeight="1" x14ac:dyDescent="0.2">
      <c r="A37" s="167">
        <f t="shared" si="3"/>
        <v>29</v>
      </c>
      <c r="B37" s="169">
        <v>1013000003</v>
      </c>
      <c r="C37" s="173" t="s">
        <v>91</v>
      </c>
      <c r="D37" s="169">
        <v>1950</v>
      </c>
      <c r="E37" s="174" t="s">
        <v>13</v>
      </c>
      <c r="F37" s="169">
        <v>1</v>
      </c>
      <c r="G37" s="176">
        <v>4590</v>
      </c>
      <c r="H37" s="180">
        <v>4590</v>
      </c>
      <c r="I37" s="178">
        <f t="shared" si="2"/>
        <v>0</v>
      </c>
    </row>
    <row r="38" spans="1:9" s="94" customFormat="1" ht="26.25" thickBot="1" x14ac:dyDescent="0.25">
      <c r="A38" s="167">
        <f t="shared" si="3"/>
        <v>30</v>
      </c>
      <c r="B38" s="170">
        <v>1013000010</v>
      </c>
      <c r="C38" s="173" t="s">
        <v>92</v>
      </c>
      <c r="D38" s="170">
        <v>1980</v>
      </c>
      <c r="E38" s="174" t="s">
        <v>13</v>
      </c>
      <c r="F38" s="170">
        <v>1</v>
      </c>
      <c r="G38" s="176">
        <v>1284</v>
      </c>
      <c r="H38" s="181">
        <v>1284</v>
      </c>
      <c r="I38" s="178">
        <f t="shared" si="2"/>
        <v>0</v>
      </c>
    </row>
    <row r="39" spans="1:9" s="99" customFormat="1" ht="15.75" customHeight="1" thickBot="1" x14ac:dyDescent="0.25">
      <c r="A39" s="266" t="s">
        <v>4</v>
      </c>
      <c r="B39" s="267"/>
      <c r="C39" s="267"/>
      <c r="D39" s="267"/>
      <c r="E39" s="267"/>
      <c r="F39" s="268"/>
      <c r="G39" s="97">
        <f>SUM(G10:G38)</f>
        <v>1312146.73</v>
      </c>
      <c r="H39" s="97">
        <f>SUM(H10:H38)</f>
        <v>1100796.27</v>
      </c>
      <c r="I39" s="98">
        <f>SUM(I10:I38)</f>
        <v>211350.46</v>
      </c>
    </row>
    <row r="40" spans="1:9" s="94" customFormat="1" ht="15.75" customHeight="1" thickBot="1" x14ac:dyDescent="0.25">
      <c r="A40" s="263" t="s">
        <v>22</v>
      </c>
      <c r="B40" s="264"/>
      <c r="C40" s="264"/>
      <c r="D40" s="264"/>
      <c r="E40" s="264"/>
      <c r="F40" s="264"/>
      <c r="G40" s="264"/>
      <c r="H40" s="264"/>
      <c r="I40" s="265"/>
    </row>
    <row r="41" spans="1:9" s="94" customFormat="1" ht="13.15" customHeight="1" x14ac:dyDescent="0.2">
      <c r="A41" s="166">
        <f>A38+1</f>
        <v>31</v>
      </c>
      <c r="B41" s="168">
        <v>101490055</v>
      </c>
      <c r="C41" s="171" t="s">
        <v>184</v>
      </c>
      <c r="D41" s="188">
        <v>2019</v>
      </c>
      <c r="E41" s="192" t="s">
        <v>13</v>
      </c>
      <c r="F41" s="168">
        <v>1</v>
      </c>
      <c r="G41" s="195">
        <v>11995</v>
      </c>
      <c r="H41" s="200">
        <v>5997.51</v>
      </c>
      <c r="I41" s="177">
        <f t="shared" ref="I41:I72" si="4">G41-H41</f>
        <v>5997.49</v>
      </c>
    </row>
    <row r="42" spans="1:9" s="94" customFormat="1" ht="13.15" customHeight="1" x14ac:dyDescent="0.2">
      <c r="A42" s="167">
        <f>A41+1</f>
        <v>32</v>
      </c>
      <c r="B42" s="169">
        <v>101490056</v>
      </c>
      <c r="C42" s="172" t="s">
        <v>184</v>
      </c>
      <c r="D42" s="189">
        <v>2019</v>
      </c>
      <c r="E42" s="193" t="s">
        <v>13</v>
      </c>
      <c r="F42" s="169">
        <v>1</v>
      </c>
      <c r="G42" s="194">
        <v>11995</v>
      </c>
      <c r="H42" s="201">
        <v>5997.51</v>
      </c>
      <c r="I42" s="178">
        <f t="shared" si="4"/>
        <v>5997.49</v>
      </c>
    </row>
    <row r="43" spans="1:9" s="94" customFormat="1" ht="13.15" customHeight="1" x14ac:dyDescent="0.2">
      <c r="A43" s="167">
        <f t="shared" ref="A43:A107" si="5">A42+1</f>
        <v>33</v>
      </c>
      <c r="B43" s="169">
        <v>101490067</v>
      </c>
      <c r="C43" s="172" t="s">
        <v>177</v>
      </c>
      <c r="D43" s="189">
        <v>2022</v>
      </c>
      <c r="E43" s="193" t="s">
        <v>13</v>
      </c>
      <c r="F43" s="169">
        <v>1</v>
      </c>
      <c r="G43" s="194">
        <v>17568</v>
      </c>
      <c r="H43" s="201">
        <v>5124</v>
      </c>
      <c r="I43" s="178">
        <f t="shared" si="4"/>
        <v>12444</v>
      </c>
    </row>
    <row r="44" spans="1:9" s="94" customFormat="1" ht="13.15" customHeight="1" x14ac:dyDescent="0.2">
      <c r="A44" s="167">
        <f t="shared" si="5"/>
        <v>34</v>
      </c>
      <c r="B44" s="169">
        <v>101490044</v>
      </c>
      <c r="C44" s="172" t="s">
        <v>178</v>
      </c>
      <c r="D44" s="189">
        <v>2014</v>
      </c>
      <c r="E44" s="193" t="s">
        <v>13</v>
      </c>
      <c r="F44" s="169">
        <v>1</v>
      </c>
      <c r="G44" s="194">
        <v>5955</v>
      </c>
      <c r="H44" s="201">
        <v>5955</v>
      </c>
      <c r="I44" s="178">
        <f t="shared" si="4"/>
        <v>0</v>
      </c>
    </row>
    <row r="45" spans="1:9" s="94" customFormat="1" ht="13.15" customHeight="1" x14ac:dyDescent="0.2">
      <c r="A45" s="167">
        <f t="shared" si="5"/>
        <v>35</v>
      </c>
      <c r="B45" s="169">
        <v>101490047</v>
      </c>
      <c r="C45" s="172" t="s">
        <v>178</v>
      </c>
      <c r="D45" s="189">
        <v>2014</v>
      </c>
      <c r="E45" s="193" t="s">
        <v>13</v>
      </c>
      <c r="F45" s="169">
        <v>1</v>
      </c>
      <c r="G45" s="194">
        <v>5955</v>
      </c>
      <c r="H45" s="201">
        <v>5955</v>
      </c>
      <c r="I45" s="178">
        <f t="shared" si="4"/>
        <v>0</v>
      </c>
    </row>
    <row r="46" spans="1:9" s="94" customFormat="1" ht="13.15" customHeight="1" x14ac:dyDescent="0.2">
      <c r="A46" s="167">
        <f t="shared" si="5"/>
        <v>36</v>
      </c>
      <c r="B46" s="169">
        <v>101470073</v>
      </c>
      <c r="C46" s="172" t="s">
        <v>153</v>
      </c>
      <c r="D46" s="189">
        <v>2022</v>
      </c>
      <c r="E46" s="193" t="s">
        <v>13</v>
      </c>
      <c r="F46" s="169">
        <v>1</v>
      </c>
      <c r="G46" s="194">
        <v>25000</v>
      </c>
      <c r="H46" s="180">
        <v>7291.66</v>
      </c>
      <c r="I46" s="178">
        <f t="shared" si="4"/>
        <v>17708.34</v>
      </c>
    </row>
    <row r="47" spans="1:9" s="94" customFormat="1" ht="27.6" customHeight="1" x14ac:dyDescent="0.2">
      <c r="A47" s="167">
        <f t="shared" si="5"/>
        <v>37</v>
      </c>
      <c r="B47" s="169">
        <v>101470067</v>
      </c>
      <c r="C47" s="172" t="s">
        <v>140</v>
      </c>
      <c r="D47" s="189">
        <v>2019</v>
      </c>
      <c r="E47" s="193" t="s">
        <v>13</v>
      </c>
      <c r="F47" s="169">
        <v>1</v>
      </c>
      <c r="G47" s="194">
        <v>24400</v>
      </c>
      <c r="H47" s="180">
        <v>11589.99</v>
      </c>
      <c r="I47" s="178">
        <f t="shared" si="4"/>
        <v>12810.01</v>
      </c>
    </row>
    <row r="48" spans="1:9" s="94" customFormat="1" ht="13.15" customHeight="1" x14ac:dyDescent="0.2">
      <c r="A48" s="167">
        <f t="shared" si="5"/>
        <v>38</v>
      </c>
      <c r="B48" s="169">
        <v>101470069</v>
      </c>
      <c r="C48" s="172" t="s">
        <v>141</v>
      </c>
      <c r="D48" s="189">
        <v>2019</v>
      </c>
      <c r="E48" s="193" t="s">
        <v>13</v>
      </c>
      <c r="F48" s="169">
        <v>1</v>
      </c>
      <c r="G48" s="194">
        <v>28355</v>
      </c>
      <c r="H48" s="180">
        <v>13468.62</v>
      </c>
      <c r="I48" s="178">
        <f t="shared" si="4"/>
        <v>14886.38</v>
      </c>
    </row>
    <row r="49" spans="1:9" s="94" customFormat="1" ht="13.15" customHeight="1" x14ac:dyDescent="0.2">
      <c r="A49" s="167">
        <f t="shared" si="5"/>
        <v>39</v>
      </c>
      <c r="B49" s="169">
        <v>101470066</v>
      </c>
      <c r="C49" s="172" t="s">
        <v>142</v>
      </c>
      <c r="D49" s="189">
        <v>2019</v>
      </c>
      <c r="E49" s="193" t="s">
        <v>13</v>
      </c>
      <c r="F49" s="169">
        <v>1</v>
      </c>
      <c r="G49" s="194">
        <v>6000</v>
      </c>
      <c r="H49" s="180">
        <v>2850</v>
      </c>
      <c r="I49" s="178">
        <f t="shared" si="4"/>
        <v>3150</v>
      </c>
    </row>
    <row r="50" spans="1:9" s="94" customFormat="1" ht="13.15" customHeight="1" x14ac:dyDescent="0.2">
      <c r="A50" s="167">
        <f t="shared" si="5"/>
        <v>40</v>
      </c>
      <c r="B50" s="169">
        <v>101470004</v>
      </c>
      <c r="C50" s="172" t="s">
        <v>104</v>
      </c>
      <c r="D50" s="189">
        <v>2001</v>
      </c>
      <c r="E50" s="193" t="s">
        <v>13</v>
      </c>
      <c r="F50" s="169">
        <v>1</v>
      </c>
      <c r="G50" s="194">
        <v>2583</v>
      </c>
      <c r="H50" s="180">
        <v>2583</v>
      </c>
      <c r="I50" s="178">
        <f t="shared" si="4"/>
        <v>0</v>
      </c>
    </row>
    <row r="51" spans="1:9" s="94" customFormat="1" ht="13.15" customHeight="1" x14ac:dyDescent="0.2">
      <c r="A51" s="167">
        <f t="shared" si="5"/>
        <v>41</v>
      </c>
      <c r="B51" s="169">
        <v>101470043</v>
      </c>
      <c r="C51" s="172" t="s">
        <v>105</v>
      </c>
      <c r="D51" s="189">
        <v>2005</v>
      </c>
      <c r="E51" s="193" t="s">
        <v>13</v>
      </c>
      <c r="F51" s="169">
        <v>1</v>
      </c>
      <c r="G51" s="194">
        <v>2000</v>
      </c>
      <c r="H51" s="180">
        <v>2000</v>
      </c>
      <c r="I51" s="178">
        <f t="shared" si="4"/>
        <v>0</v>
      </c>
    </row>
    <row r="52" spans="1:9" s="94" customFormat="1" ht="13.15" customHeight="1" x14ac:dyDescent="0.2">
      <c r="A52" s="167">
        <f t="shared" si="5"/>
        <v>42</v>
      </c>
      <c r="B52" s="169">
        <v>101470040</v>
      </c>
      <c r="C52" s="172" t="s">
        <v>106</v>
      </c>
      <c r="D52" s="189">
        <v>2005</v>
      </c>
      <c r="E52" s="193" t="s">
        <v>13</v>
      </c>
      <c r="F52" s="169">
        <v>1</v>
      </c>
      <c r="G52" s="194">
        <v>2350</v>
      </c>
      <c r="H52" s="180">
        <v>2350</v>
      </c>
      <c r="I52" s="178">
        <f t="shared" si="4"/>
        <v>0</v>
      </c>
    </row>
    <row r="53" spans="1:9" s="94" customFormat="1" ht="13.15" customHeight="1" x14ac:dyDescent="0.2">
      <c r="A53" s="167">
        <f t="shared" si="5"/>
        <v>43</v>
      </c>
      <c r="B53" s="169">
        <v>101470005</v>
      </c>
      <c r="C53" s="172" t="s">
        <v>107</v>
      </c>
      <c r="D53" s="189">
        <v>2001</v>
      </c>
      <c r="E53" s="193" t="s">
        <v>13</v>
      </c>
      <c r="F53" s="169">
        <v>1</v>
      </c>
      <c r="G53" s="194">
        <v>2083</v>
      </c>
      <c r="H53" s="180">
        <v>2083</v>
      </c>
      <c r="I53" s="178">
        <f t="shared" si="4"/>
        <v>0</v>
      </c>
    </row>
    <row r="54" spans="1:9" s="94" customFormat="1" ht="13.15" customHeight="1" x14ac:dyDescent="0.2">
      <c r="A54" s="167">
        <f t="shared" si="5"/>
        <v>44</v>
      </c>
      <c r="B54" s="169" t="s">
        <v>108</v>
      </c>
      <c r="C54" s="172" t="s">
        <v>109</v>
      </c>
      <c r="D54" s="189">
        <v>2005</v>
      </c>
      <c r="E54" s="193" t="s">
        <v>13</v>
      </c>
      <c r="F54" s="169">
        <v>2</v>
      </c>
      <c r="G54" s="194">
        <v>10000</v>
      </c>
      <c r="H54" s="180">
        <v>10000</v>
      </c>
      <c r="I54" s="178">
        <f t="shared" si="4"/>
        <v>0</v>
      </c>
    </row>
    <row r="55" spans="1:9" s="94" customFormat="1" ht="13.15" customHeight="1" x14ac:dyDescent="0.2">
      <c r="A55" s="167">
        <f t="shared" si="5"/>
        <v>45</v>
      </c>
      <c r="B55" s="169">
        <v>101470012</v>
      </c>
      <c r="C55" s="172" t="s">
        <v>110</v>
      </c>
      <c r="D55" s="189">
        <v>2005</v>
      </c>
      <c r="E55" s="193" t="s">
        <v>13</v>
      </c>
      <c r="F55" s="169">
        <v>1</v>
      </c>
      <c r="G55" s="194">
        <v>1448</v>
      </c>
      <c r="H55" s="180">
        <v>1448</v>
      </c>
      <c r="I55" s="178">
        <f t="shared" si="4"/>
        <v>0</v>
      </c>
    </row>
    <row r="56" spans="1:9" s="94" customFormat="1" ht="13.15" customHeight="1" x14ac:dyDescent="0.2">
      <c r="A56" s="167">
        <f t="shared" si="5"/>
        <v>46</v>
      </c>
      <c r="B56" s="169">
        <v>101470059</v>
      </c>
      <c r="C56" s="172" t="s">
        <v>111</v>
      </c>
      <c r="D56" s="189">
        <v>2010</v>
      </c>
      <c r="E56" s="193" t="s">
        <v>13</v>
      </c>
      <c r="F56" s="169">
        <v>1</v>
      </c>
      <c r="G56" s="194">
        <v>6500</v>
      </c>
      <c r="H56" s="180">
        <v>6500</v>
      </c>
      <c r="I56" s="178">
        <f t="shared" si="4"/>
        <v>0</v>
      </c>
    </row>
    <row r="57" spans="1:9" s="94" customFormat="1" ht="13.15" customHeight="1" x14ac:dyDescent="0.2">
      <c r="A57" s="167">
        <f t="shared" si="5"/>
        <v>47</v>
      </c>
      <c r="B57" s="169">
        <v>101470002</v>
      </c>
      <c r="C57" s="172" t="s">
        <v>112</v>
      </c>
      <c r="D57" s="189">
        <v>2001</v>
      </c>
      <c r="E57" s="193" t="s">
        <v>13</v>
      </c>
      <c r="F57" s="169">
        <v>1</v>
      </c>
      <c r="G57" s="194">
        <v>1000</v>
      </c>
      <c r="H57" s="180">
        <v>1000</v>
      </c>
      <c r="I57" s="178">
        <f t="shared" si="4"/>
        <v>0</v>
      </c>
    </row>
    <row r="58" spans="1:9" s="94" customFormat="1" ht="13.15" customHeight="1" x14ac:dyDescent="0.2">
      <c r="A58" s="167">
        <f t="shared" si="5"/>
        <v>48</v>
      </c>
      <c r="B58" s="169">
        <v>101470003</v>
      </c>
      <c r="C58" s="172" t="s">
        <v>113</v>
      </c>
      <c r="D58" s="189">
        <v>2001</v>
      </c>
      <c r="E58" s="193" t="s">
        <v>13</v>
      </c>
      <c r="F58" s="169">
        <v>1</v>
      </c>
      <c r="G58" s="194">
        <v>2083</v>
      </c>
      <c r="H58" s="180">
        <v>2083</v>
      </c>
      <c r="I58" s="178">
        <f t="shared" si="4"/>
        <v>0</v>
      </c>
    </row>
    <row r="59" spans="1:9" s="94" customFormat="1" ht="13.15" customHeight="1" x14ac:dyDescent="0.2">
      <c r="A59" s="167">
        <f t="shared" si="5"/>
        <v>49</v>
      </c>
      <c r="B59" s="169">
        <v>101470057</v>
      </c>
      <c r="C59" s="185" t="s">
        <v>114</v>
      </c>
      <c r="D59" s="189">
        <v>2010</v>
      </c>
      <c r="E59" s="193" t="s">
        <v>13</v>
      </c>
      <c r="F59" s="169">
        <v>1</v>
      </c>
      <c r="G59" s="194">
        <v>7160</v>
      </c>
      <c r="H59" s="180">
        <v>7160</v>
      </c>
      <c r="I59" s="178">
        <f t="shared" si="4"/>
        <v>0</v>
      </c>
    </row>
    <row r="60" spans="1:9" s="94" customFormat="1" ht="13.15" customHeight="1" x14ac:dyDescent="0.2">
      <c r="A60" s="167">
        <f t="shared" si="5"/>
        <v>50</v>
      </c>
      <c r="B60" s="169">
        <v>101470050</v>
      </c>
      <c r="C60" s="172" t="s">
        <v>115</v>
      </c>
      <c r="D60" s="189">
        <v>2009</v>
      </c>
      <c r="E60" s="193" t="s">
        <v>13</v>
      </c>
      <c r="F60" s="169">
        <v>1</v>
      </c>
      <c r="G60" s="194">
        <v>6212</v>
      </c>
      <c r="H60" s="180">
        <v>6212</v>
      </c>
      <c r="I60" s="178">
        <f t="shared" si="4"/>
        <v>0</v>
      </c>
    </row>
    <row r="61" spans="1:9" s="94" customFormat="1" ht="13.15" customHeight="1" x14ac:dyDescent="0.2">
      <c r="A61" s="167">
        <f t="shared" si="5"/>
        <v>51</v>
      </c>
      <c r="B61" s="169">
        <v>101470001</v>
      </c>
      <c r="C61" s="172" t="s">
        <v>116</v>
      </c>
      <c r="D61" s="189">
        <v>2001</v>
      </c>
      <c r="E61" s="193" t="s">
        <v>13</v>
      </c>
      <c r="F61" s="169">
        <v>1</v>
      </c>
      <c r="G61" s="194">
        <v>1500</v>
      </c>
      <c r="H61" s="180">
        <v>1500</v>
      </c>
      <c r="I61" s="178">
        <f t="shared" si="4"/>
        <v>0</v>
      </c>
    </row>
    <row r="62" spans="1:9" s="94" customFormat="1" ht="13.15" customHeight="1" x14ac:dyDescent="0.2">
      <c r="A62" s="167">
        <f t="shared" si="5"/>
        <v>52</v>
      </c>
      <c r="B62" s="169">
        <v>101470020</v>
      </c>
      <c r="C62" s="172" t="s">
        <v>117</v>
      </c>
      <c r="D62" s="189">
        <v>2005</v>
      </c>
      <c r="E62" s="193" t="s">
        <v>13</v>
      </c>
      <c r="F62" s="169">
        <v>1</v>
      </c>
      <c r="G62" s="194">
        <v>3498</v>
      </c>
      <c r="H62" s="180">
        <v>3498</v>
      </c>
      <c r="I62" s="178">
        <f t="shared" si="4"/>
        <v>0</v>
      </c>
    </row>
    <row r="63" spans="1:9" s="94" customFormat="1" ht="13.15" customHeight="1" x14ac:dyDescent="0.2">
      <c r="A63" s="167">
        <f t="shared" si="5"/>
        <v>53</v>
      </c>
      <c r="B63" s="169" t="s">
        <v>118</v>
      </c>
      <c r="C63" s="172" t="s">
        <v>119</v>
      </c>
      <c r="D63" s="189">
        <v>2005</v>
      </c>
      <c r="E63" s="193" t="s">
        <v>13</v>
      </c>
      <c r="F63" s="169">
        <v>2</v>
      </c>
      <c r="G63" s="194">
        <v>4200</v>
      </c>
      <c r="H63" s="180">
        <v>4200</v>
      </c>
      <c r="I63" s="178">
        <f t="shared" si="4"/>
        <v>0</v>
      </c>
    </row>
    <row r="64" spans="1:9" s="94" customFormat="1" ht="13.15" customHeight="1" x14ac:dyDescent="0.2">
      <c r="A64" s="167">
        <f t="shared" si="5"/>
        <v>54</v>
      </c>
      <c r="B64" s="169">
        <v>101480035</v>
      </c>
      <c r="C64" s="172" t="s">
        <v>169</v>
      </c>
      <c r="D64" s="189">
        <v>2009</v>
      </c>
      <c r="E64" s="193" t="s">
        <v>13</v>
      </c>
      <c r="F64" s="169">
        <v>1</v>
      </c>
      <c r="G64" s="194">
        <v>1864</v>
      </c>
      <c r="H64" s="180">
        <v>1864</v>
      </c>
      <c r="I64" s="178">
        <f t="shared" si="4"/>
        <v>0</v>
      </c>
    </row>
    <row r="65" spans="1:9" s="99" customFormat="1" ht="13.15" customHeight="1" x14ac:dyDescent="0.2">
      <c r="A65" s="182">
        <f t="shared" si="5"/>
        <v>55</v>
      </c>
      <c r="B65" s="183">
        <v>101480059</v>
      </c>
      <c r="C65" s="172" t="s">
        <v>174</v>
      </c>
      <c r="D65" s="190">
        <v>2022</v>
      </c>
      <c r="E65" s="193" t="s">
        <v>13</v>
      </c>
      <c r="F65" s="183">
        <v>1</v>
      </c>
      <c r="G65" s="196">
        <v>10032</v>
      </c>
      <c r="H65" s="201">
        <v>2926</v>
      </c>
      <c r="I65" s="198">
        <f t="shared" si="4"/>
        <v>7106</v>
      </c>
    </row>
    <row r="66" spans="1:9" s="94" customFormat="1" ht="13.15" customHeight="1" x14ac:dyDescent="0.2">
      <c r="A66" s="167">
        <f t="shared" si="5"/>
        <v>56</v>
      </c>
      <c r="B66" s="169">
        <v>101490053</v>
      </c>
      <c r="C66" s="172" t="s">
        <v>181</v>
      </c>
      <c r="D66" s="189">
        <v>2019</v>
      </c>
      <c r="E66" s="193" t="s">
        <v>13</v>
      </c>
      <c r="F66" s="169">
        <v>1</v>
      </c>
      <c r="G66" s="194">
        <v>35650</v>
      </c>
      <c r="H66" s="201">
        <f>17824.99</f>
        <v>17824.990000000002</v>
      </c>
      <c r="I66" s="198">
        <f t="shared" si="4"/>
        <v>17825.009999999998</v>
      </c>
    </row>
    <row r="67" spans="1:9" s="94" customFormat="1" ht="13.15" customHeight="1" x14ac:dyDescent="0.2">
      <c r="A67" s="167">
        <f t="shared" si="5"/>
        <v>57</v>
      </c>
      <c r="B67" s="169">
        <v>101470070</v>
      </c>
      <c r="C67" s="172" t="s">
        <v>143</v>
      </c>
      <c r="D67" s="189">
        <v>2019</v>
      </c>
      <c r="E67" s="193" t="s">
        <v>13</v>
      </c>
      <c r="F67" s="169">
        <v>1</v>
      </c>
      <c r="G67" s="194">
        <v>21999</v>
      </c>
      <c r="H67" s="180">
        <v>10449.540000000001</v>
      </c>
      <c r="I67" s="178">
        <f t="shared" si="4"/>
        <v>11549.46</v>
      </c>
    </row>
    <row r="68" spans="1:9" s="94" customFormat="1" ht="13.15" customHeight="1" x14ac:dyDescent="0.2">
      <c r="A68" s="167">
        <f t="shared" si="5"/>
        <v>58</v>
      </c>
      <c r="B68" s="169">
        <v>101480057</v>
      </c>
      <c r="C68" s="172" t="s">
        <v>190</v>
      </c>
      <c r="D68" s="189">
        <v>2018</v>
      </c>
      <c r="E68" s="193" t="s">
        <v>13</v>
      </c>
      <c r="F68" s="169">
        <v>1</v>
      </c>
      <c r="G68" s="194">
        <v>7914</v>
      </c>
      <c r="H68" s="180">
        <v>4748.3999999999996</v>
      </c>
      <c r="I68" s="178">
        <f t="shared" si="4"/>
        <v>3165.6000000000004</v>
      </c>
    </row>
    <row r="69" spans="1:9" s="94" customFormat="1" ht="13.15" customHeight="1" x14ac:dyDescent="0.2">
      <c r="A69" s="167">
        <f t="shared" si="5"/>
        <v>59</v>
      </c>
      <c r="B69" s="169">
        <v>101470007</v>
      </c>
      <c r="C69" s="172" t="s">
        <v>120</v>
      </c>
      <c r="D69" s="189">
        <v>2001</v>
      </c>
      <c r="E69" s="193" t="s">
        <v>13</v>
      </c>
      <c r="F69" s="169">
        <v>1</v>
      </c>
      <c r="G69" s="194">
        <v>1198</v>
      </c>
      <c r="H69" s="180">
        <v>1198</v>
      </c>
      <c r="I69" s="178">
        <f t="shared" si="4"/>
        <v>0</v>
      </c>
    </row>
    <row r="70" spans="1:9" s="94" customFormat="1" ht="13.15" customHeight="1" x14ac:dyDescent="0.2">
      <c r="A70" s="167">
        <f t="shared" si="5"/>
        <v>60</v>
      </c>
      <c r="B70" s="169">
        <v>101470072</v>
      </c>
      <c r="C70" s="185" t="s">
        <v>144</v>
      </c>
      <c r="D70" s="189">
        <v>2019</v>
      </c>
      <c r="E70" s="193" t="s">
        <v>13</v>
      </c>
      <c r="F70" s="169">
        <v>1</v>
      </c>
      <c r="G70" s="194">
        <v>7999</v>
      </c>
      <c r="H70" s="180">
        <v>3799.53</v>
      </c>
      <c r="I70" s="178">
        <f t="shared" si="4"/>
        <v>4199.4699999999993</v>
      </c>
    </row>
    <row r="71" spans="1:9" s="99" customFormat="1" ht="13.15" customHeight="1" x14ac:dyDescent="0.2">
      <c r="A71" s="182">
        <f t="shared" si="5"/>
        <v>61</v>
      </c>
      <c r="B71" s="183">
        <v>101470074</v>
      </c>
      <c r="C71" s="185" t="s">
        <v>154</v>
      </c>
      <c r="D71" s="190">
        <v>2022</v>
      </c>
      <c r="E71" s="193" t="s">
        <v>13</v>
      </c>
      <c r="F71" s="183">
        <v>1</v>
      </c>
      <c r="G71" s="196">
        <v>12000</v>
      </c>
      <c r="H71" s="201">
        <v>3500</v>
      </c>
      <c r="I71" s="198">
        <f t="shared" si="4"/>
        <v>8500</v>
      </c>
    </row>
    <row r="72" spans="1:9" s="94" customFormat="1" ht="13.15" customHeight="1" x14ac:dyDescent="0.2">
      <c r="A72" s="167">
        <f t="shared" si="5"/>
        <v>62</v>
      </c>
      <c r="B72" s="169">
        <v>101490033</v>
      </c>
      <c r="C72" s="172" t="s">
        <v>163</v>
      </c>
      <c r="D72" s="189">
        <v>2003</v>
      </c>
      <c r="E72" s="193" t="s">
        <v>13</v>
      </c>
      <c r="F72" s="169">
        <v>1</v>
      </c>
      <c r="G72" s="194">
        <v>4000</v>
      </c>
      <c r="H72" s="180">
        <v>4000</v>
      </c>
      <c r="I72" s="178">
        <f t="shared" si="4"/>
        <v>0</v>
      </c>
    </row>
    <row r="73" spans="1:9" s="94" customFormat="1" ht="13.15" customHeight="1" x14ac:dyDescent="0.2">
      <c r="A73" s="167">
        <f t="shared" si="5"/>
        <v>63</v>
      </c>
      <c r="B73" s="169">
        <v>101470045</v>
      </c>
      <c r="C73" s="172" t="s">
        <v>121</v>
      </c>
      <c r="D73" s="189">
        <v>2005</v>
      </c>
      <c r="E73" s="193" t="s">
        <v>13</v>
      </c>
      <c r="F73" s="169">
        <v>1</v>
      </c>
      <c r="G73" s="194">
        <v>1450</v>
      </c>
      <c r="H73" s="180">
        <v>1450</v>
      </c>
      <c r="I73" s="178">
        <f t="shared" ref="I73:I104" si="6">G73-H73</f>
        <v>0</v>
      </c>
    </row>
    <row r="74" spans="1:9" s="94" customFormat="1" ht="13.15" customHeight="1" x14ac:dyDescent="0.2">
      <c r="A74" s="167">
        <f t="shared" si="5"/>
        <v>64</v>
      </c>
      <c r="B74" s="169" t="s">
        <v>145</v>
      </c>
      <c r="C74" s="185" t="s">
        <v>146</v>
      </c>
      <c r="D74" s="189">
        <v>2019</v>
      </c>
      <c r="E74" s="193" t="s">
        <v>13</v>
      </c>
      <c r="F74" s="169">
        <v>1</v>
      </c>
      <c r="G74" s="194">
        <v>5250</v>
      </c>
      <c r="H74" s="180">
        <v>2493.75</v>
      </c>
      <c r="I74" s="178">
        <f t="shared" si="6"/>
        <v>2756.25</v>
      </c>
    </row>
    <row r="75" spans="1:9" s="94" customFormat="1" ht="13.15" customHeight="1" x14ac:dyDescent="0.2">
      <c r="A75" s="167">
        <f t="shared" si="5"/>
        <v>65</v>
      </c>
      <c r="B75" s="169" t="s">
        <v>147</v>
      </c>
      <c r="C75" s="185" t="s">
        <v>146</v>
      </c>
      <c r="D75" s="189">
        <v>2019</v>
      </c>
      <c r="E75" s="193" t="s">
        <v>13</v>
      </c>
      <c r="F75" s="169">
        <v>1</v>
      </c>
      <c r="G75" s="194">
        <v>5250</v>
      </c>
      <c r="H75" s="180">
        <v>2493.75</v>
      </c>
      <c r="I75" s="178">
        <f t="shared" si="6"/>
        <v>2756.25</v>
      </c>
    </row>
    <row r="76" spans="1:9" s="94" customFormat="1" ht="13.15" customHeight="1" x14ac:dyDescent="0.2">
      <c r="A76" s="167">
        <f t="shared" si="5"/>
        <v>66</v>
      </c>
      <c r="B76" s="183">
        <v>101470055</v>
      </c>
      <c r="C76" s="172" t="s">
        <v>122</v>
      </c>
      <c r="D76" s="190">
        <v>2010</v>
      </c>
      <c r="E76" s="193" t="s">
        <v>13</v>
      </c>
      <c r="F76" s="183">
        <v>1</v>
      </c>
      <c r="G76" s="196">
        <v>4240</v>
      </c>
      <c r="H76" s="201">
        <v>4240</v>
      </c>
      <c r="I76" s="198">
        <f t="shared" si="6"/>
        <v>0</v>
      </c>
    </row>
    <row r="77" spans="1:9" s="94" customFormat="1" ht="13.15" customHeight="1" x14ac:dyDescent="0.2">
      <c r="A77" s="167">
        <f t="shared" si="5"/>
        <v>67</v>
      </c>
      <c r="B77" s="183">
        <v>101470052</v>
      </c>
      <c r="C77" s="172" t="s">
        <v>203</v>
      </c>
      <c r="D77" s="190">
        <v>2010</v>
      </c>
      <c r="E77" s="193" t="s">
        <v>13</v>
      </c>
      <c r="F77" s="183">
        <v>1</v>
      </c>
      <c r="G77" s="196">
        <v>3495</v>
      </c>
      <c r="H77" s="201">
        <v>3495</v>
      </c>
      <c r="I77" s="198">
        <f t="shared" si="6"/>
        <v>0</v>
      </c>
    </row>
    <row r="78" spans="1:9" s="94" customFormat="1" ht="13.15" customHeight="1" x14ac:dyDescent="0.2">
      <c r="A78" s="167">
        <f t="shared" si="5"/>
        <v>68</v>
      </c>
      <c r="B78" s="169">
        <v>101470053</v>
      </c>
      <c r="C78" s="172" t="s">
        <v>198</v>
      </c>
      <c r="D78" s="189">
        <v>2010</v>
      </c>
      <c r="E78" s="193" t="s">
        <v>13</v>
      </c>
      <c r="F78" s="169">
        <v>1</v>
      </c>
      <c r="G78" s="194">
        <v>2860</v>
      </c>
      <c r="H78" s="180">
        <v>2860</v>
      </c>
      <c r="I78" s="178">
        <f t="shared" si="6"/>
        <v>0</v>
      </c>
    </row>
    <row r="79" spans="1:9" s="94" customFormat="1" ht="14.25" customHeight="1" x14ac:dyDescent="0.2">
      <c r="A79" s="167">
        <f t="shared" si="5"/>
        <v>69</v>
      </c>
      <c r="B79" s="169">
        <v>101470054</v>
      </c>
      <c r="C79" s="172" t="s">
        <v>199</v>
      </c>
      <c r="D79" s="189">
        <v>2010</v>
      </c>
      <c r="E79" s="193" t="s">
        <v>13</v>
      </c>
      <c r="F79" s="169">
        <v>1</v>
      </c>
      <c r="G79" s="194">
        <v>4620</v>
      </c>
      <c r="H79" s="180">
        <v>4620</v>
      </c>
      <c r="I79" s="178">
        <f t="shared" si="6"/>
        <v>0</v>
      </c>
    </row>
    <row r="80" spans="1:9" s="94" customFormat="1" ht="14.25" customHeight="1" x14ac:dyDescent="0.2">
      <c r="A80" s="167">
        <f t="shared" si="5"/>
        <v>70</v>
      </c>
      <c r="B80" s="169">
        <v>101470051</v>
      </c>
      <c r="C80" s="172" t="s">
        <v>204</v>
      </c>
      <c r="D80" s="189">
        <v>2010</v>
      </c>
      <c r="E80" s="193" t="s">
        <v>13</v>
      </c>
      <c r="F80" s="169">
        <v>1</v>
      </c>
      <c r="G80" s="194">
        <v>4260</v>
      </c>
      <c r="H80" s="180">
        <v>4260</v>
      </c>
      <c r="I80" s="178">
        <f t="shared" si="6"/>
        <v>0</v>
      </c>
    </row>
    <row r="81" spans="1:9" s="94" customFormat="1" ht="14.25" customHeight="1" x14ac:dyDescent="0.2">
      <c r="A81" s="167">
        <f t="shared" si="5"/>
        <v>71</v>
      </c>
      <c r="B81" s="169">
        <v>101490051</v>
      </c>
      <c r="C81" s="172" t="s">
        <v>194</v>
      </c>
      <c r="D81" s="189">
        <v>2014</v>
      </c>
      <c r="E81" s="193" t="s">
        <v>13</v>
      </c>
      <c r="F81" s="169">
        <v>1</v>
      </c>
      <c r="G81" s="194">
        <v>1953</v>
      </c>
      <c r="H81" s="180">
        <v>1951.37</v>
      </c>
      <c r="I81" s="178">
        <f t="shared" si="6"/>
        <v>1.6300000000001091</v>
      </c>
    </row>
    <row r="82" spans="1:9" s="94" customFormat="1" ht="14.25" customHeight="1" x14ac:dyDescent="0.2">
      <c r="A82" s="167">
        <f t="shared" si="5"/>
        <v>72</v>
      </c>
      <c r="B82" s="169">
        <v>101490052</v>
      </c>
      <c r="C82" s="172" t="s">
        <v>195</v>
      </c>
      <c r="D82" s="189">
        <v>2014</v>
      </c>
      <c r="E82" s="193" t="s">
        <v>13</v>
      </c>
      <c r="F82" s="169">
        <v>1</v>
      </c>
      <c r="G82" s="194">
        <v>2364</v>
      </c>
      <c r="H82" s="180">
        <v>2364</v>
      </c>
      <c r="I82" s="178">
        <f t="shared" si="6"/>
        <v>0</v>
      </c>
    </row>
    <row r="83" spans="1:9" s="94" customFormat="1" ht="14.25" customHeight="1" x14ac:dyDescent="0.2">
      <c r="A83" s="167">
        <f t="shared" si="5"/>
        <v>73</v>
      </c>
      <c r="B83" s="169">
        <v>101470061</v>
      </c>
      <c r="C83" s="172" t="s">
        <v>123</v>
      </c>
      <c r="D83" s="189">
        <v>2014</v>
      </c>
      <c r="E83" s="193" t="s">
        <v>13</v>
      </c>
      <c r="F83" s="169">
        <v>1</v>
      </c>
      <c r="G83" s="194">
        <v>6990</v>
      </c>
      <c r="H83" s="180">
        <v>6988.5</v>
      </c>
      <c r="I83" s="178">
        <f t="shared" si="6"/>
        <v>1.5</v>
      </c>
    </row>
    <row r="84" spans="1:9" s="94" customFormat="1" ht="25.15" customHeight="1" x14ac:dyDescent="0.2">
      <c r="A84" s="167">
        <f t="shared" si="5"/>
        <v>74</v>
      </c>
      <c r="B84" s="169" t="s">
        <v>148</v>
      </c>
      <c r="C84" s="186" t="s">
        <v>149</v>
      </c>
      <c r="D84" s="189">
        <v>2019</v>
      </c>
      <c r="E84" s="193" t="s">
        <v>13</v>
      </c>
      <c r="F84" s="169">
        <v>1</v>
      </c>
      <c r="G84" s="194">
        <v>17802</v>
      </c>
      <c r="H84" s="180">
        <v>8455.9500000000007</v>
      </c>
      <c r="I84" s="178">
        <f t="shared" si="6"/>
        <v>9346.0499999999993</v>
      </c>
    </row>
    <row r="85" spans="1:9" s="94" customFormat="1" ht="25.15" customHeight="1" x14ac:dyDescent="0.2">
      <c r="A85" s="167">
        <f t="shared" si="5"/>
        <v>75</v>
      </c>
      <c r="B85" s="169" t="s">
        <v>150</v>
      </c>
      <c r="C85" s="185" t="s">
        <v>149</v>
      </c>
      <c r="D85" s="189">
        <v>2019</v>
      </c>
      <c r="E85" s="193" t="s">
        <v>13</v>
      </c>
      <c r="F85" s="169">
        <v>1</v>
      </c>
      <c r="G85" s="194">
        <v>17802</v>
      </c>
      <c r="H85" s="180">
        <v>8455.9500000000007</v>
      </c>
      <c r="I85" s="178">
        <f t="shared" si="6"/>
        <v>9346.0499999999993</v>
      </c>
    </row>
    <row r="86" spans="1:9" s="94" customFormat="1" ht="17.25" customHeight="1" x14ac:dyDescent="0.2">
      <c r="A86" s="167">
        <f t="shared" si="5"/>
        <v>76</v>
      </c>
      <c r="B86" s="169">
        <v>101470049</v>
      </c>
      <c r="C86" s="172" t="s">
        <v>124</v>
      </c>
      <c r="D86" s="189">
        <v>2005</v>
      </c>
      <c r="E86" s="193" t="s">
        <v>13</v>
      </c>
      <c r="F86" s="169">
        <v>1</v>
      </c>
      <c r="G86" s="194">
        <v>1500</v>
      </c>
      <c r="H86" s="180">
        <v>1500</v>
      </c>
      <c r="I86" s="178">
        <f t="shared" si="6"/>
        <v>0</v>
      </c>
    </row>
    <row r="87" spans="1:9" s="94" customFormat="1" ht="17.25" customHeight="1" x14ac:dyDescent="0.2">
      <c r="A87" s="167">
        <f t="shared" si="5"/>
        <v>77</v>
      </c>
      <c r="B87" s="169">
        <v>101470006</v>
      </c>
      <c r="C87" s="172" t="s">
        <v>125</v>
      </c>
      <c r="D87" s="189">
        <v>2001</v>
      </c>
      <c r="E87" s="193" t="s">
        <v>13</v>
      </c>
      <c r="F87" s="169">
        <v>1</v>
      </c>
      <c r="G87" s="194">
        <v>1083</v>
      </c>
      <c r="H87" s="180">
        <v>1083</v>
      </c>
      <c r="I87" s="178">
        <f t="shared" si="6"/>
        <v>0</v>
      </c>
    </row>
    <row r="88" spans="1:9" s="94" customFormat="1" ht="39.75" customHeight="1" x14ac:dyDescent="0.2">
      <c r="A88" s="167">
        <f t="shared" si="5"/>
        <v>78</v>
      </c>
      <c r="B88" s="169">
        <v>101480056</v>
      </c>
      <c r="C88" s="172" t="s">
        <v>157</v>
      </c>
      <c r="D88" s="189">
        <v>2018</v>
      </c>
      <c r="E88" s="193" t="s">
        <v>13</v>
      </c>
      <c r="F88" s="169">
        <v>1</v>
      </c>
      <c r="G88" s="194">
        <v>15481</v>
      </c>
      <c r="H88" s="180">
        <v>9288.61</v>
      </c>
      <c r="I88" s="178">
        <f t="shared" si="6"/>
        <v>6192.3899999999994</v>
      </c>
    </row>
    <row r="89" spans="1:9" s="94" customFormat="1" ht="17.25" customHeight="1" x14ac:dyDescent="0.2">
      <c r="A89" s="167">
        <f t="shared" si="5"/>
        <v>79</v>
      </c>
      <c r="B89" s="169">
        <v>101480049</v>
      </c>
      <c r="C89" s="172" t="s">
        <v>191</v>
      </c>
      <c r="D89" s="189">
        <v>2011</v>
      </c>
      <c r="E89" s="193" t="s">
        <v>13</v>
      </c>
      <c r="F89" s="169">
        <v>1</v>
      </c>
      <c r="G89" s="194">
        <v>4050</v>
      </c>
      <c r="H89" s="180">
        <v>4050</v>
      </c>
      <c r="I89" s="178">
        <f t="shared" si="6"/>
        <v>0</v>
      </c>
    </row>
    <row r="90" spans="1:9" s="94" customFormat="1" ht="17.25" customHeight="1" x14ac:dyDescent="0.2">
      <c r="A90" s="167">
        <f t="shared" si="5"/>
        <v>80</v>
      </c>
      <c r="B90" s="169">
        <v>101480038</v>
      </c>
      <c r="C90" s="172" t="s">
        <v>175</v>
      </c>
      <c r="D90" s="189">
        <v>2012</v>
      </c>
      <c r="E90" s="193" t="s">
        <v>13</v>
      </c>
      <c r="F90" s="169">
        <v>1</v>
      </c>
      <c r="G90" s="194">
        <v>4171</v>
      </c>
      <c r="H90" s="180">
        <v>4171</v>
      </c>
      <c r="I90" s="178">
        <f t="shared" si="6"/>
        <v>0</v>
      </c>
    </row>
    <row r="91" spans="1:9" s="94" customFormat="1" ht="17.25" customHeight="1" x14ac:dyDescent="0.2">
      <c r="A91" s="167">
        <f t="shared" si="5"/>
        <v>81</v>
      </c>
      <c r="B91" s="169">
        <v>101490070</v>
      </c>
      <c r="C91" s="172" t="s">
        <v>103</v>
      </c>
      <c r="D91" s="189">
        <v>2024</v>
      </c>
      <c r="E91" s="193" t="s">
        <v>13</v>
      </c>
      <c r="F91" s="169">
        <v>1</v>
      </c>
      <c r="G91" s="194">
        <v>16548</v>
      </c>
      <c r="H91" s="180">
        <v>827.4</v>
      </c>
      <c r="I91" s="178">
        <f t="shared" si="6"/>
        <v>15720.6</v>
      </c>
    </row>
    <row r="92" spans="1:9" s="94" customFormat="1" ht="17.25" customHeight="1" x14ac:dyDescent="0.2">
      <c r="A92" s="167">
        <f t="shared" si="5"/>
        <v>82</v>
      </c>
      <c r="B92" s="169">
        <v>101490071</v>
      </c>
      <c r="C92" s="172" t="s">
        <v>103</v>
      </c>
      <c r="D92" s="189">
        <v>2024</v>
      </c>
      <c r="E92" s="193" t="s">
        <v>13</v>
      </c>
      <c r="F92" s="169">
        <v>1</v>
      </c>
      <c r="G92" s="194">
        <v>16548</v>
      </c>
      <c r="H92" s="180">
        <v>827.4</v>
      </c>
      <c r="I92" s="178">
        <f t="shared" si="6"/>
        <v>15720.6</v>
      </c>
    </row>
    <row r="93" spans="1:9" s="94" customFormat="1" ht="17.25" customHeight="1" x14ac:dyDescent="0.2">
      <c r="A93" s="167">
        <f t="shared" si="5"/>
        <v>83</v>
      </c>
      <c r="B93" s="169">
        <v>101490039</v>
      </c>
      <c r="C93" s="172" t="s">
        <v>93</v>
      </c>
      <c r="D93" s="189">
        <v>2007</v>
      </c>
      <c r="E93" s="193" t="s">
        <v>13</v>
      </c>
      <c r="F93" s="169">
        <v>1</v>
      </c>
      <c r="G93" s="193">
        <v>2257</v>
      </c>
      <c r="H93" s="180">
        <v>2257</v>
      </c>
      <c r="I93" s="178">
        <f t="shared" si="6"/>
        <v>0</v>
      </c>
    </row>
    <row r="94" spans="1:9" s="94" customFormat="1" ht="17.25" customHeight="1" x14ac:dyDescent="0.2">
      <c r="A94" s="167">
        <f t="shared" si="5"/>
        <v>84</v>
      </c>
      <c r="B94" s="169">
        <v>101490040</v>
      </c>
      <c r="C94" s="172" t="s">
        <v>196</v>
      </c>
      <c r="D94" s="189">
        <v>2007</v>
      </c>
      <c r="E94" s="193" t="s">
        <v>13</v>
      </c>
      <c r="F94" s="169">
        <v>1</v>
      </c>
      <c r="G94" s="194">
        <v>3041</v>
      </c>
      <c r="H94" s="180">
        <v>3041</v>
      </c>
      <c r="I94" s="178">
        <f t="shared" si="6"/>
        <v>0</v>
      </c>
    </row>
    <row r="95" spans="1:9" s="94" customFormat="1" ht="17.25" customHeight="1" x14ac:dyDescent="0.2">
      <c r="A95" s="167">
        <f t="shared" si="5"/>
        <v>85</v>
      </c>
      <c r="B95" s="169">
        <v>101490068</v>
      </c>
      <c r="C95" s="172" t="s">
        <v>102</v>
      </c>
      <c r="D95" s="189">
        <v>2022</v>
      </c>
      <c r="E95" s="193" t="s">
        <v>13</v>
      </c>
      <c r="F95" s="169">
        <v>1</v>
      </c>
      <c r="G95" s="194">
        <v>17450</v>
      </c>
      <c r="H95" s="180">
        <v>5089.59</v>
      </c>
      <c r="I95" s="178">
        <f t="shared" si="6"/>
        <v>12360.41</v>
      </c>
    </row>
    <row r="96" spans="1:9" s="94" customFormat="1" ht="17.25" customHeight="1" x14ac:dyDescent="0.2">
      <c r="A96" s="167">
        <f t="shared" si="5"/>
        <v>86</v>
      </c>
      <c r="B96" s="169">
        <v>101490069</v>
      </c>
      <c r="C96" s="172" t="s">
        <v>102</v>
      </c>
      <c r="D96" s="189">
        <v>2022</v>
      </c>
      <c r="E96" s="193" t="s">
        <v>13</v>
      </c>
      <c r="F96" s="169">
        <v>1</v>
      </c>
      <c r="G96" s="194">
        <v>17450</v>
      </c>
      <c r="H96" s="180">
        <v>5089.59</v>
      </c>
      <c r="I96" s="178">
        <f t="shared" si="6"/>
        <v>12360.41</v>
      </c>
    </row>
    <row r="97" spans="1:9" s="94" customFormat="1" ht="31.9" customHeight="1" x14ac:dyDescent="0.2">
      <c r="A97" s="167">
        <f t="shared" si="5"/>
        <v>87</v>
      </c>
      <c r="B97" s="169">
        <v>101480026</v>
      </c>
      <c r="C97" s="187" t="s">
        <v>1685</v>
      </c>
      <c r="D97" s="189">
        <v>2002</v>
      </c>
      <c r="E97" s="193" t="s">
        <v>13</v>
      </c>
      <c r="F97" s="169">
        <v>1</v>
      </c>
      <c r="G97" s="194">
        <v>3756</v>
      </c>
      <c r="H97" s="180">
        <v>3756</v>
      </c>
      <c r="I97" s="178">
        <f t="shared" si="6"/>
        <v>0</v>
      </c>
    </row>
    <row r="98" spans="1:9" s="94" customFormat="1" ht="17.25" customHeight="1" x14ac:dyDescent="0.2">
      <c r="A98" s="167">
        <f t="shared" si="5"/>
        <v>88</v>
      </c>
      <c r="B98" s="169">
        <v>101490054</v>
      </c>
      <c r="C98" s="172" t="s">
        <v>182</v>
      </c>
      <c r="D98" s="189">
        <v>2019</v>
      </c>
      <c r="E98" s="193" t="s">
        <v>13</v>
      </c>
      <c r="F98" s="169">
        <v>1</v>
      </c>
      <c r="G98" s="194">
        <v>9975</v>
      </c>
      <c r="H98" s="180">
        <v>4987.5200000000004</v>
      </c>
      <c r="I98" s="178">
        <f t="shared" si="6"/>
        <v>4987.4799999999996</v>
      </c>
    </row>
    <row r="99" spans="1:9" s="94" customFormat="1" ht="17.25" customHeight="1" x14ac:dyDescent="0.2">
      <c r="A99" s="167">
        <f t="shared" si="5"/>
        <v>89</v>
      </c>
      <c r="B99" s="169">
        <v>101490049</v>
      </c>
      <c r="C99" s="172" t="s">
        <v>179</v>
      </c>
      <c r="D99" s="189">
        <v>2014</v>
      </c>
      <c r="E99" s="193" t="s">
        <v>13</v>
      </c>
      <c r="F99" s="169">
        <v>1</v>
      </c>
      <c r="G99" s="194">
        <v>1263</v>
      </c>
      <c r="H99" s="180">
        <v>1263</v>
      </c>
      <c r="I99" s="178">
        <f t="shared" si="6"/>
        <v>0</v>
      </c>
    </row>
    <row r="100" spans="1:9" s="94" customFormat="1" ht="17.25" customHeight="1" x14ac:dyDescent="0.2">
      <c r="A100" s="167">
        <f t="shared" si="5"/>
        <v>90</v>
      </c>
      <c r="B100" s="169">
        <v>101490057</v>
      </c>
      <c r="C100" s="172" t="s">
        <v>185</v>
      </c>
      <c r="D100" s="189">
        <v>2019</v>
      </c>
      <c r="E100" s="193" t="s">
        <v>13</v>
      </c>
      <c r="F100" s="169">
        <v>1</v>
      </c>
      <c r="G100" s="197">
        <v>13860</v>
      </c>
      <c r="H100" s="202">
        <v>6930</v>
      </c>
      <c r="I100" s="199">
        <f t="shared" si="6"/>
        <v>6930</v>
      </c>
    </row>
    <row r="101" spans="1:9" s="94" customFormat="1" ht="17.25" customHeight="1" x14ac:dyDescent="0.2">
      <c r="A101" s="167">
        <f t="shared" si="5"/>
        <v>91</v>
      </c>
      <c r="B101" s="169">
        <v>101490048</v>
      </c>
      <c r="C101" s="172" t="s">
        <v>180</v>
      </c>
      <c r="D101" s="189">
        <v>2014</v>
      </c>
      <c r="E101" s="193" t="s">
        <v>13</v>
      </c>
      <c r="F101" s="169">
        <v>1</v>
      </c>
      <c r="G101" s="197">
        <v>2538</v>
      </c>
      <c r="H101" s="202">
        <v>2537.1</v>
      </c>
      <c r="I101" s="199">
        <f t="shared" si="6"/>
        <v>0.90000000000009095</v>
      </c>
    </row>
    <row r="102" spans="1:9" s="94" customFormat="1" ht="17.25" customHeight="1" x14ac:dyDescent="0.2">
      <c r="A102" s="167">
        <f t="shared" si="5"/>
        <v>92</v>
      </c>
      <c r="B102" s="169">
        <v>101470048</v>
      </c>
      <c r="C102" s="172" t="s">
        <v>126</v>
      </c>
      <c r="D102" s="189">
        <v>2005</v>
      </c>
      <c r="E102" s="193" t="s">
        <v>13</v>
      </c>
      <c r="F102" s="169">
        <v>1</v>
      </c>
      <c r="G102" s="194">
        <v>3450</v>
      </c>
      <c r="H102" s="180">
        <v>3450</v>
      </c>
      <c r="I102" s="178">
        <f t="shared" si="6"/>
        <v>0</v>
      </c>
    </row>
    <row r="103" spans="1:9" s="94" customFormat="1" ht="17.25" customHeight="1" x14ac:dyDescent="0.2">
      <c r="A103" s="167">
        <f t="shared" si="5"/>
        <v>93</v>
      </c>
      <c r="B103" s="169">
        <v>101470064</v>
      </c>
      <c r="C103" s="172" t="s">
        <v>94</v>
      </c>
      <c r="D103" s="189">
        <v>2016</v>
      </c>
      <c r="E103" s="193" t="s">
        <v>13</v>
      </c>
      <c r="F103" s="169">
        <v>1</v>
      </c>
      <c r="G103" s="194">
        <v>120000</v>
      </c>
      <c r="H103" s="180">
        <v>98000</v>
      </c>
      <c r="I103" s="178">
        <f t="shared" si="6"/>
        <v>22000</v>
      </c>
    </row>
    <row r="104" spans="1:9" s="94" customFormat="1" ht="17.25" customHeight="1" x14ac:dyDescent="0.2">
      <c r="A104" s="167">
        <f t="shared" si="5"/>
        <v>94</v>
      </c>
      <c r="B104" s="169">
        <v>101410003</v>
      </c>
      <c r="C104" s="172" t="s">
        <v>95</v>
      </c>
      <c r="D104" s="189">
        <v>2016</v>
      </c>
      <c r="E104" s="193" t="s">
        <v>13</v>
      </c>
      <c r="F104" s="169">
        <v>1</v>
      </c>
      <c r="G104" s="194">
        <v>285075.07</v>
      </c>
      <c r="H104" s="180">
        <v>230435.69</v>
      </c>
      <c r="I104" s="178">
        <f t="shared" si="6"/>
        <v>54639.380000000005</v>
      </c>
    </row>
    <row r="105" spans="1:9" s="94" customFormat="1" ht="27.6" customHeight="1" x14ac:dyDescent="0.2">
      <c r="A105" s="167">
        <f t="shared" si="5"/>
        <v>95</v>
      </c>
      <c r="B105" s="169">
        <v>101480037</v>
      </c>
      <c r="C105" s="172" t="s">
        <v>160</v>
      </c>
      <c r="D105" s="189">
        <v>2009</v>
      </c>
      <c r="E105" s="193" t="s">
        <v>13</v>
      </c>
      <c r="F105" s="169">
        <v>1</v>
      </c>
      <c r="G105" s="194">
        <v>1425</v>
      </c>
      <c r="H105" s="180">
        <v>1425</v>
      </c>
      <c r="I105" s="178">
        <f t="shared" ref="I105:I136" si="7">G105-H105</f>
        <v>0</v>
      </c>
    </row>
    <row r="106" spans="1:9" s="94" customFormat="1" ht="21" customHeight="1" x14ac:dyDescent="0.2">
      <c r="A106" s="167">
        <f t="shared" si="5"/>
        <v>96</v>
      </c>
      <c r="B106" s="169">
        <v>101480047</v>
      </c>
      <c r="C106" s="172" t="s">
        <v>192</v>
      </c>
      <c r="D106" s="189">
        <v>2014</v>
      </c>
      <c r="E106" s="193" t="s">
        <v>13</v>
      </c>
      <c r="F106" s="169">
        <v>1</v>
      </c>
      <c r="G106" s="194">
        <v>2336</v>
      </c>
      <c r="H106" s="180">
        <v>2336</v>
      </c>
      <c r="I106" s="178">
        <f t="shared" si="7"/>
        <v>0</v>
      </c>
    </row>
    <row r="107" spans="1:9" s="94" customFormat="1" ht="21" customHeight="1" x14ac:dyDescent="0.2">
      <c r="A107" s="167">
        <f t="shared" si="5"/>
        <v>97</v>
      </c>
      <c r="B107" s="169">
        <v>101480032</v>
      </c>
      <c r="C107" s="172" t="s">
        <v>170</v>
      </c>
      <c r="D107" s="189">
        <v>2008</v>
      </c>
      <c r="E107" s="193" t="s">
        <v>13</v>
      </c>
      <c r="F107" s="169">
        <v>1</v>
      </c>
      <c r="G107" s="194">
        <v>1411</v>
      </c>
      <c r="H107" s="180">
        <v>1411</v>
      </c>
      <c r="I107" s="178">
        <f t="shared" si="7"/>
        <v>0</v>
      </c>
    </row>
    <row r="108" spans="1:9" s="94" customFormat="1" ht="21" customHeight="1" x14ac:dyDescent="0.2">
      <c r="A108" s="167">
        <f t="shared" ref="A108:A172" si="8">A107+1</f>
        <v>98</v>
      </c>
      <c r="B108" s="169">
        <v>101480040</v>
      </c>
      <c r="C108" s="172" t="s">
        <v>197</v>
      </c>
      <c r="D108" s="189">
        <v>2012</v>
      </c>
      <c r="E108" s="193" t="s">
        <v>13</v>
      </c>
      <c r="F108" s="169">
        <v>1</v>
      </c>
      <c r="G108" s="194">
        <v>2080</v>
      </c>
      <c r="H108" s="180">
        <v>2080</v>
      </c>
      <c r="I108" s="178">
        <f t="shared" si="7"/>
        <v>0</v>
      </c>
    </row>
    <row r="109" spans="1:9" s="94" customFormat="1" ht="21" customHeight="1" x14ac:dyDescent="0.2">
      <c r="A109" s="167">
        <f t="shared" si="8"/>
        <v>99</v>
      </c>
      <c r="B109" s="169">
        <v>101480034</v>
      </c>
      <c r="C109" s="172" t="s">
        <v>127</v>
      </c>
      <c r="D109" s="189">
        <v>2009</v>
      </c>
      <c r="E109" s="193" t="s">
        <v>13</v>
      </c>
      <c r="F109" s="169">
        <v>1</v>
      </c>
      <c r="G109" s="194">
        <v>1019</v>
      </c>
      <c r="H109" s="180">
        <v>1019</v>
      </c>
      <c r="I109" s="178">
        <f t="shared" si="7"/>
        <v>0</v>
      </c>
    </row>
    <row r="110" spans="1:9" s="94" customFormat="1" ht="21" customHeight="1" x14ac:dyDescent="0.2">
      <c r="A110" s="167">
        <f t="shared" si="8"/>
        <v>100</v>
      </c>
      <c r="B110" s="169">
        <v>101480048</v>
      </c>
      <c r="C110" s="172" t="s">
        <v>158</v>
      </c>
      <c r="D110" s="189">
        <v>2014</v>
      </c>
      <c r="E110" s="193" t="s">
        <v>13</v>
      </c>
      <c r="F110" s="169">
        <v>1</v>
      </c>
      <c r="G110" s="194">
        <v>3564</v>
      </c>
      <c r="H110" s="180">
        <v>3564</v>
      </c>
      <c r="I110" s="178">
        <f t="shared" si="7"/>
        <v>0</v>
      </c>
    </row>
    <row r="111" spans="1:9" s="94" customFormat="1" ht="18" customHeight="1" x14ac:dyDescent="0.2">
      <c r="A111" s="167">
        <f t="shared" si="8"/>
        <v>101</v>
      </c>
      <c r="B111" s="169">
        <v>101410004</v>
      </c>
      <c r="C111" s="172" t="s">
        <v>99</v>
      </c>
      <c r="D111" s="189">
        <v>2020</v>
      </c>
      <c r="E111" s="193" t="s">
        <v>13</v>
      </c>
      <c r="F111" s="169">
        <v>1</v>
      </c>
      <c r="G111" s="194">
        <v>8688.56</v>
      </c>
      <c r="H111" s="180">
        <v>4127.05</v>
      </c>
      <c r="I111" s="178">
        <f t="shared" si="7"/>
        <v>4561.5099999999993</v>
      </c>
    </row>
    <row r="112" spans="1:9" s="94" customFormat="1" ht="18" customHeight="1" x14ac:dyDescent="0.2">
      <c r="A112" s="167">
        <f t="shared" si="8"/>
        <v>102</v>
      </c>
      <c r="B112" s="169">
        <v>101480058</v>
      </c>
      <c r="C112" s="172" t="s">
        <v>201</v>
      </c>
      <c r="D112" s="189">
        <v>2019</v>
      </c>
      <c r="E112" s="193" t="s">
        <v>13</v>
      </c>
      <c r="F112" s="169">
        <v>1</v>
      </c>
      <c r="G112" s="194">
        <v>12999</v>
      </c>
      <c r="H112" s="180">
        <v>6499.52</v>
      </c>
      <c r="I112" s="178">
        <f t="shared" si="7"/>
        <v>6499.48</v>
      </c>
    </row>
    <row r="113" spans="1:9" s="94" customFormat="1" ht="18" customHeight="1" x14ac:dyDescent="0.2">
      <c r="A113" s="167">
        <f t="shared" si="8"/>
        <v>103</v>
      </c>
      <c r="B113" s="169">
        <v>101480051</v>
      </c>
      <c r="C113" s="172" t="s">
        <v>156</v>
      </c>
      <c r="D113" s="189">
        <v>2018</v>
      </c>
      <c r="E113" s="193" t="s">
        <v>13</v>
      </c>
      <c r="F113" s="169">
        <v>1</v>
      </c>
      <c r="G113" s="194">
        <v>12882</v>
      </c>
      <c r="H113" s="180">
        <v>7729.2</v>
      </c>
      <c r="I113" s="178">
        <f t="shared" si="7"/>
        <v>5152.8</v>
      </c>
    </row>
    <row r="114" spans="1:9" s="94" customFormat="1" ht="18" customHeight="1" x14ac:dyDescent="0.2">
      <c r="A114" s="167">
        <f t="shared" si="8"/>
        <v>104</v>
      </c>
      <c r="B114" s="169">
        <v>101480052</v>
      </c>
      <c r="C114" s="172" t="s">
        <v>156</v>
      </c>
      <c r="D114" s="189">
        <v>2018</v>
      </c>
      <c r="E114" s="193" t="s">
        <v>13</v>
      </c>
      <c r="F114" s="169">
        <v>1</v>
      </c>
      <c r="G114" s="194">
        <v>12882</v>
      </c>
      <c r="H114" s="180">
        <v>7729.2</v>
      </c>
      <c r="I114" s="178">
        <f t="shared" si="7"/>
        <v>5152.8</v>
      </c>
    </row>
    <row r="115" spans="1:9" s="94" customFormat="1" ht="18" customHeight="1" x14ac:dyDescent="0.2">
      <c r="A115" s="167">
        <f t="shared" si="8"/>
        <v>105</v>
      </c>
      <c r="B115" s="169">
        <v>101480054</v>
      </c>
      <c r="C115" s="172" t="s">
        <v>156</v>
      </c>
      <c r="D115" s="189">
        <v>2018</v>
      </c>
      <c r="E115" s="193" t="s">
        <v>13</v>
      </c>
      <c r="F115" s="169">
        <v>1</v>
      </c>
      <c r="G115" s="194">
        <v>12882</v>
      </c>
      <c r="H115" s="180">
        <v>7729.2</v>
      </c>
      <c r="I115" s="178">
        <f t="shared" si="7"/>
        <v>5152.8</v>
      </c>
    </row>
    <row r="116" spans="1:9" s="94" customFormat="1" ht="18" customHeight="1" x14ac:dyDescent="0.2">
      <c r="A116" s="167">
        <f t="shared" si="8"/>
        <v>106</v>
      </c>
      <c r="B116" s="169">
        <v>101480055</v>
      </c>
      <c r="C116" s="172" t="s">
        <v>156</v>
      </c>
      <c r="D116" s="189">
        <v>2018</v>
      </c>
      <c r="E116" s="193" t="s">
        <v>13</v>
      </c>
      <c r="F116" s="169">
        <v>1</v>
      </c>
      <c r="G116" s="194">
        <v>12882</v>
      </c>
      <c r="H116" s="180">
        <v>7729.2</v>
      </c>
      <c r="I116" s="178">
        <f t="shared" si="7"/>
        <v>5152.8</v>
      </c>
    </row>
    <row r="117" spans="1:9" s="94" customFormat="1" ht="25.9" customHeight="1" x14ac:dyDescent="0.2">
      <c r="A117" s="167">
        <f t="shared" si="8"/>
        <v>107</v>
      </c>
      <c r="B117" s="169">
        <v>101480053</v>
      </c>
      <c r="C117" s="172" t="s">
        <v>159</v>
      </c>
      <c r="D117" s="189">
        <v>2018</v>
      </c>
      <c r="E117" s="193" t="s">
        <v>13</v>
      </c>
      <c r="F117" s="169">
        <v>1</v>
      </c>
      <c r="G117" s="194">
        <v>12882</v>
      </c>
      <c r="H117" s="180">
        <v>7729.2</v>
      </c>
      <c r="I117" s="178">
        <f t="shared" si="7"/>
        <v>5152.8</v>
      </c>
    </row>
    <row r="118" spans="1:9" s="94" customFormat="1" ht="25.9" customHeight="1" x14ac:dyDescent="0.2">
      <c r="A118" s="167">
        <f t="shared" si="8"/>
        <v>108</v>
      </c>
      <c r="B118" s="169">
        <v>101480060</v>
      </c>
      <c r="C118" s="172" t="s">
        <v>161</v>
      </c>
      <c r="D118" s="189">
        <v>2022</v>
      </c>
      <c r="E118" s="193" t="s">
        <v>13</v>
      </c>
      <c r="F118" s="169">
        <v>1</v>
      </c>
      <c r="G118" s="194">
        <v>15555</v>
      </c>
      <c r="H118" s="180">
        <v>4536.8900000000003</v>
      </c>
      <c r="I118" s="178">
        <f t="shared" si="7"/>
        <v>11018.11</v>
      </c>
    </row>
    <row r="119" spans="1:9" s="94" customFormat="1" ht="27.6" customHeight="1" x14ac:dyDescent="0.2">
      <c r="A119" s="167">
        <f t="shared" si="8"/>
        <v>109</v>
      </c>
      <c r="B119" s="169">
        <v>101480061</v>
      </c>
      <c r="C119" s="172" t="s">
        <v>162</v>
      </c>
      <c r="D119" s="189">
        <v>2022</v>
      </c>
      <c r="E119" s="193" t="s">
        <v>13</v>
      </c>
      <c r="F119" s="169">
        <v>1</v>
      </c>
      <c r="G119" s="194">
        <v>15555</v>
      </c>
      <c r="H119" s="180">
        <v>4536.8900000000003</v>
      </c>
      <c r="I119" s="178">
        <f t="shared" si="7"/>
        <v>11018.11</v>
      </c>
    </row>
    <row r="120" spans="1:9" s="94" customFormat="1" ht="18" customHeight="1" x14ac:dyDescent="0.2">
      <c r="A120" s="167">
        <f t="shared" si="8"/>
        <v>110</v>
      </c>
      <c r="B120" s="169">
        <v>101480041</v>
      </c>
      <c r="C120" s="172" t="s">
        <v>155</v>
      </c>
      <c r="D120" s="189">
        <v>2014</v>
      </c>
      <c r="E120" s="193" t="s">
        <v>13</v>
      </c>
      <c r="F120" s="169">
        <v>1</v>
      </c>
      <c r="G120" s="194">
        <v>6366</v>
      </c>
      <c r="H120" s="180">
        <v>6366</v>
      </c>
      <c r="I120" s="178">
        <f t="shared" si="7"/>
        <v>0</v>
      </c>
    </row>
    <row r="121" spans="1:9" s="94" customFormat="1" ht="18" customHeight="1" x14ac:dyDescent="0.2">
      <c r="A121" s="167">
        <f t="shared" si="8"/>
        <v>111</v>
      </c>
      <c r="B121" s="169">
        <v>101480043</v>
      </c>
      <c r="C121" s="173" t="s">
        <v>155</v>
      </c>
      <c r="D121" s="189">
        <v>2014</v>
      </c>
      <c r="E121" s="193" t="s">
        <v>13</v>
      </c>
      <c r="F121" s="169">
        <v>1</v>
      </c>
      <c r="G121" s="194">
        <v>6366</v>
      </c>
      <c r="H121" s="180">
        <v>6366</v>
      </c>
      <c r="I121" s="178">
        <f t="shared" si="7"/>
        <v>0</v>
      </c>
    </row>
    <row r="122" spans="1:9" s="94" customFormat="1" ht="18" customHeight="1" x14ac:dyDescent="0.2">
      <c r="A122" s="167">
        <f t="shared" si="8"/>
        <v>112</v>
      </c>
      <c r="B122" s="169">
        <v>101480044</v>
      </c>
      <c r="C122" s="172" t="s">
        <v>155</v>
      </c>
      <c r="D122" s="189">
        <v>2014</v>
      </c>
      <c r="E122" s="193" t="s">
        <v>13</v>
      </c>
      <c r="F122" s="169">
        <v>1</v>
      </c>
      <c r="G122" s="194">
        <v>6366</v>
      </c>
      <c r="H122" s="180">
        <v>6366</v>
      </c>
      <c r="I122" s="178">
        <f t="shared" si="7"/>
        <v>0</v>
      </c>
    </row>
    <row r="123" spans="1:9" s="94" customFormat="1" ht="18" customHeight="1" x14ac:dyDescent="0.2">
      <c r="A123" s="167">
        <f t="shared" si="8"/>
        <v>113</v>
      </c>
      <c r="B123" s="169">
        <v>101480045</v>
      </c>
      <c r="C123" s="172" t="s">
        <v>155</v>
      </c>
      <c r="D123" s="189">
        <v>2014</v>
      </c>
      <c r="E123" s="193" t="s">
        <v>13</v>
      </c>
      <c r="F123" s="169">
        <v>1</v>
      </c>
      <c r="G123" s="194">
        <v>6366</v>
      </c>
      <c r="H123" s="180">
        <v>6366</v>
      </c>
      <c r="I123" s="178">
        <f t="shared" si="7"/>
        <v>0</v>
      </c>
    </row>
    <row r="124" spans="1:9" s="94" customFormat="1" ht="18" customHeight="1" x14ac:dyDescent="0.2">
      <c r="A124" s="167">
        <f t="shared" si="8"/>
        <v>114</v>
      </c>
      <c r="B124" s="169">
        <v>101470044</v>
      </c>
      <c r="C124" s="172" t="s">
        <v>128</v>
      </c>
      <c r="D124" s="189">
        <v>2005</v>
      </c>
      <c r="E124" s="193" t="s">
        <v>13</v>
      </c>
      <c r="F124" s="169">
        <v>1</v>
      </c>
      <c r="G124" s="194">
        <v>1900</v>
      </c>
      <c r="H124" s="180">
        <v>1900</v>
      </c>
      <c r="I124" s="178">
        <f t="shared" si="7"/>
        <v>0</v>
      </c>
    </row>
    <row r="125" spans="1:9" s="94" customFormat="1" ht="18" customHeight="1" x14ac:dyDescent="0.2">
      <c r="A125" s="167">
        <f t="shared" si="8"/>
        <v>115</v>
      </c>
      <c r="B125" s="169">
        <v>101470046</v>
      </c>
      <c r="C125" s="172" t="s">
        <v>129</v>
      </c>
      <c r="D125" s="189">
        <v>2005</v>
      </c>
      <c r="E125" s="193" t="s">
        <v>13</v>
      </c>
      <c r="F125" s="169">
        <v>1</v>
      </c>
      <c r="G125" s="194">
        <v>2400</v>
      </c>
      <c r="H125" s="180">
        <v>2400</v>
      </c>
      <c r="I125" s="178">
        <f t="shared" si="7"/>
        <v>0</v>
      </c>
    </row>
    <row r="126" spans="1:9" s="94" customFormat="1" ht="18" customHeight="1" x14ac:dyDescent="0.2">
      <c r="A126" s="167">
        <f t="shared" si="8"/>
        <v>116</v>
      </c>
      <c r="B126" s="169">
        <v>101470071</v>
      </c>
      <c r="C126" s="172" t="s">
        <v>151</v>
      </c>
      <c r="D126" s="189">
        <v>2019</v>
      </c>
      <c r="E126" s="193" t="s">
        <v>13</v>
      </c>
      <c r="F126" s="169">
        <v>1</v>
      </c>
      <c r="G126" s="194">
        <v>20999</v>
      </c>
      <c r="H126" s="180">
        <v>9974.52</v>
      </c>
      <c r="I126" s="178">
        <f t="shared" si="7"/>
        <v>11024.48</v>
      </c>
    </row>
    <row r="127" spans="1:9" s="94" customFormat="1" ht="18" customHeight="1" x14ac:dyDescent="0.2">
      <c r="A127" s="167">
        <f t="shared" si="8"/>
        <v>117</v>
      </c>
      <c r="B127" s="169">
        <v>101480046</v>
      </c>
      <c r="C127" s="172" t="s">
        <v>189</v>
      </c>
      <c r="D127" s="189">
        <v>2014</v>
      </c>
      <c r="E127" s="193" t="s">
        <v>13</v>
      </c>
      <c r="F127" s="169">
        <v>1</v>
      </c>
      <c r="G127" s="194">
        <v>5730</v>
      </c>
      <c r="H127" s="180">
        <v>5730</v>
      </c>
      <c r="I127" s="178">
        <f t="shared" si="7"/>
        <v>0</v>
      </c>
    </row>
    <row r="128" spans="1:9" s="94" customFormat="1" ht="22.15" customHeight="1" x14ac:dyDescent="0.2">
      <c r="A128" s="167">
        <f t="shared" si="8"/>
        <v>118</v>
      </c>
      <c r="B128" s="169">
        <v>101480050</v>
      </c>
      <c r="C128" s="172" t="s">
        <v>172</v>
      </c>
      <c r="D128" s="189">
        <v>2017</v>
      </c>
      <c r="E128" s="193" t="s">
        <v>13</v>
      </c>
      <c r="F128" s="169">
        <v>1</v>
      </c>
      <c r="G128" s="194">
        <v>12500</v>
      </c>
      <c r="H128" s="180">
        <v>9166.68</v>
      </c>
      <c r="I128" s="178">
        <f t="shared" si="7"/>
        <v>3333.3199999999997</v>
      </c>
    </row>
    <row r="129" spans="1:9" s="94" customFormat="1" ht="22.15" customHeight="1" x14ac:dyDescent="0.2">
      <c r="A129" s="167">
        <f t="shared" si="8"/>
        <v>119</v>
      </c>
      <c r="B129" s="169">
        <v>101470060</v>
      </c>
      <c r="C129" s="185" t="s">
        <v>130</v>
      </c>
      <c r="D129" s="189">
        <v>2012</v>
      </c>
      <c r="E129" s="193" t="s">
        <v>13</v>
      </c>
      <c r="F129" s="169">
        <v>1</v>
      </c>
      <c r="G129" s="194">
        <v>23200</v>
      </c>
      <c r="H129" s="180">
        <v>23200</v>
      </c>
      <c r="I129" s="178">
        <f t="shared" si="7"/>
        <v>0</v>
      </c>
    </row>
    <row r="130" spans="1:9" s="94" customFormat="1" ht="22.15" customHeight="1" x14ac:dyDescent="0.2">
      <c r="A130" s="167">
        <f t="shared" si="8"/>
        <v>120</v>
      </c>
      <c r="B130" s="169">
        <v>101490042</v>
      </c>
      <c r="C130" s="172" t="s">
        <v>205</v>
      </c>
      <c r="D130" s="189">
        <v>2010</v>
      </c>
      <c r="E130" s="193" t="s">
        <v>13</v>
      </c>
      <c r="F130" s="169">
        <v>1</v>
      </c>
      <c r="G130" s="194">
        <v>1665</v>
      </c>
      <c r="H130" s="180">
        <v>1665</v>
      </c>
      <c r="I130" s="178">
        <f t="shared" si="7"/>
        <v>0</v>
      </c>
    </row>
    <row r="131" spans="1:9" s="94" customFormat="1" ht="22.15" customHeight="1" x14ac:dyDescent="0.2">
      <c r="A131" s="167">
        <f t="shared" si="8"/>
        <v>121</v>
      </c>
      <c r="B131" s="169">
        <v>101490041</v>
      </c>
      <c r="C131" s="185" t="s">
        <v>131</v>
      </c>
      <c r="D131" s="189">
        <v>2009</v>
      </c>
      <c r="E131" s="193" t="s">
        <v>13</v>
      </c>
      <c r="F131" s="169">
        <v>1</v>
      </c>
      <c r="G131" s="194">
        <v>3579</v>
      </c>
      <c r="H131" s="180">
        <v>3579</v>
      </c>
      <c r="I131" s="178">
        <f t="shared" si="7"/>
        <v>0</v>
      </c>
    </row>
    <row r="132" spans="1:9" s="94" customFormat="1" ht="22.15" customHeight="1" x14ac:dyDescent="0.2">
      <c r="A132" s="167">
        <f t="shared" si="8"/>
        <v>122</v>
      </c>
      <c r="B132" s="169">
        <v>101490061</v>
      </c>
      <c r="C132" s="172" t="s">
        <v>167</v>
      </c>
      <c r="D132" s="189">
        <v>2019</v>
      </c>
      <c r="E132" s="193" t="s">
        <v>13</v>
      </c>
      <c r="F132" s="169">
        <v>1</v>
      </c>
      <c r="G132" s="194">
        <v>13899</v>
      </c>
      <c r="H132" s="180">
        <v>6949.52</v>
      </c>
      <c r="I132" s="178">
        <f t="shared" si="7"/>
        <v>6949.48</v>
      </c>
    </row>
    <row r="133" spans="1:9" s="94" customFormat="1" ht="24" customHeight="1" x14ac:dyDescent="0.2">
      <c r="A133" s="167">
        <f t="shared" si="8"/>
        <v>123</v>
      </c>
      <c r="B133" s="169">
        <v>101470068</v>
      </c>
      <c r="C133" s="172" t="s">
        <v>152</v>
      </c>
      <c r="D133" s="189">
        <v>2019</v>
      </c>
      <c r="E133" s="193" t="s">
        <v>13</v>
      </c>
      <c r="F133" s="169">
        <v>1</v>
      </c>
      <c r="G133" s="194">
        <v>34500</v>
      </c>
      <c r="H133" s="180">
        <v>16387.5</v>
      </c>
      <c r="I133" s="178">
        <f t="shared" si="7"/>
        <v>18112.5</v>
      </c>
    </row>
    <row r="134" spans="1:9" s="94" customFormat="1" ht="17.25" customHeight="1" x14ac:dyDescent="0.2">
      <c r="A134" s="167">
        <f t="shared" si="8"/>
        <v>124</v>
      </c>
      <c r="B134" s="169">
        <v>101480007</v>
      </c>
      <c r="C134" s="172" t="s">
        <v>176</v>
      </c>
      <c r="D134" s="189">
        <v>2006</v>
      </c>
      <c r="E134" s="193" t="s">
        <v>13</v>
      </c>
      <c r="F134" s="169">
        <v>1</v>
      </c>
      <c r="G134" s="194">
        <v>1603</v>
      </c>
      <c r="H134" s="180">
        <v>1603</v>
      </c>
      <c r="I134" s="178">
        <f t="shared" si="7"/>
        <v>0</v>
      </c>
    </row>
    <row r="135" spans="1:9" s="94" customFormat="1" ht="17.25" customHeight="1" x14ac:dyDescent="0.2">
      <c r="A135" s="167">
        <f t="shared" si="8"/>
        <v>125</v>
      </c>
      <c r="B135" s="169">
        <v>101480039</v>
      </c>
      <c r="C135" s="172" t="s">
        <v>193</v>
      </c>
      <c r="D135" s="189">
        <v>2011</v>
      </c>
      <c r="E135" s="193" t="s">
        <v>13</v>
      </c>
      <c r="F135" s="169">
        <v>1</v>
      </c>
      <c r="G135" s="194">
        <v>1020</v>
      </c>
      <c r="H135" s="180">
        <v>1020</v>
      </c>
      <c r="I135" s="178">
        <f t="shared" si="7"/>
        <v>0</v>
      </c>
    </row>
    <row r="136" spans="1:9" s="94" customFormat="1" ht="17.25" customHeight="1" x14ac:dyDescent="0.2">
      <c r="A136" s="167">
        <f t="shared" si="8"/>
        <v>126</v>
      </c>
      <c r="B136" s="169">
        <v>101490060</v>
      </c>
      <c r="C136" s="172" t="s">
        <v>202</v>
      </c>
      <c r="D136" s="189">
        <v>2019</v>
      </c>
      <c r="E136" s="193" t="s">
        <v>13</v>
      </c>
      <c r="F136" s="169">
        <v>1</v>
      </c>
      <c r="G136" s="194">
        <v>23828.83</v>
      </c>
      <c r="H136" s="180">
        <v>11914.4</v>
      </c>
      <c r="I136" s="178">
        <f t="shared" si="7"/>
        <v>11914.430000000002</v>
      </c>
    </row>
    <row r="137" spans="1:9" s="94" customFormat="1" ht="17.25" customHeight="1" x14ac:dyDescent="0.2">
      <c r="A137" s="167">
        <f t="shared" si="8"/>
        <v>127</v>
      </c>
      <c r="B137" s="169">
        <v>101490050</v>
      </c>
      <c r="C137" s="172" t="s">
        <v>200</v>
      </c>
      <c r="D137" s="189">
        <v>2014</v>
      </c>
      <c r="E137" s="193" t="s">
        <v>13</v>
      </c>
      <c r="F137" s="169">
        <v>1</v>
      </c>
      <c r="G137" s="194">
        <v>9944</v>
      </c>
      <c r="H137" s="180">
        <v>9944</v>
      </c>
      <c r="I137" s="178">
        <f t="shared" ref="I137:I162" si="9">G137-H137</f>
        <v>0</v>
      </c>
    </row>
    <row r="138" spans="1:9" s="94" customFormat="1" ht="17.25" customHeight="1" x14ac:dyDescent="0.2">
      <c r="A138" s="167">
        <f t="shared" si="8"/>
        <v>128</v>
      </c>
      <c r="B138" s="169">
        <v>101480062</v>
      </c>
      <c r="C138" s="172" t="s">
        <v>173</v>
      </c>
      <c r="D138" s="189">
        <v>2022</v>
      </c>
      <c r="E138" s="193" t="s">
        <v>13</v>
      </c>
      <c r="F138" s="169">
        <v>1</v>
      </c>
      <c r="G138" s="194">
        <v>6139</v>
      </c>
      <c r="H138" s="180">
        <v>1790.55</v>
      </c>
      <c r="I138" s="178">
        <f t="shared" si="9"/>
        <v>4348.45</v>
      </c>
    </row>
    <row r="139" spans="1:9" s="94" customFormat="1" ht="17.25" customHeight="1" x14ac:dyDescent="0.2">
      <c r="A139" s="167">
        <f t="shared" si="8"/>
        <v>129</v>
      </c>
      <c r="B139" s="169">
        <v>101470062</v>
      </c>
      <c r="C139" s="172" t="s">
        <v>96</v>
      </c>
      <c r="D139" s="189">
        <v>2010</v>
      </c>
      <c r="E139" s="193" t="s">
        <v>13</v>
      </c>
      <c r="F139" s="169">
        <v>1</v>
      </c>
      <c r="G139" s="194">
        <v>1754</v>
      </c>
      <c r="H139" s="180">
        <v>1754</v>
      </c>
      <c r="I139" s="178">
        <f t="shared" si="9"/>
        <v>0</v>
      </c>
    </row>
    <row r="140" spans="1:9" s="94" customFormat="1" ht="17.25" customHeight="1" x14ac:dyDescent="0.2">
      <c r="A140" s="167">
        <f t="shared" si="8"/>
        <v>130</v>
      </c>
      <c r="B140" s="169">
        <v>101490058</v>
      </c>
      <c r="C140" s="172" t="s">
        <v>183</v>
      </c>
      <c r="D140" s="189">
        <v>2019</v>
      </c>
      <c r="E140" s="193" t="s">
        <v>13</v>
      </c>
      <c r="F140" s="169">
        <v>1</v>
      </c>
      <c r="G140" s="194">
        <v>10148</v>
      </c>
      <c r="H140" s="180">
        <v>5074.01</v>
      </c>
      <c r="I140" s="178">
        <f t="shared" si="9"/>
        <v>5073.99</v>
      </c>
    </row>
    <row r="141" spans="1:9" s="94" customFormat="1" ht="22.9" customHeight="1" x14ac:dyDescent="0.2">
      <c r="A141" s="167">
        <f t="shared" si="8"/>
        <v>131</v>
      </c>
      <c r="B141" s="169">
        <v>101490065</v>
      </c>
      <c r="C141" s="172" t="s">
        <v>165</v>
      </c>
      <c r="D141" s="189">
        <v>2019</v>
      </c>
      <c r="E141" s="193" t="s">
        <v>13</v>
      </c>
      <c r="F141" s="169">
        <v>1</v>
      </c>
      <c r="G141" s="194">
        <v>8000</v>
      </c>
      <c r="H141" s="180">
        <v>4000.01</v>
      </c>
      <c r="I141" s="178">
        <f t="shared" si="9"/>
        <v>3999.99</v>
      </c>
    </row>
    <row r="142" spans="1:9" s="94" customFormat="1" ht="15.75" customHeight="1" x14ac:dyDescent="0.2">
      <c r="A142" s="167">
        <f t="shared" si="8"/>
        <v>132</v>
      </c>
      <c r="B142" s="169">
        <v>101470023</v>
      </c>
      <c r="C142" s="186" t="s">
        <v>132</v>
      </c>
      <c r="D142" s="189">
        <v>2005</v>
      </c>
      <c r="E142" s="193" t="s">
        <v>13</v>
      </c>
      <c r="F142" s="169">
        <v>1</v>
      </c>
      <c r="G142" s="194">
        <v>1335</v>
      </c>
      <c r="H142" s="180">
        <v>1335</v>
      </c>
      <c r="I142" s="178">
        <f t="shared" si="9"/>
        <v>0</v>
      </c>
    </row>
    <row r="143" spans="1:9" s="94" customFormat="1" ht="15.75" customHeight="1" x14ac:dyDescent="0.2">
      <c r="A143" s="167">
        <f t="shared" si="8"/>
        <v>133</v>
      </c>
      <c r="B143" s="169">
        <v>101490034</v>
      </c>
      <c r="C143" s="172" t="s">
        <v>186</v>
      </c>
      <c r="D143" s="189">
        <v>2003</v>
      </c>
      <c r="E143" s="193" t="s">
        <v>13</v>
      </c>
      <c r="F143" s="169">
        <v>1</v>
      </c>
      <c r="G143" s="194">
        <v>3450</v>
      </c>
      <c r="H143" s="203">
        <v>3450</v>
      </c>
      <c r="I143" s="178">
        <f t="shared" si="9"/>
        <v>0</v>
      </c>
    </row>
    <row r="144" spans="1:9" s="94" customFormat="1" ht="22.9" customHeight="1" x14ac:dyDescent="0.2">
      <c r="A144" s="167">
        <f t="shared" si="8"/>
        <v>134</v>
      </c>
      <c r="B144" s="169">
        <v>101480036</v>
      </c>
      <c r="C144" s="172" t="s">
        <v>1686</v>
      </c>
      <c r="D144" s="189">
        <v>2009</v>
      </c>
      <c r="E144" s="193" t="s">
        <v>13</v>
      </c>
      <c r="F144" s="169">
        <v>1</v>
      </c>
      <c r="G144" s="194">
        <v>2123</v>
      </c>
      <c r="H144" s="180">
        <v>2123</v>
      </c>
      <c r="I144" s="178">
        <f t="shared" si="9"/>
        <v>0</v>
      </c>
    </row>
    <row r="145" spans="1:9" s="94" customFormat="1" ht="106.15" customHeight="1" x14ac:dyDescent="0.2">
      <c r="A145" s="167">
        <f t="shared" si="8"/>
        <v>135</v>
      </c>
      <c r="B145" s="169">
        <v>101440065</v>
      </c>
      <c r="C145" s="172" t="s">
        <v>100</v>
      </c>
      <c r="D145" s="189">
        <v>2020</v>
      </c>
      <c r="E145" s="193" t="s">
        <v>13</v>
      </c>
      <c r="F145" s="169">
        <v>1</v>
      </c>
      <c r="G145" s="194">
        <v>8544.39</v>
      </c>
      <c r="H145" s="180">
        <v>4058.58</v>
      </c>
      <c r="I145" s="178">
        <f t="shared" si="9"/>
        <v>4485.8099999999995</v>
      </c>
    </row>
    <row r="146" spans="1:9" s="94" customFormat="1" ht="158.25" customHeight="1" x14ac:dyDescent="0.2">
      <c r="A146" s="167">
        <f t="shared" si="8"/>
        <v>136</v>
      </c>
      <c r="B146" s="169">
        <v>101440066</v>
      </c>
      <c r="C146" s="172" t="s">
        <v>101</v>
      </c>
      <c r="D146" s="189">
        <v>2020</v>
      </c>
      <c r="E146" s="193" t="s">
        <v>13</v>
      </c>
      <c r="F146" s="169">
        <v>1</v>
      </c>
      <c r="G146" s="194">
        <v>6938.67</v>
      </c>
      <c r="H146" s="180">
        <v>3295.86</v>
      </c>
      <c r="I146" s="178">
        <f t="shared" si="9"/>
        <v>3642.81</v>
      </c>
    </row>
    <row r="147" spans="1:9" s="94" customFormat="1" ht="25.15" customHeight="1" x14ac:dyDescent="0.2">
      <c r="A147" s="167">
        <f t="shared" si="8"/>
        <v>137</v>
      </c>
      <c r="B147" s="169">
        <v>101480031</v>
      </c>
      <c r="C147" s="172" t="s">
        <v>171</v>
      </c>
      <c r="D147" s="189">
        <v>2008</v>
      </c>
      <c r="E147" s="193" t="s">
        <v>13</v>
      </c>
      <c r="F147" s="169">
        <v>1</v>
      </c>
      <c r="G147" s="194">
        <v>2339</v>
      </c>
      <c r="H147" s="180">
        <v>2339</v>
      </c>
      <c r="I147" s="178">
        <f t="shared" si="9"/>
        <v>0</v>
      </c>
    </row>
    <row r="148" spans="1:9" s="94" customFormat="1" ht="16.149999999999999" customHeight="1" x14ac:dyDescent="0.2">
      <c r="A148" s="167">
        <f t="shared" si="8"/>
        <v>138</v>
      </c>
      <c r="B148" s="169">
        <v>101410002</v>
      </c>
      <c r="C148" s="172" t="s">
        <v>97</v>
      </c>
      <c r="D148" s="189">
        <v>2015</v>
      </c>
      <c r="E148" s="193" t="s">
        <v>13</v>
      </c>
      <c r="F148" s="169">
        <v>1</v>
      </c>
      <c r="G148" s="194">
        <v>5194.1099999999997</v>
      </c>
      <c r="H148" s="180">
        <v>4761.25</v>
      </c>
      <c r="I148" s="178">
        <f t="shared" si="9"/>
        <v>432.85999999999967</v>
      </c>
    </row>
    <row r="149" spans="1:9" s="94" customFormat="1" ht="16.149999999999999" customHeight="1" x14ac:dyDescent="0.2">
      <c r="A149" s="167">
        <f t="shared" si="8"/>
        <v>139</v>
      </c>
      <c r="B149" s="169">
        <v>101470058</v>
      </c>
      <c r="C149" s="185" t="s">
        <v>133</v>
      </c>
      <c r="D149" s="189">
        <v>2010</v>
      </c>
      <c r="E149" s="193" t="s">
        <v>13</v>
      </c>
      <c r="F149" s="169">
        <v>1</v>
      </c>
      <c r="G149" s="194">
        <v>1900</v>
      </c>
      <c r="H149" s="180">
        <v>1900</v>
      </c>
      <c r="I149" s="178">
        <f t="shared" si="9"/>
        <v>0</v>
      </c>
    </row>
    <row r="150" spans="1:9" s="99" customFormat="1" ht="16.149999999999999" customHeight="1" x14ac:dyDescent="0.2">
      <c r="A150" s="182">
        <f t="shared" si="8"/>
        <v>140</v>
      </c>
      <c r="B150" s="183">
        <v>101490062</v>
      </c>
      <c r="C150" s="172" t="s">
        <v>168</v>
      </c>
      <c r="D150" s="190">
        <v>2019</v>
      </c>
      <c r="E150" s="193" t="s">
        <v>13</v>
      </c>
      <c r="F150" s="183">
        <v>1</v>
      </c>
      <c r="G150" s="196">
        <v>10440.67</v>
      </c>
      <c r="H150" s="201">
        <v>5220.3500000000004</v>
      </c>
      <c r="I150" s="198">
        <f t="shared" si="9"/>
        <v>5220.32</v>
      </c>
    </row>
    <row r="151" spans="1:9" s="99" customFormat="1" ht="16.149999999999999" customHeight="1" x14ac:dyDescent="0.2">
      <c r="A151" s="182">
        <f t="shared" si="8"/>
        <v>141</v>
      </c>
      <c r="B151" s="183">
        <v>101470032</v>
      </c>
      <c r="C151" s="185" t="s">
        <v>134</v>
      </c>
      <c r="D151" s="190">
        <v>2003</v>
      </c>
      <c r="E151" s="193" t="s">
        <v>13</v>
      </c>
      <c r="F151" s="183">
        <v>1</v>
      </c>
      <c r="G151" s="196">
        <v>1000</v>
      </c>
      <c r="H151" s="201">
        <v>1000</v>
      </c>
      <c r="I151" s="198">
        <f t="shared" si="9"/>
        <v>0</v>
      </c>
    </row>
    <row r="152" spans="1:9" s="99" customFormat="1" ht="16.149999999999999" customHeight="1" x14ac:dyDescent="0.2">
      <c r="A152" s="182">
        <f t="shared" si="8"/>
        <v>142</v>
      </c>
      <c r="B152" s="183">
        <v>101470017</v>
      </c>
      <c r="C152" s="172" t="s">
        <v>135</v>
      </c>
      <c r="D152" s="190">
        <v>2003</v>
      </c>
      <c r="E152" s="193" t="s">
        <v>13</v>
      </c>
      <c r="F152" s="183">
        <v>1</v>
      </c>
      <c r="G152" s="196">
        <v>5833</v>
      </c>
      <c r="H152" s="201">
        <v>5833</v>
      </c>
      <c r="I152" s="198">
        <f t="shared" si="9"/>
        <v>0</v>
      </c>
    </row>
    <row r="153" spans="1:9" s="99" customFormat="1" ht="16.149999999999999" customHeight="1" x14ac:dyDescent="0.2">
      <c r="A153" s="182">
        <f t="shared" si="8"/>
        <v>143</v>
      </c>
      <c r="B153" s="183">
        <v>101470028</v>
      </c>
      <c r="C153" s="172" t="s">
        <v>136</v>
      </c>
      <c r="D153" s="190">
        <v>2003</v>
      </c>
      <c r="E153" s="193" t="s">
        <v>13</v>
      </c>
      <c r="F153" s="183">
        <v>1</v>
      </c>
      <c r="G153" s="196">
        <v>1400</v>
      </c>
      <c r="H153" s="201">
        <v>1400</v>
      </c>
      <c r="I153" s="198">
        <f t="shared" si="9"/>
        <v>0</v>
      </c>
    </row>
    <row r="154" spans="1:9" s="99" customFormat="1" ht="16.149999999999999" customHeight="1" x14ac:dyDescent="0.2">
      <c r="A154" s="182">
        <f t="shared" si="8"/>
        <v>144</v>
      </c>
      <c r="B154" s="183">
        <v>101420005</v>
      </c>
      <c r="C154" s="172" t="s">
        <v>98</v>
      </c>
      <c r="D154" s="190">
        <v>2009</v>
      </c>
      <c r="E154" s="193" t="s">
        <v>13</v>
      </c>
      <c r="F154" s="183">
        <v>1</v>
      </c>
      <c r="G154" s="196">
        <v>1650</v>
      </c>
      <c r="H154" s="201">
        <v>1650</v>
      </c>
      <c r="I154" s="198">
        <f t="shared" si="9"/>
        <v>0</v>
      </c>
    </row>
    <row r="155" spans="1:9" s="99" customFormat="1" x14ac:dyDescent="0.2">
      <c r="A155" s="182">
        <f t="shared" si="8"/>
        <v>145</v>
      </c>
      <c r="B155" s="183">
        <v>101470065</v>
      </c>
      <c r="C155" s="172" t="s">
        <v>137</v>
      </c>
      <c r="D155" s="190">
        <v>2011</v>
      </c>
      <c r="E155" s="193" t="s">
        <v>13</v>
      </c>
      <c r="F155" s="183">
        <v>1</v>
      </c>
      <c r="G155" s="196">
        <v>2500</v>
      </c>
      <c r="H155" s="201">
        <v>2500</v>
      </c>
      <c r="I155" s="198">
        <f t="shared" si="9"/>
        <v>0</v>
      </c>
    </row>
    <row r="156" spans="1:9" s="99" customFormat="1" x14ac:dyDescent="0.2">
      <c r="A156" s="182">
        <f t="shared" si="8"/>
        <v>146</v>
      </c>
      <c r="B156" s="183">
        <v>101490037</v>
      </c>
      <c r="C156" s="172" t="s">
        <v>187</v>
      </c>
      <c r="D156" s="190">
        <v>2003</v>
      </c>
      <c r="E156" s="193" t="s">
        <v>13</v>
      </c>
      <c r="F156" s="183">
        <v>1</v>
      </c>
      <c r="G156" s="196">
        <v>1453</v>
      </c>
      <c r="H156" s="201">
        <v>1453</v>
      </c>
      <c r="I156" s="198">
        <f t="shared" si="9"/>
        <v>0</v>
      </c>
    </row>
    <row r="157" spans="1:9" s="99" customFormat="1" ht="13.5" customHeight="1" x14ac:dyDescent="0.2">
      <c r="A157" s="182">
        <f t="shared" si="8"/>
        <v>147</v>
      </c>
      <c r="B157" s="183">
        <v>101490059</v>
      </c>
      <c r="C157" s="172" t="s">
        <v>188</v>
      </c>
      <c r="D157" s="190">
        <v>2019</v>
      </c>
      <c r="E157" s="193" t="s">
        <v>13</v>
      </c>
      <c r="F157" s="183">
        <v>1</v>
      </c>
      <c r="G157" s="196">
        <v>12459</v>
      </c>
      <c r="H157" s="201">
        <v>6229.52</v>
      </c>
      <c r="I157" s="198">
        <f t="shared" si="9"/>
        <v>6229.48</v>
      </c>
    </row>
    <row r="158" spans="1:9" s="99" customFormat="1" x14ac:dyDescent="0.2">
      <c r="A158" s="182">
        <f t="shared" si="8"/>
        <v>148</v>
      </c>
      <c r="B158" s="183">
        <v>101490046</v>
      </c>
      <c r="C158" s="172" t="s">
        <v>138</v>
      </c>
      <c r="D158" s="190">
        <v>2011</v>
      </c>
      <c r="E158" s="193" t="s">
        <v>13</v>
      </c>
      <c r="F158" s="183">
        <v>1</v>
      </c>
      <c r="G158" s="196">
        <v>1930</v>
      </c>
      <c r="H158" s="201">
        <v>1930</v>
      </c>
      <c r="I158" s="198">
        <f t="shared" si="9"/>
        <v>0</v>
      </c>
    </row>
    <row r="159" spans="1:9" s="99" customFormat="1" ht="16.149999999999999" customHeight="1" x14ac:dyDescent="0.2">
      <c r="A159" s="182">
        <f t="shared" si="8"/>
        <v>149</v>
      </c>
      <c r="B159" s="183">
        <v>101490031</v>
      </c>
      <c r="C159" s="172" t="s">
        <v>164</v>
      </c>
      <c r="D159" s="190">
        <v>2003</v>
      </c>
      <c r="E159" s="193" t="s">
        <v>13</v>
      </c>
      <c r="F159" s="183">
        <v>1</v>
      </c>
      <c r="G159" s="196">
        <v>1190</v>
      </c>
      <c r="H159" s="201">
        <v>1190</v>
      </c>
      <c r="I159" s="198">
        <f t="shared" si="9"/>
        <v>0</v>
      </c>
    </row>
    <row r="160" spans="1:9" s="99" customFormat="1" ht="16.149999999999999" customHeight="1" x14ac:dyDescent="0.2">
      <c r="A160" s="182">
        <f t="shared" si="8"/>
        <v>150</v>
      </c>
      <c r="B160" s="183">
        <v>101490032</v>
      </c>
      <c r="C160" s="172" t="s">
        <v>164</v>
      </c>
      <c r="D160" s="190">
        <v>2003</v>
      </c>
      <c r="E160" s="193" t="s">
        <v>13</v>
      </c>
      <c r="F160" s="183">
        <v>1</v>
      </c>
      <c r="G160" s="196">
        <v>1100</v>
      </c>
      <c r="H160" s="201">
        <v>1100</v>
      </c>
      <c r="I160" s="198">
        <f t="shared" si="9"/>
        <v>0</v>
      </c>
    </row>
    <row r="161" spans="1:9" s="99" customFormat="1" ht="27.6" customHeight="1" x14ac:dyDescent="0.2">
      <c r="A161" s="182">
        <f t="shared" si="8"/>
        <v>151</v>
      </c>
      <c r="B161" s="183">
        <v>101490066</v>
      </c>
      <c r="C161" s="172" t="s">
        <v>166</v>
      </c>
      <c r="D161" s="190">
        <v>2019</v>
      </c>
      <c r="E161" s="193" t="s">
        <v>13</v>
      </c>
      <c r="F161" s="183">
        <v>1</v>
      </c>
      <c r="G161" s="196">
        <v>6099</v>
      </c>
      <c r="H161" s="201">
        <v>3049.52</v>
      </c>
      <c r="I161" s="198">
        <f t="shared" si="9"/>
        <v>3049.48</v>
      </c>
    </row>
    <row r="162" spans="1:9" s="99" customFormat="1" ht="13.5" thickBot="1" x14ac:dyDescent="0.25">
      <c r="A162" s="205">
        <f t="shared" si="8"/>
        <v>152</v>
      </c>
      <c r="B162" s="206">
        <v>101470056</v>
      </c>
      <c r="C162" s="207" t="s">
        <v>139</v>
      </c>
      <c r="D162" s="208">
        <v>2010</v>
      </c>
      <c r="E162" s="209" t="s">
        <v>13</v>
      </c>
      <c r="F162" s="206">
        <v>1</v>
      </c>
      <c r="G162" s="210">
        <v>1550</v>
      </c>
      <c r="H162" s="211">
        <v>1550</v>
      </c>
      <c r="I162" s="212">
        <f t="shared" si="9"/>
        <v>0</v>
      </c>
    </row>
    <row r="163" spans="1:9" s="94" customFormat="1" ht="13.5" thickBot="1" x14ac:dyDescent="0.25">
      <c r="A163" s="213"/>
      <c r="B163" s="269" t="s">
        <v>1687</v>
      </c>
      <c r="C163" s="270"/>
      <c r="D163" s="270"/>
      <c r="E163" s="270"/>
      <c r="F163" s="270"/>
      <c r="G163" s="270"/>
      <c r="H163" s="270"/>
      <c r="I163" s="271"/>
    </row>
    <row r="164" spans="1:9" s="94" customFormat="1" x14ac:dyDescent="0.2">
      <c r="A164" s="166">
        <f>A162+1</f>
        <v>153</v>
      </c>
      <c r="B164" s="168">
        <v>1014090075</v>
      </c>
      <c r="C164" s="171" t="s">
        <v>206</v>
      </c>
      <c r="D164" s="188" t="s">
        <v>255</v>
      </c>
      <c r="E164" s="192" t="s">
        <v>13</v>
      </c>
      <c r="F164" s="168">
        <v>1</v>
      </c>
      <c r="G164" s="195">
        <v>5630</v>
      </c>
      <c r="H164" s="179">
        <v>5630</v>
      </c>
      <c r="I164" s="177">
        <f t="shared" ref="I164:I214" si="10">G164-H164</f>
        <v>0</v>
      </c>
    </row>
    <row r="165" spans="1:9" s="94" customFormat="1" x14ac:dyDescent="0.2">
      <c r="A165" s="167">
        <f t="shared" si="8"/>
        <v>154</v>
      </c>
      <c r="B165" s="169">
        <v>1014000006</v>
      </c>
      <c r="C165" s="172" t="s">
        <v>207</v>
      </c>
      <c r="D165" s="189" t="s">
        <v>255</v>
      </c>
      <c r="E165" s="193" t="s">
        <v>13</v>
      </c>
      <c r="F165" s="169">
        <v>1</v>
      </c>
      <c r="G165" s="194">
        <v>1999</v>
      </c>
      <c r="H165" s="180">
        <v>1999</v>
      </c>
      <c r="I165" s="178">
        <f t="shared" si="10"/>
        <v>0</v>
      </c>
    </row>
    <row r="166" spans="1:9" s="94" customFormat="1" x14ac:dyDescent="0.2">
      <c r="A166" s="167">
        <f t="shared" si="8"/>
        <v>155</v>
      </c>
      <c r="B166" s="169">
        <v>1014090077</v>
      </c>
      <c r="C166" s="172" t="s">
        <v>208</v>
      </c>
      <c r="D166" s="189">
        <v>2000</v>
      </c>
      <c r="E166" s="193" t="s">
        <v>13</v>
      </c>
      <c r="F166" s="169">
        <v>1</v>
      </c>
      <c r="G166" s="194">
        <v>3515</v>
      </c>
      <c r="H166" s="180">
        <v>3515</v>
      </c>
      <c r="I166" s="178">
        <f t="shared" si="10"/>
        <v>0</v>
      </c>
    </row>
    <row r="167" spans="1:9" s="94" customFormat="1" x14ac:dyDescent="0.2">
      <c r="A167" s="167">
        <f t="shared" si="8"/>
        <v>156</v>
      </c>
      <c r="B167" s="169">
        <v>1014000018</v>
      </c>
      <c r="C167" s="172" t="s">
        <v>209</v>
      </c>
      <c r="D167" s="189">
        <v>2006</v>
      </c>
      <c r="E167" s="193" t="s">
        <v>13</v>
      </c>
      <c r="F167" s="169">
        <v>1</v>
      </c>
      <c r="G167" s="194">
        <v>1020</v>
      </c>
      <c r="H167" s="180">
        <v>1020</v>
      </c>
      <c r="I167" s="178">
        <f t="shared" si="10"/>
        <v>0</v>
      </c>
    </row>
    <row r="168" spans="1:9" s="94" customFormat="1" x14ac:dyDescent="0.2">
      <c r="A168" s="167">
        <f t="shared" si="8"/>
        <v>157</v>
      </c>
      <c r="B168" s="169">
        <v>1014090069</v>
      </c>
      <c r="C168" s="172" t="s">
        <v>210</v>
      </c>
      <c r="D168" s="189">
        <v>1998</v>
      </c>
      <c r="E168" s="193" t="s">
        <v>13</v>
      </c>
      <c r="F168" s="169">
        <v>1</v>
      </c>
      <c r="G168" s="194">
        <v>6319</v>
      </c>
      <c r="H168" s="180">
        <v>6319</v>
      </c>
      <c r="I168" s="178">
        <f t="shared" si="10"/>
        <v>0</v>
      </c>
    </row>
    <row r="169" spans="1:9" s="94" customFormat="1" x14ac:dyDescent="0.2">
      <c r="A169" s="167">
        <f t="shared" si="8"/>
        <v>158</v>
      </c>
      <c r="B169" s="169">
        <v>1014000075</v>
      </c>
      <c r="C169" s="172" t="s">
        <v>211</v>
      </c>
      <c r="D169" s="189">
        <v>1995</v>
      </c>
      <c r="E169" s="193" t="s">
        <v>13</v>
      </c>
      <c r="F169" s="169">
        <v>1</v>
      </c>
      <c r="G169" s="194">
        <v>1822</v>
      </c>
      <c r="H169" s="180">
        <v>1822</v>
      </c>
      <c r="I169" s="178">
        <f t="shared" si="10"/>
        <v>0</v>
      </c>
    </row>
    <row r="170" spans="1:9" s="94" customFormat="1" x14ac:dyDescent="0.2">
      <c r="A170" s="167">
        <f t="shared" si="8"/>
        <v>159</v>
      </c>
      <c r="B170" s="169">
        <v>1014090035</v>
      </c>
      <c r="C170" s="172" t="s">
        <v>212</v>
      </c>
      <c r="D170" s="189" t="s">
        <v>255</v>
      </c>
      <c r="E170" s="193" t="s">
        <v>13</v>
      </c>
      <c r="F170" s="169">
        <v>1</v>
      </c>
      <c r="G170" s="194">
        <v>4348</v>
      </c>
      <c r="H170" s="180">
        <v>4348</v>
      </c>
      <c r="I170" s="178">
        <f t="shared" si="10"/>
        <v>0</v>
      </c>
    </row>
    <row r="171" spans="1:9" s="94" customFormat="1" x14ac:dyDescent="0.2">
      <c r="A171" s="167">
        <f t="shared" si="8"/>
        <v>160</v>
      </c>
      <c r="B171" s="169">
        <v>1014090122</v>
      </c>
      <c r="C171" s="172" t="s">
        <v>213</v>
      </c>
      <c r="D171" s="189" t="s">
        <v>255</v>
      </c>
      <c r="E171" s="193" t="s">
        <v>13</v>
      </c>
      <c r="F171" s="169">
        <v>1</v>
      </c>
      <c r="G171" s="194">
        <v>26380</v>
      </c>
      <c r="H171" s="180">
        <v>26380</v>
      </c>
      <c r="I171" s="178">
        <f t="shared" si="10"/>
        <v>0</v>
      </c>
    </row>
    <row r="172" spans="1:9" s="94" customFormat="1" x14ac:dyDescent="0.2">
      <c r="A172" s="167">
        <f t="shared" si="8"/>
        <v>161</v>
      </c>
      <c r="B172" s="169">
        <v>1014090071</v>
      </c>
      <c r="C172" s="172" t="s">
        <v>214</v>
      </c>
      <c r="D172" s="189" t="s">
        <v>255</v>
      </c>
      <c r="E172" s="193" t="s">
        <v>13</v>
      </c>
      <c r="F172" s="169">
        <v>1</v>
      </c>
      <c r="G172" s="194">
        <v>5464</v>
      </c>
      <c r="H172" s="180">
        <v>5464</v>
      </c>
      <c r="I172" s="178">
        <f t="shared" si="10"/>
        <v>0</v>
      </c>
    </row>
    <row r="173" spans="1:9" s="94" customFormat="1" x14ac:dyDescent="0.2">
      <c r="A173" s="167">
        <f t="shared" ref="A173:A214" si="11">A172+1</f>
        <v>162</v>
      </c>
      <c r="B173" s="169">
        <v>1014090121</v>
      </c>
      <c r="C173" s="172" t="s">
        <v>215</v>
      </c>
      <c r="D173" s="189">
        <v>2003</v>
      </c>
      <c r="E173" s="193" t="s">
        <v>13</v>
      </c>
      <c r="F173" s="169">
        <v>1</v>
      </c>
      <c r="G173" s="194">
        <v>2461</v>
      </c>
      <c r="H173" s="180">
        <v>2461</v>
      </c>
      <c r="I173" s="178">
        <f t="shared" si="10"/>
        <v>0</v>
      </c>
    </row>
    <row r="174" spans="1:9" s="94" customFormat="1" x14ac:dyDescent="0.2">
      <c r="A174" s="167">
        <f t="shared" si="11"/>
        <v>163</v>
      </c>
      <c r="B174" s="169">
        <v>1014090083</v>
      </c>
      <c r="C174" s="172" t="s">
        <v>216</v>
      </c>
      <c r="D174" s="189" t="s">
        <v>255</v>
      </c>
      <c r="E174" s="193" t="s">
        <v>13</v>
      </c>
      <c r="F174" s="169">
        <v>1</v>
      </c>
      <c r="G174" s="194">
        <v>3392</v>
      </c>
      <c r="H174" s="180">
        <v>3392</v>
      </c>
      <c r="I174" s="178">
        <f t="shared" si="10"/>
        <v>0</v>
      </c>
    </row>
    <row r="175" spans="1:9" s="94" customFormat="1" x14ac:dyDescent="0.2">
      <c r="A175" s="167">
        <f t="shared" si="11"/>
        <v>164</v>
      </c>
      <c r="B175" s="169">
        <v>1014090056</v>
      </c>
      <c r="C175" s="172" t="s">
        <v>217</v>
      </c>
      <c r="D175" s="189" t="s">
        <v>255</v>
      </c>
      <c r="E175" s="193" t="s">
        <v>13</v>
      </c>
      <c r="F175" s="169">
        <v>1</v>
      </c>
      <c r="G175" s="194">
        <v>3061</v>
      </c>
      <c r="H175" s="180">
        <v>3061</v>
      </c>
      <c r="I175" s="178">
        <f t="shared" si="10"/>
        <v>0</v>
      </c>
    </row>
    <row r="176" spans="1:9" s="94" customFormat="1" x14ac:dyDescent="0.2">
      <c r="A176" s="167">
        <f t="shared" si="11"/>
        <v>165</v>
      </c>
      <c r="B176" s="169">
        <v>1014090054</v>
      </c>
      <c r="C176" s="172" t="s">
        <v>218</v>
      </c>
      <c r="D176" s="189" t="s">
        <v>255</v>
      </c>
      <c r="E176" s="193" t="s">
        <v>13</v>
      </c>
      <c r="F176" s="169">
        <v>1</v>
      </c>
      <c r="G176" s="194">
        <v>2703</v>
      </c>
      <c r="H176" s="180">
        <v>2703</v>
      </c>
      <c r="I176" s="178">
        <f t="shared" si="10"/>
        <v>0</v>
      </c>
    </row>
    <row r="177" spans="1:9" s="94" customFormat="1" x14ac:dyDescent="0.2">
      <c r="A177" s="167">
        <f t="shared" si="11"/>
        <v>166</v>
      </c>
      <c r="B177" s="169">
        <v>1014090114</v>
      </c>
      <c r="C177" s="172" t="s">
        <v>219</v>
      </c>
      <c r="D177" s="189">
        <v>1994</v>
      </c>
      <c r="E177" s="193" t="s">
        <v>13</v>
      </c>
      <c r="F177" s="169">
        <v>1</v>
      </c>
      <c r="G177" s="194">
        <v>4442</v>
      </c>
      <c r="H177" s="180">
        <v>4442</v>
      </c>
      <c r="I177" s="178">
        <f t="shared" si="10"/>
        <v>0</v>
      </c>
    </row>
    <row r="178" spans="1:9" s="94" customFormat="1" x14ac:dyDescent="0.2">
      <c r="A178" s="167">
        <f t="shared" si="11"/>
        <v>167</v>
      </c>
      <c r="B178" s="169">
        <v>1014000220</v>
      </c>
      <c r="C178" s="172" t="s">
        <v>220</v>
      </c>
      <c r="D178" s="189" t="s">
        <v>255</v>
      </c>
      <c r="E178" s="193" t="s">
        <v>13</v>
      </c>
      <c r="F178" s="169">
        <v>1</v>
      </c>
      <c r="G178" s="194">
        <v>3521</v>
      </c>
      <c r="H178" s="180">
        <v>3521</v>
      </c>
      <c r="I178" s="178">
        <f t="shared" si="10"/>
        <v>0</v>
      </c>
    </row>
    <row r="179" spans="1:9" s="94" customFormat="1" x14ac:dyDescent="0.2">
      <c r="A179" s="167">
        <f t="shared" si="11"/>
        <v>168</v>
      </c>
      <c r="B179" s="169">
        <v>1014090086</v>
      </c>
      <c r="C179" s="172" t="s">
        <v>221</v>
      </c>
      <c r="D179" s="189" t="s">
        <v>255</v>
      </c>
      <c r="E179" s="193" t="s">
        <v>13</v>
      </c>
      <c r="F179" s="169">
        <v>1</v>
      </c>
      <c r="G179" s="194">
        <v>2392</v>
      </c>
      <c r="H179" s="180">
        <v>2392</v>
      </c>
      <c r="I179" s="178">
        <f t="shared" si="10"/>
        <v>0</v>
      </c>
    </row>
    <row r="180" spans="1:9" s="94" customFormat="1" x14ac:dyDescent="0.2">
      <c r="A180" s="167">
        <f t="shared" si="11"/>
        <v>169</v>
      </c>
      <c r="B180" s="169">
        <v>1014090086</v>
      </c>
      <c r="C180" s="172" t="s">
        <v>222</v>
      </c>
      <c r="D180" s="189" t="s">
        <v>255</v>
      </c>
      <c r="E180" s="193" t="s">
        <v>13</v>
      </c>
      <c r="F180" s="169">
        <v>1</v>
      </c>
      <c r="G180" s="194">
        <v>3513</v>
      </c>
      <c r="H180" s="180">
        <v>3513</v>
      </c>
      <c r="I180" s="178">
        <f t="shared" si="10"/>
        <v>0</v>
      </c>
    </row>
    <row r="181" spans="1:9" s="94" customFormat="1" x14ac:dyDescent="0.2">
      <c r="A181" s="167">
        <f t="shared" si="11"/>
        <v>170</v>
      </c>
      <c r="B181" s="169">
        <v>1014090084</v>
      </c>
      <c r="C181" s="172" t="s">
        <v>223</v>
      </c>
      <c r="D181" s="189">
        <v>2019</v>
      </c>
      <c r="E181" s="193" t="s">
        <v>13</v>
      </c>
      <c r="F181" s="169">
        <v>2</v>
      </c>
      <c r="G181" s="194">
        <v>7812</v>
      </c>
      <c r="H181" s="180">
        <v>7812</v>
      </c>
      <c r="I181" s="178">
        <f t="shared" si="10"/>
        <v>0</v>
      </c>
    </row>
    <row r="182" spans="1:9" s="94" customFormat="1" x14ac:dyDescent="0.2">
      <c r="A182" s="167">
        <f t="shared" si="11"/>
        <v>171</v>
      </c>
      <c r="B182" s="169">
        <v>1014090123</v>
      </c>
      <c r="C182" s="172" t="s">
        <v>224</v>
      </c>
      <c r="D182" s="189" t="s">
        <v>255</v>
      </c>
      <c r="E182" s="193" t="s">
        <v>13</v>
      </c>
      <c r="F182" s="169">
        <v>1</v>
      </c>
      <c r="G182" s="194">
        <v>1249</v>
      </c>
      <c r="H182" s="180">
        <v>1249</v>
      </c>
      <c r="I182" s="178">
        <f t="shared" si="10"/>
        <v>0</v>
      </c>
    </row>
    <row r="183" spans="1:9" s="94" customFormat="1" x14ac:dyDescent="0.2">
      <c r="A183" s="167">
        <f t="shared" si="11"/>
        <v>172</v>
      </c>
      <c r="B183" s="169">
        <v>1014090064</v>
      </c>
      <c r="C183" s="173" t="s">
        <v>225</v>
      </c>
      <c r="D183" s="189" t="s">
        <v>255</v>
      </c>
      <c r="E183" s="193" t="s">
        <v>13</v>
      </c>
      <c r="F183" s="169">
        <v>1</v>
      </c>
      <c r="G183" s="194">
        <v>10532</v>
      </c>
      <c r="H183" s="180">
        <v>10532</v>
      </c>
      <c r="I183" s="178">
        <f t="shared" si="10"/>
        <v>0</v>
      </c>
    </row>
    <row r="184" spans="1:9" s="94" customFormat="1" x14ac:dyDescent="0.2">
      <c r="A184" s="167">
        <f t="shared" si="11"/>
        <v>173</v>
      </c>
      <c r="B184" s="169">
        <v>1014000023</v>
      </c>
      <c r="C184" s="173" t="s">
        <v>226</v>
      </c>
      <c r="D184" s="189">
        <v>2010</v>
      </c>
      <c r="E184" s="193" t="s">
        <v>13</v>
      </c>
      <c r="F184" s="169">
        <v>1</v>
      </c>
      <c r="G184" s="194">
        <v>2304</v>
      </c>
      <c r="H184" s="180">
        <v>2304</v>
      </c>
      <c r="I184" s="178">
        <f t="shared" si="10"/>
        <v>0</v>
      </c>
    </row>
    <row r="185" spans="1:9" s="94" customFormat="1" x14ac:dyDescent="0.2">
      <c r="A185" s="167">
        <f t="shared" si="11"/>
        <v>174</v>
      </c>
      <c r="B185" s="169">
        <v>1014090095</v>
      </c>
      <c r="C185" s="172" t="s">
        <v>227</v>
      </c>
      <c r="D185" s="189" t="s">
        <v>255</v>
      </c>
      <c r="E185" s="193" t="s">
        <v>13</v>
      </c>
      <c r="F185" s="169">
        <v>1</v>
      </c>
      <c r="G185" s="194">
        <v>5422</v>
      </c>
      <c r="H185" s="180">
        <v>5422</v>
      </c>
      <c r="I185" s="178">
        <f t="shared" si="10"/>
        <v>0</v>
      </c>
    </row>
    <row r="186" spans="1:9" s="94" customFormat="1" x14ac:dyDescent="0.2">
      <c r="A186" s="167">
        <f t="shared" si="11"/>
        <v>175</v>
      </c>
      <c r="B186" s="169">
        <v>1014090119</v>
      </c>
      <c r="C186" s="173" t="s">
        <v>228</v>
      </c>
      <c r="D186" s="189">
        <v>1982</v>
      </c>
      <c r="E186" s="193" t="s">
        <v>13</v>
      </c>
      <c r="F186" s="169">
        <v>1</v>
      </c>
      <c r="G186" s="194">
        <v>3375</v>
      </c>
      <c r="H186" s="180">
        <v>3375</v>
      </c>
      <c r="I186" s="178">
        <f t="shared" si="10"/>
        <v>0</v>
      </c>
    </row>
    <row r="187" spans="1:9" s="94" customFormat="1" x14ac:dyDescent="0.2">
      <c r="A187" s="167">
        <f t="shared" si="11"/>
        <v>176</v>
      </c>
      <c r="B187" s="169">
        <v>1014000013</v>
      </c>
      <c r="C187" s="173" t="s">
        <v>229</v>
      </c>
      <c r="D187" s="189" t="s">
        <v>255</v>
      </c>
      <c r="E187" s="193" t="s">
        <v>13</v>
      </c>
      <c r="F187" s="169">
        <v>1</v>
      </c>
      <c r="G187" s="194">
        <v>2600</v>
      </c>
      <c r="H187" s="180">
        <v>2600</v>
      </c>
      <c r="I187" s="178">
        <f t="shared" si="10"/>
        <v>0</v>
      </c>
    </row>
    <row r="188" spans="1:9" s="94" customFormat="1" x14ac:dyDescent="0.2">
      <c r="A188" s="167">
        <f t="shared" si="11"/>
        <v>177</v>
      </c>
      <c r="B188" s="169">
        <v>1014000028</v>
      </c>
      <c r="C188" s="173" t="s">
        <v>230</v>
      </c>
      <c r="D188" s="189">
        <v>2004</v>
      </c>
      <c r="E188" s="193" t="s">
        <v>13</v>
      </c>
      <c r="F188" s="169">
        <v>1</v>
      </c>
      <c r="G188" s="194">
        <v>1585</v>
      </c>
      <c r="H188" s="180">
        <v>1585</v>
      </c>
      <c r="I188" s="178">
        <f t="shared" si="10"/>
        <v>0</v>
      </c>
    </row>
    <row r="189" spans="1:9" s="94" customFormat="1" ht="14.25" customHeight="1" x14ac:dyDescent="0.2">
      <c r="A189" s="167">
        <f t="shared" si="11"/>
        <v>178</v>
      </c>
      <c r="B189" s="169">
        <v>1014090113</v>
      </c>
      <c r="C189" s="173" t="s">
        <v>231</v>
      </c>
      <c r="D189" s="189" t="s">
        <v>255</v>
      </c>
      <c r="E189" s="193" t="s">
        <v>13</v>
      </c>
      <c r="F189" s="169">
        <v>1</v>
      </c>
      <c r="G189" s="194">
        <v>1535</v>
      </c>
      <c r="H189" s="180">
        <v>1535</v>
      </c>
      <c r="I189" s="178">
        <f t="shared" si="10"/>
        <v>0</v>
      </c>
    </row>
    <row r="190" spans="1:9" s="94" customFormat="1" ht="14.25" customHeight="1" x14ac:dyDescent="0.2">
      <c r="A190" s="167">
        <f t="shared" si="11"/>
        <v>179</v>
      </c>
      <c r="B190" s="169">
        <v>1014090115</v>
      </c>
      <c r="C190" s="186" t="s">
        <v>232</v>
      </c>
      <c r="D190" s="189" t="s">
        <v>255</v>
      </c>
      <c r="E190" s="193" t="s">
        <v>13</v>
      </c>
      <c r="F190" s="169">
        <v>1</v>
      </c>
      <c r="G190" s="194">
        <v>1456</v>
      </c>
      <c r="H190" s="180">
        <v>1456</v>
      </c>
      <c r="I190" s="178">
        <f t="shared" si="10"/>
        <v>0</v>
      </c>
    </row>
    <row r="191" spans="1:9" s="94" customFormat="1" ht="14.25" customHeight="1" x14ac:dyDescent="0.2">
      <c r="A191" s="167">
        <f t="shared" si="11"/>
        <v>180</v>
      </c>
      <c r="B191" s="169">
        <v>1014090120</v>
      </c>
      <c r="C191" s="186" t="s">
        <v>233</v>
      </c>
      <c r="D191" s="189" t="s">
        <v>255</v>
      </c>
      <c r="E191" s="193" t="s">
        <v>13</v>
      </c>
      <c r="F191" s="169">
        <v>1</v>
      </c>
      <c r="G191" s="194">
        <v>3374</v>
      </c>
      <c r="H191" s="180">
        <v>3374</v>
      </c>
      <c r="I191" s="178">
        <f t="shared" si="10"/>
        <v>0</v>
      </c>
    </row>
    <row r="192" spans="1:9" s="94" customFormat="1" ht="14.25" customHeight="1" x14ac:dyDescent="0.2">
      <c r="A192" s="167">
        <f t="shared" si="11"/>
        <v>181</v>
      </c>
      <c r="B192" s="169">
        <v>1014000100</v>
      </c>
      <c r="C192" s="186" t="s">
        <v>234</v>
      </c>
      <c r="D192" s="189" t="s">
        <v>255</v>
      </c>
      <c r="E192" s="193" t="s">
        <v>13</v>
      </c>
      <c r="F192" s="169">
        <v>1</v>
      </c>
      <c r="G192" s="194">
        <v>1125</v>
      </c>
      <c r="H192" s="180">
        <v>1125</v>
      </c>
      <c r="I192" s="178">
        <f t="shared" si="10"/>
        <v>0</v>
      </c>
    </row>
    <row r="193" spans="1:9" s="94" customFormat="1" ht="14.25" customHeight="1" x14ac:dyDescent="0.2">
      <c r="A193" s="167">
        <f t="shared" si="11"/>
        <v>182</v>
      </c>
      <c r="B193" s="169">
        <v>1014000100</v>
      </c>
      <c r="C193" s="186" t="s">
        <v>235</v>
      </c>
      <c r="D193" s="189" t="s">
        <v>255</v>
      </c>
      <c r="E193" s="193" t="s">
        <v>13</v>
      </c>
      <c r="F193" s="169">
        <v>1</v>
      </c>
      <c r="G193" s="194">
        <v>1125</v>
      </c>
      <c r="H193" s="180">
        <v>1125</v>
      </c>
      <c r="I193" s="178">
        <f t="shared" si="10"/>
        <v>0</v>
      </c>
    </row>
    <row r="194" spans="1:9" s="94" customFormat="1" ht="14.25" customHeight="1" x14ac:dyDescent="0.2">
      <c r="A194" s="167">
        <f t="shared" si="11"/>
        <v>183</v>
      </c>
      <c r="B194" s="169">
        <v>1014000008</v>
      </c>
      <c r="C194" s="186" t="s">
        <v>236</v>
      </c>
      <c r="D194" s="189">
        <v>2005</v>
      </c>
      <c r="E194" s="193" t="s">
        <v>13</v>
      </c>
      <c r="F194" s="169">
        <v>1</v>
      </c>
      <c r="G194" s="194">
        <v>1319</v>
      </c>
      <c r="H194" s="180">
        <v>1319</v>
      </c>
      <c r="I194" s="178">
        <f t="shared" si="10"/>
        <v>0</v>
      </c>
    </row>
    <row r="195" spans="1:9" s="94" customFormat="1" ht="14.25" customHeight="1" x14ac:dyDescent="0.2">
      <c r="A195" s="167">
        <f t="shared" si="11"/>
        <v>184</v>
      </c>
      <c r="B195" s="169">
        <v>1014070066</v>
      </c>
      <c r="C195" s="186" t="s">
        <v>237</v>
      </c>
      <c r="D195" s="189" t="s">
        <v>255</v>
      </c>
      <c r="E195" s="193" t="s">
        <v>13</v>
      </c>
      <c r="F195" s="169">
        <v>1</v>
      </c>
      <c r="G195" s="194">
        <v>1762</v>
      </c>
      <c r="H195" s="180">
        <v>1762</v>
      </c>
      <c r="I195" s="178">
        <f t="shared" si="10"/>
        <v>0</v>
      </c>
    </row>
    <row r="196" spans="1:9" s="94" customFormat="1" ht="14.25" customHeight="1" x14ac:dyDescent="0.2">
      <c r="A196" s="167">
        <f t="shared" si="11"/>
        <v>185</v>
      </c>
      <c r="B196" s="169">
        <v>1014090127</v>
      </c>
      <c r="C196" s="186" t="s">
        <v>238</v>
      </c>
      <c r="D196" s="189">
        <v>2006</v>
      </c>
      <c r="E196" s="193" t="s">
        <v>13</v>
      </c>
      <c r="F196" s="169">
        <v>2</v>
      </c>
      <c r="G196" s="194">
        <v>15575</v>
      </c>
      <c r="H196" s="180">
        <v>15575</v>
      </c>
      <c r="I196" s="178">
        <f t="shared" si="10"/>
        <v>0</v>
      </c>
    </row>
    <row r="197" spans="1:9" s="94" customFormat="1" ht="14.25" customHeight="1" x14ac:dyDescent="0.2">
      <c r="A197" s="167">
        <f t="shared" si="11"/>
        <v>186</v>
      </c>
      <c r="B197" s="169">
        <v>1014090070</v>
      </c>
      <c r="C197" s="186" t="s">
        <v>239</v>
      </c>
      <c r="D197" s="189" t="s">
        <v>255</v>
      </c>
      <c r="E197" s="193" t="s">
        <v>13</v>
      </c>
      <c r="F197" s="169">
        <v>1</v>
      </c>
      <c r="G197" s="194">
        <v>11488</v>
      </c>
      <c r="H197" s="180">
        <v>11488</v>
      </c>
      <c r="I197" s="178">
        <f t="shared" si="10"/>
        <v>0</v>
      </c>
    </row>
    <row r="198" spans="1:9" s="94" customFormat="1" ht="14.25" customHeight="1" x14ac:dyDescent="0.2">
      <c r="A198" s="167">
        <f t="shared" si="11"/>
        <v>187</v>
      </c>
      <c r="B198" s="169">
        <v>1014090096</v>
      </c>
      <c r="C198" s="186" t="s">
        <v>240</v>
      </c>
      <c r="D198" s="189" t="s">
        <v>255</v>
      </c>
      <c r="E198" s="193" t="s">
        <v>13</v>
      </c>
      <c r="F198" s="169">
        <v>1</v>
      </c>
      <c r="G198" s="194">
        <v>3873</v>
      </c>
      <c r="H198" s="180">
        <v>3873</v>
      </c>
      <c r="I198" s="178">
        <f t="shared" si="10"/>
        <v>0</v>
      </c>
    </row>
    <row r="199" spans="1:9" s="94" customFormat="1" ht="14.25" customHeight="1" x14ac:dyDescent="0.2">
      <c r="A199" s="167">
        <f t="shared" si="11"/>
        <v>188</v>
      </c>
      <c r="B199" s="169">
        <v>1014000114</v>
      </c>
      <c r="C199" s="186" t="s">
        <v>241</v>
      </c>
      <c r="D199" s="189" t="s">
        <v>255</v>
      </c>
      <c r="E199" s="193" t="s">
        <v>13</v>
      </c>
      <c r="F199" s="169">
        <v>1</v>
      </c>
      <c r="G199" s="194">
        <v>2699</v>
      </c>
      <c r="H199" s="180">
        <v>2699</v>
      </c>
      <c r="I199" s="178">
        <f t="shared" si="10"/>
        <v>0</v>
      </c>
    </row>
    <row r="200" spans="1:9" s="94" customFormat="1" ht="14.25" customHeight="1" x14ac:dyDescent="0.2">
      <c r="A200" s="167">
        <f t="shared" si="11"/>
        <v>189</v>
      </c>
      <c r="B200" s="169">
        <v>1014090050</v>
      </c>
      <c r="C200" s="186" t="s">
        <v>241</v>
      </c>
      <c r="D200" s="189" t="s">
        <v>255</v>
      </c>
      <c r="E200" s="193" t="s">
        <v>13</v>
      </c>
      <c r="F200" s="169">
        <v>1</v>
      </c>
      <c r="G200" s="194">
        <v>1290</v>
      </c>
      <c r="H200" s="180">
        <v>1290</v>
      </c>
      <c r="I200" s="178">
        <f t="shared" si="10"/>
        <v>0</v>
      </c>
    </row>
    <row r="201" spans="1:9" s="94" customFormat="1" ht="14.25" customHeight="1" x14ac:dyDescent="0.2">
      <c r="A201" s="167">
        <f t="shared" si="11"/>
        <v>190</v>
      </c>
      <c r="B201" s="169">
        <v>1014090094</v>
      </c>
      <c r="C201" s="186" t="s">
        <v>242</v>
      </c>
      <c r="D201" s="189" t="s">
        <v>255</v>
      </c>
      <c r="E201" s="193" t="s">
        <v>13</v>
      </c>
      <c r="F201" s="169">
        <v>1</v>
      </c>
      <c r="G201" s="194">
        <v>1893</v>
      </c>
      <c r="H201" s="180">
        <v>1893</v>
      </c>
      <c r="I201" s="178">
        <f t="shared" si="10"/>
        <v>0</v>
      </c>
    </row>
    <row r="202" spans="1:9" s="94" customFormat="1" ht="14.25" customHeight="1" x14ac:dyDescent="0.2">
      <c r="A202" s="167">
        <f t="shared" si="11"/>
        <v>191</v>
      </c>
      <c r="B202" s="169">
        <v>1014070065</v>
      </c>
      <c r="C202" s="186" t="s">
        <v>243</v>
      </c>
      <c r="D202" s="189" t="s">
        <v>255</v>
      </c>
      <c r="E202" s="193" t="s">
        <v>13</v>
      </c>
      <c r="F202" s="169">
        <v>1</v>
      </c>
      <c r="G202" s="194">
        <v>5465</v>
      </c>
      <c r="H202" s="180">
        <v>5465</v>
      </c>
      <c r="I202" s="178">
        <f t="shared" si="10"/>
        <v>0</v>
      </c>
    </row>
    <row r="203" spans="1:9" s="94" customFormat="1" ht="14.25" customHeight="1" x14ac:dyDescent="0.2">
      <c r="A203" s="167">
        <f t="shared" si="11"/>
        <v>192</v>
      </c>
      <c r="B203" s="169">
        <v>1014090062</v>
      </c>
      <c r="C203" s="186" t="s">
        <v>244</v>
      </c>
      <c r="D203" s="189" t="s">
        <v>255</v>
      </c>
      <c r="E203" s="193" t="s">
        <v>13</v>
      </c>
      <c r="F203" s="169">
        <v>1</v>
      </c>
      <c r="G203" s="194">
        <v>1155</v>
      </c>
      <c r="H203" s="180">
        <v>1155</v>
      </c>
      <c r="I203" s="178">
        <f t="shared" si="10"/>
        <v>0</v>
      </c>
    </row>
    <row r="204" spans="1:9" s="94" customFormat="1" ht="14.25" customHeight="1" x14ac:dyDescent="0.2">
      <c r="A204" s="167">
        <f t="shared" si="11"/>
        <v>193</v>
      </c>
      <c r="B204" s="169">
        <v>1014000049</v>
      </c>
      <c r="C204" s="186" t="s">
        <v>245</v>
      </c>
      <c r="D204" s="189">
        <v>2008</v>
      </c>
      <c r="E204" s="193" t="s">
        <v>13</v>
      </c>
      <c r="F204" s="169">
        <v>1</v>
      </c>
      <c r="G204" s="194">
        <v>2042</v>
      </c>
      <c r="H204" s="180">
        <v>2042</v>
      </c>
      <c r="I204" s="178">
        <f t="shared" si="10"/>
        <v>0</v>
      </c>
    </row>
    <row r="205" spans="1:9" s="94" customFormat="1" ht="14.25" customHeight="1" x14ac:dyDescent="0.2">
      <c r="A205" s="167">
        <f t="shared" si="11"/>
        <v>194</v>
      </c>
      <c r="B205" s="169">
        <v>1014000051</v>
      </c>
      <c r="C205" s="186" t="s">
        <v>2</v>
      </c>
      <c r="D205" s="189" t="s">
        <v>255</v>
      </c>
      <c r="E205" s="193" t="s">
        <v>13</v>
      </c>
      <c r="F205" s="169">
        <v>1</v>
      </c>
      <c r="G205" s="194">
        <v>1945</v>
      </c>
      <c r="H205" s="180">
        <v>1945</v>
      </c>
      <c r="I205" s="178">
        <f t="shared" si="10"/>
        <v>0</v>
      </c>
    </row>
    <row r="206" spans="1:9" s="94" customFormat="1" ht="14.25" customHeight="1" x14ac:dyDescent="0.2">
      <c r="A206" s="167">
        <f t="shared" si="11"/>
        <v>195</v>
      </c>
      <c r="B206" s="169">
        <v>1014000011</v>
      </c>
      <c r="C206" s="186" t="s">
        <v>246</v>
      </c>
      <c r="D206" s="189" t="s">
        <v>255</v>
      </c>
      <c r="E206" s="193" t="s">
        <v>13</v>
      </c>
      <c r="F206" s="169">
        <v>1</v>
      </c>
      <c r="G206" s="194">
        <v>1970</v>
      </c>
      <c r="H206" s="180">
        <v>1970</v>
      </c>
      <c r="I206" s="178">
        <f t="shared" si="10"/>
        <v>0</v>
      </c>
    </row>
    <row r="207" spans="1:9" s="94" customFormat="1" ht="14.25" customHeight="1" x14ac:dyDescent="0.2">
      <c r="A207" s="167">
        <f t="shared" si="11"/>
        <v>196</v>
      </c>
      <c r="B207" s="169">
        <v>1014000044</v>
      </c>
      <c r="C207" s="186" t="s">
        <v>247</v>
      </c>
      <c r="D207" s="215" t="s">
        <v>256</v>
      </c>
      <c r="E207" s="193" t="s">
        <v>13</v>
      </c>
      <c r="F207" s="169">
        <v>2</v>
      </c>
      <c r="G207" s="194">
        <v>2950</v>
      </c>
      <c r="H207" s="180">
        <v>2950</v>
      </c>
      <c r="I207" s="178">
        <f t="shared" si="10"/>
        <v>0</v>
      </c>
    </row>
    <row r="208" spans="1:9" s="94" customFormat="1" ht="14.25" customHeight="1" x14ac:dyDescent="0.2">
      <c r="A208" s="167">
        <f t="shared" si="11"/>
        <v>197</v>
      </c>
      <c r="B208" s="169">
        <v>1014000012</v>
      </c>
      <c r="C208" s="186" t="s">
        <v>248</v>
      </c>
      <c r="D208" s="189" t="s">
        <v>255</v>
      </c>
      <c r="E208" s="193" t="s">
        <v>13</v>
      </c>
      <c r="F208" s="169">
        <v>1</v>
      </c>
      <c r="G208" s="194">
        <v>1623</v>
      </c>
      <c r="H208" s="180">
        <v>1623</v>
      </c>
      <c r="I208" s="178">
        <f t="shared" si="10"/>
        <v>0</v>
      </c>
    </row>
    <row r="209" spans="1:9" s="94" customFormat="1" ht="14.25" customHeight="1" x14ac:dyDescent="0.2">
      <c r="A209" s="167">
        <f t="shared" si="11"/>
        <v>198</v>
      </c>
      <c r="B209" s="169">
        <v>1014090067</v>
      </c>
      <c r="C209" s="186" t="s">
        <v>249</v>
      </c>
      <c r="D209" s="189" t="s">
        <v>255</v>
      </c>
      <c r="E209" s="193" t="s">
        <v>13</v>
      </c>
      <c r="F209" s="169">
        <v>1</v>
      </c>
      <c r="G209" s="194">
        <v>1106</v>
      </c>
      <c r="H209" s="180">
        <v>1106</v>
      </c>
      <c r="I209" s="178">
        <f t="shared" si="10"/>
        <v>0</v>
      </c>
    </row>
    <row r="210" spans="1:9" s="94" customFormat="1" ht="14.25" customHeight="1" x14ac:dyDescent="0.2">
      <c r="A210" s="167">
        <f t="shared" si="11"/>
        <v>199</v>
      </c>
      <c r="B210" s="169">
        <v>1014090076</v>
      </c>
      <c r="C210" s="186" t="s">
        <v>250</v>
      </c>
      <c r="D210" s="189" t="s">
        <v>255</v>
      </c>
      <c r="E210" s="193" t="s">
        <v>13</v>
      </c>
      <c r="F210" s="169">
        <v>1</v>
      </c>
      <c r="G210" s="194">
        <v>1370</v>
      </c>
      <c r="H210" s="180">
        <v>1370</v>
      </c>
      <c r="I210" s="178">
        <f t="shared" si="10"/>
        <v>0</v>
      </c>
    </row>
    <row r="211" spans="1:9" s="94" customFormat="1" ht="14.25" customHeight="1" x14ac:dyDescent="0.2">
      <c r="A211" s="167">
        <f t="shared" si="11"/>
        <v>200</v>
      </c>
      <c r="B211" s="169">
        <v>1014000052</v>
      </c>
      <c r="C211" s="186" t="s">
        <v>251</v>
      </c>
      <c r="D211" s="189" t="s">
        <v>255</v>
      </c>
      <c r="E211" s="193" t="s">
        <v>13</v>
      </c>
      <c r="F211" s="169">
        <v>1</v>
      </c>
      <c r="G211" s="194">
        <v>833</v>
      </c>
      <c r="H211" s="180">
        <v>833</v>
      </c>
      <c r="I211" s="178">
        <f t="shared" si="10"/>
        <v>0</v>
      </c>
    </row>
    <row r="212" spans="1:9" s="94" customFormat="1" ht="14.25" customHeight="1" x14ac:dyDescent="0.2">
      <c r="A212" s="167">
        <f t="shared" si="11"/>
        <v>201</v>
      </c>
      <c r="B212" s="169">
        <v>1014070064</v>
      </c>
      <c r="C212" s="186" t="s">
        <v>252</v>
      </c>
      <c r="D212" s="189" t="s">
        <v>255</v>
      </c>
      <c r="E212" s="193" t="s">
        <v>13</v>
      </c>
      <c r="F212" s="169">
        <v>1</v>
      </c>
      <c r="G212" s="194">
        <v>4570</v>
      </c>
      <c r="H212" s="180">
        <v>4570</v>
      </c>
      <c r="I212" s="178">
        <f t="shared" si="10"/>
        <v>0</v>
      </c>
    </row>
    <row r="213" spans="1:9" s="99" customFormat="1" ht="14.25" customHeight="1" x14ac:dyDescent="0.2">
      <c r="A213" s="182">
        <f t="shared" si="11"/>
        <v>202</v>
      </c>
      <c r="B213" s="183">
        <v>1014000088</v>
      </c>
      <c r="C213" s="186" t="s">
        <v>253</v>
      </c>
      <c r="D213" s="190" t="s">
        <v>255</v>
      </c>
      <c r="E213" s="193" t="s">
        <v>13</v>
      </c>
      <c r="F213" s="183">
        <v>1</v>
      </c>
      <c r="G213" s="196">
        <v>1030</v>
      </c>
      <c r="H213" s="201">
        <v>1030</v>
      </c>
      <c r="I213" s="198">
        <f t="shared" si="10"/>
        <v>0</v>
      </c>
    </row>
    <row r="214" spans="1:9" s="99" customFormat="1" ht="14.25" customHeight="1" thickBot="1" x14ac:dyDescent="0.25">
      <c r="A214" s="205">
        <f t="shared" si="11"/>
        <v>203</v>
      </c>
      <c r="B214" s="184">
        <v>1014070059</v>
      </c>
      <c r="C214" s="214" t="s">
        <v>254</v>
      </c>
      <c r="D214" s="191" t="s">
        <v>255</v>
      </c>
      <c r="E214" s="193" t="s">
        <v>13</v>
      </c>
      <c r="F214" s="184">
        <v>1</v>
      </c>
      <c r="G214" s="210">
        <v>3135</v>
      </c>
      <c r="H214" s="204">
        <v>3135</v>
      </c>
      <c r="I214" s="212">
        <f t="shared" si="10"/>
        <v>0</v>
      </c>
    </row>
    <row r="215" spans="1:9" s="99" customFormat="1" ht="15" customHeight="1" thickBot="1" x14ac:dyDescent="0.25">
      <c r="A215" s="266" t="s">
        <v>5</v>
      </c>
      <c r="B215" s="267"/>
      <c r="C215" s="267"/>
      <c r="D215" s="267"/>
      <c r="E215" s="267"/>
      <c r="F215" s="267"/>
      <c r="G215" s="97">
        <f>SUM(G41:G214)</f>
        <v>1522641.3</v>
      </c>
      <c r="H215" s="97">
        <f>SUM(H41:H214)</f>
        <v>1075503.54</v>
      </c>
      <c r="I215" s="98">
        <f>SUM(I41:I214)</f>
        <v>447137.75999999983</v>
      </c>
    </row>
    <row r="216" spans="1:9" s="94" customFormat="1" ht="15" customHeight="1" thickBot="1" x14ac:dyDescent="0.25">
      <c r="A216" s="260" t="s">
        <v>23</v>
      </c>
      <c r="B216" s="261"/>
      <c r="C216" s="261"/>
      <c r="D216" s="261"/>
      <c r="E216" s="261"/>
      <c r="F216" s="261"/>
      <c r="G216" s="261"/>
      <c r="H216" s="261"/>
      <c r="I216" s="262"/>
    </row>
    <row r="217" spans="1:9" s="94" customFormat="1" ht="16.5" customHeight="1" x14ac:dyDescent="0.2">
      <c r="A217" s="242">
        <f>A214+1</f>
        <v>204</v>
      </c>
      <c r="B217" s="168">
        <v>101510003</v>
      </c>
      <c r="C217" s="243" t="s">
        <v>257</v>
      </c>
      <c r="D217" s="168">
        <v>1991</v>
      </c>
      <c r="E217" s="244" t="s">
        <v>13</v>
      </c>
      <c r="F217" s="168">
        <v>1</v>
      </c>
      <c r="G217" s="245">
        <v>1330</v>
      </c>
      <c r="H217" s="179">
        <v>1330</v>
      </c>
      <c r="I217" s="246">
        <f t="shared" ref="I217:I219" si="12">G217-H217</f>
        <v>0</v>
      </c>
    </row>
    <row r="218" spans="1:9" s="94" customFormat="1" ht="16.5" customHeight="1" x14ac:dyDescent="0.2">
      <c r="A218" s="167">
        <f>A217+1</f>
        <v>205</v>
      </c>
      <c r="B218" s="169">
        <v>101510005</v>
      </c>
      <c r="C218" s="173" t="s">
        <v>258</v>
      </c>
      <c r="D218" s="169">
        <v>2003</v>
      </c>
      <c r="E218" s="219" t="s">
        <v>13</v>
      </c>
      <c r="F218" s="169">
        <v>1</v>
      </c>
      <c r="G218" s="176">
        <v>36450</v>
      </c>
      <c r="H218" s="180">
        <v>36450</v>
      </c>
      <c r="I218" s="178">
        <f t="shared" si="12"/>
        <v>0</v>
      </c>
    </row>
    <row r="219" spans="1:9" s="94" customFormat="1" ht="26.45" customHeight="1" thickBot="1" x14ac:dyDescent="0.25">
      <c r="A219" s="247">
        <f t="shared" ref="A219" si="13">A218+1</f>
        <v>206</v>
      </c>
      <c r="B219" s="170">
        <v>101510006</v>
      </c>
      <c r="C219" s="248" t="s">
        <v>259</v>
      </c>
      <c r="D219" s="170">
        <v>2008</v>
      </c>
      <c r="E219" s="249" t="s">
        <v>13</v>
      </c>
      <c r="F219" s="170">
        <v>1</v>
      </c>
      <c r="G219" s="250">
        <f>68550+16000</f>
        <v>84550</v>
      </c>
      <c r="H219" s="181">
        <f>68550+16000</f>
        <v>84550</v>
      </c>
      <c r="I219" s="251">
        <f t="shared" si="12"/>
        <v>0</v>
      </c>
    </row>
    <row r="220" spans="1:9" s="94" customFormat="1" ht="15.75" customHeight="1" thickBot="1" x14ac:dyDescent="0.25">
      <c r="A220" s="288" t="s">
        <v>28</v>
      </c>
      <c r="B220" s="289"/>
      <c r="C220" s="289"/>
      <c r="D220" s="289"/>
      <c r="E220" s="289"/>
      <c r="F220" s="289"/>
      <c r="G220" s="95">
        <f>SUM(G217:G219)</f>
        <v>122330</v>
      </c>
      <c r="H220" s="95">
        <f>SUM(H217:H219)</f>
        <v>122330</v>
      </c>
      <c r="I220" s="96">
        <f>SUM(I217:I219)</f>
        <v>0</v>
      </c>
    </row>
    <row r="221" spans="1:9" s="94" customFormat="1" ht="13.5" thickBot="1" x14ac:dyDescent="0.25">
      <c r="A221" s="260" t="s">
        <v>24</v>
      </c>
      <c r="B221" s="261"/>
      <c r="C221" s="261"/>
      <c r="D221" s="261"/>
      <c r="E221" s="261"/>
      <c r="F221" s="261"/>
      <c r="G221" s="261"/>
      <c r="H221" s="261"/>
      <c r="I221" s="262"/>
    </row>
    <row r="222" spans="1:9" s="94" customFormat="1" x14ac:dyDescent="0.2">
      <c r="A222" s="166">
        <f>A219+1</f>
        <v>207</v>
      </c>
      <c r="B222" s="168">
        <v>101630033</v>
      </c>
      <c r="C222" s="171" t="s">
        <v>260</v>
      </c>
      <c r="D222" s="168">
        <v>2001</v>
      </c>
      <c r="E222" s="174" t="s">
        <v>13</v>
      </c>
      <c r="F222" s="168">
        <v>1</v>
      </c>
      <c r="G222" s="175">
        <v>1105</v>
      </c>
      <c r="H222" s="179">
        <v>1105</v>
      </c>
      <c r="I222" s="177">
        <f t="shared" ref="I222:I230" si="14">G222-H222</f>
        <v>0</v>
      </c>
    </row>
    <row r="223" spans="1:9" s="94" customFormat="1" x14ac:dyDescent="0.2">
      <c r="A223" s="166">
        <f>A222+1</f>
        <v>208</v>
      </c>
      <c r="B223" s="169">
        <v>101630063</v>
      </c>
      <c r="C223" s="172" t="s">
        <v>261</v>
      </c>
      <c r="D223" s="169">
        <v>2014</v>
      </c>
      <c r="E223" s="219" t="s">
        <v>13</v>
      </c>
      <c r="F223" s="169">
        <v>1</v>
      </c>
      <c r="G223" s="176">
        <v>2040</v>
      </c>
      <c r="H223" s="180">
        <v>2040</v>
      </c>
      <c r="I223" s="178">
        <f t="shared" si="14"/>
        <v>0</v>
      </c>
    </row>
    <row r="224" spans="1:9" s="94" customFormat="1" x14ac:dyDescent="0.2">
      <c r="A224" s="166">
        <f t="shared" ref="A224:A230" si="15">A223+1</f>
        <v>209</v>
      </c>
      <c r="B224" s="169">
        <v>101630061</v>
      </c>
      <c r="C224" s="172" t="s">
        <v>262</v>
      </c>
      <c r="D224" s="169">
        <v>2008</v>
      </c>
      <c r="E224" s="219" t="s">
        <v>13</v>
      </c>
      <c r="F224" s="169">
        <v>1</v>
      </c>
      <c r="G224" s="176">
        <v>8030</v>
      </c>
      <c r="H224" s="180">
        <v>8030</v>
      </c>
      <c r="I224" s="178">
        <f t="shared" si="14"/>
        <v>0</v>
      </c>
    </row>
    <row r="225" spans="1:9" s="94" customFormat="1" x14ac:dyDescent="0.2">
      <c r="A225" s="166">
        <f t="shared" si="15"/>
        <v>210</v>
      </c>
      <c r="B225" s="169">
        <v>101630064</v>
      </c>
      <c r="C225" s="172" t="s">
        <v>261</v>
      </c>
      <c r="D225" s="169">
        <v>2014</v>
      </c>
      <c r="E225" s="219" t="s">
        <v>13</v>
      </c>
      <c r="F225" s="169">
        <v>1</v>
      </c>
      <c r="G225" s="176">
        <v>2040</v>
      </c>
      <c r="H225" s="180">
        <v>2040</v>
      </c>
      <c r="I225" s="178">
        <f t="shared" si="14"/>
        <v>0</v>
      </c>
    </row>
    <row r="226" spans="1:9" s="94" customFormat="1" x14ac:dyDescent="0.2">
      <c r="A226" s="166">
        <f t="shared" si="15"/>
        <v>211</v>
      </c>
      <c r="B226" s="169">
        <v>101630062</v>
      </c>
      <c r="C226" s="172" t="s">
        <v>263</v>
      </c>
      <c r="D226" s="169">
        <v>2014</v>
      </c>
      <c r="E226" s="219" t="s">
        <v>13</v>
      </c>
      <c r="F226" s="169">
        <v>1</v>
      </c>
      <c r="G226" s="176">
        <v>3080</v>
      </c>
      <c r="H226" s="180">
        <v>3080</v>
      </c>
      <c r="I226" s="178">
        <f t="shared" si="14"/>
        <v>0</v>
      </c>
    </row>
    <row r="227" spans="1:9" s="94" customFormat="1" x14ac:dyDescent="0.2">
      <c r="A227" s="166">
        <f t="shared" si="15"/>
        <v>212</v>
      </c>
      <c r="B227" s="169">
        <v>1016000055</v>
      </c>
      <c r="C227" s="172" t="s">
        <v>264</v>
      </c>
      <c r="D227" s="221"/>
      <c r="E227" s="219" t="s">
        <v>13</v>
      </c>
      <c r="F227" s="169">
        <v>1</v>
      </c>
      <c r="G227" s="176">
        <v>1665</v>
      </c>
      <c r="H227" s="180">
        <v>1665</v>
      </c>
      <c r="I227" s="178">
        <f t="shared" si="14"/>
        <v>0</v>
      </c>
    </row>
    <row r="228" spans="1:9" s="94" customFormat="1" x14ac:dyDescent="0.2">
      <c r="A228" s="166">
        <f t="shared" si="15"/>
        <v>213</v>
      </c>
      <c r="B228" s="169">
        <v>1016000057</v>
      </c>
      <c r="C228" s="172" t="s">
        <v>265</v>
      </c>
      <c r="D228" s="169"/>
      <c r="E228" s="219" t="s">
        <v>13</v>
      </c>
      <c r="F228" s="169">
        <v>1</v>
      </c>
      <c r="G228" s="176">
        <v>1012</v>
      </c>
      <c r="H228" s="180">
        <v>1012</v>
      </c>
      <c r="I228" s="178">
        <f t="shared" si="14"/>
        <v>0</v>
      </c>
    </row>
    <row r="229" spans="1:9" s="94" customFormat="1" ht="25.5" x14ac:dyDescent="0.2">
      <c r="A229" s="166">
        <f t="shared" si="15"/>
        <v>214</v>
      </c>
      <c r="B229" s="169">
        <v>1016041194</v>
      </c>
      <c r="C229" s="172" t="s">
        <v>266</v>
      </c>
      <c r="D229" s="169">
        <v>2007</v>
      </c>
      <c r="E229" s="219" t="s">
        <v>13</v>
      </c>
      <c r="F229" s="169">
        <v>1</v>
      </c>
      <c r="G229" s="176">
        <v>2642</v>
      </c>
      <c r="H229" s="180">
        <v>2642</v>
      </c>
      <c r="I229" s="178">
        <f t="shared" si="14"/>
        <v>0</v>
      </c>
    </row>
    <row r="230" spans="1:9" s="94" customFormat="1" ht="13.5" thickBot="1" x14ac:dyDescent="0.25">
      <c r="A230" s="160">
        <f t="shared" si="15"/>
        <v>215</v>
      </c>
      <c r="B230" s="170">
        <v>1016041308</v>
      </c>
      <c r="C230" s="207" t="s">
        <v>267</v>
      </c>
      <c r="D230" s="170"/>
      <c r="E230" s="219" t="s">
        <v>13</v>
      </c>
      <c r="F230" s="170">
        <v>1</v>
      </c>
      <c r="G230" s="220">
        <v>1796</v>
      </c>
      <c r="H230" s="181">
        <v>1796</v>
      </c>
      <c r="I230" s="199">
        <f t="shared" si="14"/>
        <v>0</v>
      </c>
    </row>
    <row r="231" spans="1:9" s="94" customFormat="1" ht="15.75" customHeight="1" thickBot="1" x14ac:dyDescent="0.25">
      <c r="A231" s="277" t="s">
        <v>6</v>
      </c>
      <c r="B231" s="278"/>
      <c r="C231" s="278"/>
      <c r="D231" s="278"/>
      <c r="E231" s="278"/>
      <c r="F231" s="278"/>
      <c r="G231" s="97">
        <f>SUM(G222:G230)</f>
        <v>23410</v>
      </c>
      <c r="H231" s="97">
        <f>SUM(H222:H230)</f>
        <v>23410</v>
      </c>
      <c r="I231" s="98">
        <f>SUM(I222:I230)</f>
        <v>0</v>
      </c>
    </row>
    <row r="232" spans="1:9" s="94" customFormat="1" ht="15.75" customHeight="1" thickBot="1" x14ac:dyDescent="0.25">
      <c r="A232" s="260" t="s">
        <v>25</v>
      </c>
      <c r="B232" s="261"/>
      <c r="C232" s="261"/>
      <c r="D232" s="261"/>
      <c r="E232" s="261"/>
      <c r="F232" s="261"/>
      <c r="G232" s="261"/>
      <c r="H232" s="261"/>
      <c r="I232" s="262"/>
    </row>
    <row r="233" spans="1:9" s="94" customFormat="1" ht="15.75" customHeight="1" x14ac:dyDescent="0.2">
      <c r="A233" s="167">
        <f>A230+1</f>
        <v>216</v>
      </c>
      <c r="B233" s="168">
        <v>1017000002</v>
      </c>
      <c r="C233" s="186" t="s">
        <v>270</v>
      </c>
      <c r="D233" s="168"/>
      <c r="E233" s="219" t="s">
        <v>13</v>
      </c>
      <c r="F233" s="168">
        <v>2</v>
      </c>
      <c r="G233" s="194">
        <v>587.66999999999996</v>
      </c>
      <c r="H233" s="179">
        <v>587.66999999999996</v>
      </c>
      <c r="I233" s="178">
        <f t="shared" ref="I233:I290" si="16">G233-H233</f>
        <v>0</v>
      </c>
    </row>
    <row r="234" spans="1:9" s="94" customFormat="1" ht="15.75" customHeight="1" x14ac:dyDescent="0.2">
      <c r="A234" s="167">
        <f>A233+1</f>
        <v>217</v>
      </c>
      <c r="B234" s="169">
        <v>1017000027</v>
      </c>
      <c r="C234" s="186" t="s">
        <v>271</v>
      </c>
      <c r="D234" s="169"/>
      <c r="E234" s="219" t="s">
        <v>13</v>
      </c>
      <c r="F234" s="169">
        <v>3</v>
      </c>
      <c r="G234" s="194">
        <v>210</v>
      </c>
      <c r="H234" s="180">
        <v>176.9</v>
      </c>
      <c r="I234" s="178">
        <f t="shared" si="16"/>
        <v>33.099999999999994</v>
      </c>
    </row>
    <row r="235" spans="1:9" s="94" customFormat="1" ht="15.75" customHeight="1" x14ac:dyDescent="0.2">
      <c r="A235" s="167">
        <f t="shared" ref="A235:A290" si="17">A234+1</f>
        <v>218</v>
      </c>
      <c r="B235" s="169">
        <v>1017000046</v>
      </c>
      <c r="C235" s="186" t="s">
        <v>272</v>
      </c>
      <c r="D235" s="169"/>
      <c r="E235" s="219" t="s">
        <v>13</v>
      </c>
      <c r="F235" s="169">
        <v>2</v>
      </c>
      <c r="G235" s="194">
        <v>92</v>
      </c>
      <c r="H235" s="180">
        <v>75.330000000000013</v>
      </c>
      <c r="I235" s="178">
        <f t="shared" si="16"/>
        <v>16.669999999999987</v>
      </c>
    </row>
    <row r="236" spans="1:9" s="94" customFormat="1" ht="15.75" customHeight="1" x14ac:dyDescent="0.2">
      <c r="A236" s="167">
        <f t="shared" si="17"/>
        <v>219</v>
      </c>
      <c r="B236" s="169">
        <v>1017000016</v>
      </c>
      <c r="C236" s="186" t="s">
        <v>273</v>
      </c>
      <c r="D236" s="169"/>
      <c r="E236" s="219" t="s">
        <v>13</v>
      </c>
      <c r="F236" s="169">
        <v>1</v>
      </c>
      <c r="G236" s="194">
        <v>56</v>
      </c>
      <c r="H236" s="180">
        <v>43.29</v>
      </c>
      <c r="I236" s="178">
        <f t="shared" si="16"/>
        <v>12.71</v>
      </c>
    </row>
    <row r="237" spans="1:9" s="94" customFormat="1" ht="15.75" customHeight="1" x14ac:dyDescent="0.2">
      <c r="A237" s="167">
        <f t="shared" si="17"/>
        <v>220</v>
      </c>
      <c r="B237" s="169">
        <v>1017000051</v>
      </c>
      <c r="C237" s="186" t="s">
        <v>274</v>
      </c>
      <c r="D237" s="169"/>
      <c r="E237" s="219" t="s">
        <v>13</v>
      </c>
      <c r="F237" s="169">
        <v>1</v>
      </c>
      <c r="G237" s="194">
        <v>100</v>
      </c>
      <c r="H237" s="180">
        <v>35.550000000000004</v>
      </c>
      <c r="I237" s="178">
        <f t="shared" si="16"/>
        <v>64.449999999999989</v>
      </c>
    </row>
    <row r="238" spans="1:9" s="94" customFormat="1" ht="15.75" customHeight="1" x14ac:dyDescent="0.2">
      <c r="A238" s="167">
        <f t="shared" si="17"/>
        <v>221</v>
      </c>
      <c r="B238" s="169">
        <v>1017000036</v>
      </c>
      <c r="C238" s="186" t="s">
        <v>274</v>
      </c>
      <c r="D238" s="169"/>
      <c r="E238" s="219" t="s">
        <v>13</v>
      </c>
      <c r="F238" s="169">
        <v>22</v>
      </c>
      <c r="G238" s="194">
        <v>1100</v>
      </c>
      <c r="H238" s="180">
        <v>936.45</v>
      </c>
      <c r="I238" s="178">
        <f t="shared" si="16"/>
        <v>163.54999999999995</v>
      </c>
    </row>
    <row r="239" spans="1:9" s="94" customFormat="1" ht="15.75" customHeight="1" x14ac:dyDescent="0.2">
      <c r="A239" s="167">
        <f t="shared" si="17"/>
        <v>222</v>
      </c>
      <c r="B239" s="169">
        <v>1017000057</v>
      </c>
      <c r="C239" s="186" t="s">
        <v>275</v>
      </c>
      <c r="D239" s="169"/>
      <c r="E239" s="219" t="s">
        <v>13</v>
      </c>
      <c r="F239" s="169">
        <v>1</v>
      </c>
      <c r="G239" s="194">
        <v>250</v>
      </c>
      <c r="H239" s="180">
        <v>89.05</v>
      </c>
      <c r="I239" s="178">
        <f t="shared" si="16"/>
        <v>160.94999999999999</v>
      </c>
    </row>
    <row r="240" spans="1:9" s="94" customFormat="1" ht="25.5" customHeight="1" x14ac:dyDescent="0.2">
      <c r="A240" s="167">
        <f t="shared" si="17"/>
        <v>223</v>
      </c>
      <c r="B240" s="169">
        <v>1017000052</v>
      </c>
      <c r="C240" s="186" t="s">
        <v>276</v>
      </c>
      <c r="D240" s="169"/>
      <c r="E240" s="219" t="s">
        <v>13</v>
      </c>
      <c r="F240" s="169">
        <v>1</v>
      </c>
      <c r="G240" s="194">
        <v>100</v>
      </c>
      <c r="H240" s="180">
        <v>35.550000000000004</v>
      </c>
      <c r="I240" s="178">
        <f t="shared" si="16"/>
        <v>64.449999999999989</v>
      </c>
    </row>
    <row r="241" spans="1:9" s="94" customFormat="1" ht="25.5" customHeight="1" x14ac:dyDescent="0.2">
      <c r="A241" s="167">
        <f t="shared" si="17"/>
        <v>224</v>
      </c>
      <c r="B241" s="169">
        <v>1017000028</v>
      </c>
      <c r="C241" s="186" t="s">
        <v>276</v>
      </c>
      <c r="D241" s="169"/>
      <c r="E241" s="219" t="s">
        <v>13</v>
      </c>
      <c r="F241" s="169">
        <v>6</v>
      </c>
      <c r="G241" s="194">
        <v>270</v>
      </c>
      <c r="H241" s="180">
        <v>270</v>
      </c>
      <c r="I241" s="178">
        <f t="shared" si="16"/>
        <v>0</v>
      </c>
    </row>
    <row r="242" spans="1:9" s="94" customFormat="1" ht="18.75" customHeight="1" x14ac:dyDescent="0.2">
      <c r="A242" s="167">
        <f t="shared" si="17"/>
        <v>225</v>
      </c>
      <c r="B242" s="169">
        <v>1017000004</v>
      </c>
      <c r="C242" s="186" t="s">
        <v>277</v>
      </c>
      <c r="D242" s="169"/>
      <c r="E242" s="219" t="s">
        <v>13</v>
      </c>
      <c r="F242" s="169">
        <v>1</v>
      </c>
      <c r="G242" s="194">
        <v>256</v>
      </c>
      <c r="H242" s="180">
        <v>256</v>
      </c>
      <c r="I242" s="178">
        <f t="shared" si="16"/>
        <v>0</v>
      </c>
    </row>
    <row r="243" spans="1:9" s="94" customFormat="1" ht="25.5" customHeight="1" x14ac:dyDescent="0.2">
      <c r="A243" s="167">
        <f t="shared" si="17"/>
        <v>226</v>
      </c>
      <c r="B243" s="169">
        <v>1017000033</v>
      </c>
      <c r="C243" s="186" t="s">
        <v>278</v>
      </c>
      <c r="D243" s="169"/>
      <c r="E243" s="219" t="s">
        <v>13</v>
      </c>
      <c r="F243" s="169">
        <v>3</v>
      </c>
      <c r="G243" s="194">
        <v>120</v>
      </c>
      <c r="H243" s="180">
        <v>102.8</v>
      </c>
      <c r="I243" s="178">
        <f t="shared" si="16"/>
        <v>17.200000000000003</v>
      </c>
    </row>
    <row r="244" spans="1:9" s="94" customFormat="1" ht="14.25" customHeight="1" x14ac:dyDescent="0.2">
      <c r="A244" s="167">
        <f t="shared" si="17"/>
        <v>227</v>
      </c>
      <c r="B244" s="169">
        <v>1017000022</v>
      </c>
      <c r="C244" s="186" t="s">
        <v>279</v>
      </c>
      <c r="D244" s="169"/>
      <c r="E244" s="219" t="s">
        <v>13</v>
      </c>
      <c r="F244" s="169">
        <v>1</v>
      </c>
      <c r="G244" s="194">
        <v>21</v>
      </c>
      <c r="H244" s="180">
        <v>21</v>
      </c>
      <c r="I244" s="178">
        <f t="shared" si="16"/>
        <v>0</v>
      </c>
    </row>
    <row r="245" spans="1:9" s="94" customFormat="1" ht="25.5" customHeight="1" x14ac:dyDescent="0.2">
      <c r="A245" s="167">
        <f t="shared" si="17"/>
        <v>228</v>
      </c>
      <c r="B245" s="169">
        <v>1017000029</v>
      </c>
      <c r="C245" s="186" t="s">
        <v>280</v>
      </c>
      <c r="D245" s="169"/>
      <c r="E245" s="219" t="s">
        <v>13</v>
      </c>
      <c r="F245" s="169">
        <v>3</v>
      </c>
      <c r="G245" s="194">
        <v>150</v>
      </c>
      <c r="H245" s="180">
        <v>94.5</v>
      </c>
      <c r="I245" s="178">
        <f t="shared" si="16"/>
        <v>55.5</v>
      </c>
    </row>
    <row r="246" spans="1:9" s="94" customFormat="1" ht="18.75" customHeight="1" x14ac:dyDescent="0.2">
      <c r="A246" s="167">
        <f t="shared" si="17"/>
        <v>229</v>
      </c>
      <c r="B246" s="169">
        <v>1017000006</v>
      </c>
      <c r="C246" s="186" t="s">
        <v>281</v>
      </c>
      <c r="D246" s="169"/>
      <c r="E246" s="219" t="s">
        <v>13</v>
      </c>
      <c r="F246" s="169">
        <v>4</v>
      </c>
      <c r="G246" s="194">
        <v>2205</v>
      </c>
      <c r="H246" s="180">
        <v>2205</v>
      </c>
      <c r="I246" s="178">
        <f t="shared" si="16"/>
        <v>0</v>
      </c>
    </row>
    <row r="247" spans="1:9" s="94" customFormat="1" ht="18.75" customHeight="1" x14ac:dyDescent="0.2">
      <c r="A247" s="167">
        <f t="shared" si="17"/>
        <v>230</v>
      </c>
      <c r="B247" s="169">
        <v>1017000053</v>
      </c>
      <c r="C247" s="186" t="s">
        <v>281</v>
      </c>
      <c r="D247" s="169"/>
      <c r="E247" s="219" t="s">
        <v>13</v>
      </c>
      <c r="F247" s="169">
        <v>3</v>
      </c>
      <c r="G247" s="194">
        <v>300</v>
      </c>
      <c r="H247" s="180">
        <v>107</v>
      </c>
      <c r="I247" s="178">
        <f t="shared" si="16"/>
        <v>193</v>
      </c>
    </row>
    <row r="248" spans="1:9" s="94" customFormat="1" ht="18.75" customHeight="1" x14ac:dyDescent="0.2">
      <c r="A248" s="167">
        <f t="shared" si="17"/>
        <v>231</v>
      </c>
      <c r="B248" s="169">
        <v>1017000019</v>
      </c>
      <c r="C248" s="186" t="s">
        <v>282</v>
      </c>
      <c r="D248" s="169"/>
      <c r="E248" s="219" t="s">
        <v>13</v>
      </c>
      <c r="F248" s="169">
        <v>3</v>
      </c>
      <c r="G248" s="194">
        <v>45</v>
      </c>
      <c r="H248" s="180">
        <v>37.25</v>
      </c>
      <c r="I248" s="178">
        <f t="shared" si="16"/>
        <v>7.75</v>
      </c>
    </row>
    <row r="249" spans="1:9" s="94" customFormat="1" ht="25.5" customHeight="1" x14ac:dyDescent="0.2">
      <c r="A249" s="167">
        <f t="shared" si="17"/>
        <v>232</v>
      </c>
      <c r="B249" s="169">
        <v>1017000039</v>
      </c>
      <c r="C249" s="186" t="s">
        <v>283</v>
      </c>
      <c r="D249" s="169"/>
      <c r="E249" s="219" t="s">
        <v>13</v>
      </c>
      <c r="F249" s="169">
        <v>34</v>
      </c>
      <c r="G249" s="194">
        <v>680</v>
      </c>
      <c r="H249" s="180">
        <v>582.65</v>
      </c>
      <c r="I249" s="178">
        <f t="shared" si="16"/>
        <v>97.350000000000023</v>
      </c>
    </row>
    <row r="250" spans="1:9" s="94" customFormat="1" ht="15.75" customHeight="1" x14ac:dyDescent="0.2">
      <c r="A250" s="167">
        <f t="shared" si="17"/>
        <v>233</v>
      </c>
      <c r="B250" s="169">
        <v>1017000032</v>
      </c>
      <c r="C250" s="186" t="s">
        <v>284</v>
      </c>
      <c r="D250" s="169"/>
      <c r="E250" s="219" t="s">
        <v>13</v>
      </c>
      <c r="F250" s="169">
        <v>6</v>
      </c>
      <c r="G250" s="194">
        <v>420</v>
      </c>
      <c r="H250" s="180">
        <v>353.8</v>
      </c>
      <c r="I250" s="178">
        <f t="shared" si="16"/>
        <v>66.199999999999989</v>
      </c>
    </row>
    <row r="251" spans="1:9" s="94" customFormat="1" ht="15.75" customHeight="1" x14ac:dyDescent="0.2">
      <c r="A251" s="167">
        <f t="shared" si="17"/>
        <v>234</v>
      </c>
      <c r="B251" s="169">
        <v>1017000042</v>
      </c>
      <c r="C251" s="186" t="s">
        <v>284</v>
      </c>
      <c r="D251" s="169"/>
      <c r="E251" s="219" t="s">
        <v>13</v>
      </c>
      <c r="F251" s="169">
        <v>5</v>
      </c>
      <c r="G251" s="194">
        <v>690</v>
      </c>
      <c r="H251" s="180">
        <v>588.1</v>
      </c>
      <c r="I251" s="178">
        <f t="shared" si="16"/>
        <v>101.89999999999998</v>
      </c>
    </row>
    <row r="252" spans="1:9" s="94" customFormat="1" ht="25.5" customHeight="1" x14ac:dyDescent="0.2">
      <c r="A252" s="167">
        <f t="shared" si="17"/>
        <v>235</v>
      </c>
      <c r="B252" s="169">
        <v>1017000023</v>
      </c>
      <c r="C252" s="186" t="s">
        <v>285</v>
      </c>
      <c r="D252" s="169"/>
      <c r="E252" s="219" t="s">
        <v>13</v>
      </c>
      <c r="F252" s="169">
        <v>3</v>
      </c>
      <c r="G252" s="194">
        <v>61</v>
      </c>
      <c r="H252" s="180">
        <v>46.04</v>
      </c>
      <c r="I252" s="178">
        <f t="shared" si="16"/>
        <v>14.96</v>
      </c>
    </row>
    <row r="253" spans="1:9" s="94" customFormat="1" ht="15.75" customHeight="1" x14ac:dyDescent="0.2">
      <c r="A253" s="167">
        <f t="shared" si="17"/>
        <v>236</v>
      </c>
      <c r="B253" s="169">
        <v>1017000041</v>
      </c>
      <c r="C253" s="186" t="s">
        <v>286</v>
      </c>
      <c r="D253" s="169"/>
      <c r="E253" s="219" t="s">
        <v>13</v>
      </c>
      <c r="F253" s="169">
        <v>8</v>
      </c>
      <c r="G253" s="194">
        <v>320</v>
      </c>
      <c r="H253" s="180">
        <v>320</v>
      </c>
      <c r="I253" s="178">
        <f t="shared" si="16"/>
        <v>0</v>
      </c>
    </row>
    <row r="254" spans="1:9" s="94" customFormat="1" ht="15.75" customHeight="1" x14ac:dyDescent="0.2">
      <c r="A254" s="167">
        <f t="shared" si="17"/>
        <v>237</v>
      </c>
      <c r="B254" s="169">
        <v>1017000054</v>
      </c>
      <c r="C254" s="186" t="s">
        <v>287</v>
      </c>
      <c r="D254" s="169"/>
      <c r="E254" s="219" t="s">
        <v>13</v>
      </c>
      <c r="F254" s="169">
        <v>9</v>
      </c>
      <c r="G254" s="194">
        <v>900</v>
      </c>
      <c r="H254" s="180">
        <v>321</v>
      </c>
      <c r="I254" s="178">
        <f t="shared" si="16"/>
        <v>579</v>
      </c>
    </row>
    <row r="255" spans="1:9" s="94" customFormat="1" ht="15.75" customHeight="1" x14ac:dyDescent="0.2">
      <c r="A255" s="167">
        <f t="shared" si="17"/>
        <v>238</v>
      </c>
      <c r="B255" s="169">
        <v>1017000034</v>
      </c>
      <c r="C255" s="186" t="s">
        <v>287</v>
      </c>
      <c r="D255" s="169"/>
      <c r="E255" s="219" t="s">
        <v>13</v>
      </c>
      <c r="F255" s="169">
        <v>11</v>
      </c>
      <c r="G255" s="194">
        <v>550</v>
      </c>
      <c r="H255" s="180">
        <v>474.05</v>
      </c>
      <c r="I255" s="178">
        <f t="shared" si="16"/>
        <v>75.949999999999989</v>
      </c>
    </row>
    <row r="256" spans="1:9" s="94" customFormat="1" ht="25.5" customHeight="1" x14ac:dyDescent="0.2">
      <c r="A256" s="167">
        <f t="shared" si="17"/>
        <v>239</v>
      </c>
      <c r="B256" s="169">
        <v>1017000050</v>
      </c>
      <c r="C256" s="186" t="s">
        <v>288</v>
      </c>
      <c r="D256" s="169"/>
      <c r="E256" s="219" t="s">
        <v>13</v>
      </c>
      <c r="F256" s="169">
        <v>1</v>
      </c>
      <c r="G256" s="194">
        <v>500</v>
      </c>
      <c r="H256" s="180">
        <v>178.45</v>
      </c>
      <c r="I256" s="178">
        <f t="shared" si="16"/>
        <v>321.55</v>
      </c>
    </row>
    <row r="257" spans="1:9" s="94" customFormat="1" ht="25.5" customHeight="1" x14ac:dyDescent="0.2">
      <c r="A257" s="167">
        <f t="shared" si="17"/>
        <v>240</v>
      </c>
      <c r="B257" s="169">
        <v>1017000024</v>
      </c>
      <c r="C257" s="186" t="s">
        <v>289</v>
      </c>
      <c r="D257" s="169"/>
      <c r="E257" s="219" t="s">
        <v>13</v>
      </c>
      <c r="F257" s="169">
        <v>7</v>
      </c>
      <c r="G257" s="194">
        <v>143</v>
      </c>
      <c r="H257" s="180">
        <v>123.6</v>
      </c>
      <c r="I257" s="178">
        <f t="shared" si="16"/>
        <v>19.400000000000006</v>
      </c>
    </row>
    <row r="258" spans="1:9" s="94" customFormat="1" ht="15.75" customHeight="1" x14ac:dyDescent="0.2">
      <c r="A258" s="167">
        <f t="shared" si="17"/>
        <v>241</v>
      </c>
      <c r="B258" s="169">
        <v>1017000025</v>
      </c>
      <c r="C258" s="186" t="s">
        <v>290</v>
      </c>
      <c r="D258" s="169"/>
      <c r="E258" s="219" t="s">
        <v>13</v>
      </c>
      <c r="F258" s="169">
        <v>7</v>
      </c>
      <c r="G258" s="194">
        <v>141</v>
      </c>
      <c r="H258" s="180">
        <v>114.69</v>
      </c>
      <c r="I258" s="178">
        <f t="shared" si="16"/>
        <v>26.310000000000002</v>
      </c>
    </row>
    <row r="259" spans="1:9" s="94" customFormat="1" ht="15.75" customHeight="1" x14ac:dyDescent="0.2">
      <c r="A259" s="167">
        <f t="shared" si="17"/>
        <v>242</v>
      </c>
      <c r="B259" s="169" t="s">
        <v>269</v>
      </c>
      <c r="C259" s="186" t="s">
        <v>291</v>
      </c>
      <c r="D259" s="169"/>
      <c r="E259" s="219" t="s">
        <v>13</v>
      </c>
      <c r="F259" s="169">
        <v>3</v>
      </c>
      <c r="G259" s="194">
        <v>31</v>
      </c>
      <c r="H259" s="180">
        <v>29.34</v>
      </c>
      <c r="I259" s="178">
        <f t="shared" si="16"/>
        <v>1.6600000000000001</v>
      </c>
    </row>
    <row r="260" spans="1:9" s="94" customFormat="1" ht="25.5" customHeight="1" x14ac:dyDescent="0.2">
      <c r="A260" s="167">
        <f t="shared" si="17"/>
        <v>243</v>
      </c>
      <c r="B260" s="169">
        <v>1017000021</v>
      </c>
      <c r="C260" s="186" t="s">
        <v>292</v>
      </c>
      <c r="D260" s="169"/>
      <c r="E260" s="219" t="s">
        <v>13</v>
      </c>
      <c r="F260" s="169">
        <v>64</v>
      </c>
      <c r="G260" s="194">
        <v>1673</v>
      </c>
      <c r="H260" s="180">
        <v>1435.3</v>
      </c>
      <c r="I260" s="178">
        <f t="shared" si="16"/>
        <v>237.70000000000005</v>
      </c>
    </row>
    <row r="261" spans="1:9" s="94" customFormat="1" ht="15" customHeight="1" x14ac:dyDescent="0.2">
      <c r="A261" s="167">
        <f t="shared" si="17"/>
        <v>244</v>
      </c>
      <c r="B261" s="169">
        <v>1017000007</v>
      </c>
      <c r="C261" s="186" t="s">
        <v>293</v>
      </c>
      <c r="D261" s="169"/>
      <c r="E261" s="219" t="s">
        <v>13</v>
      </c>
      <c r="F261" s="169">
        <v>5</v>
      </c>
      <c r="G261" s="194">
        <v>1116</v>
      </c>
      <c r="H261" s="180">
        <v>1116</v>
      </c>
      <c r="I261" s="178">
        <f t="shared" si="16"/>
        <v>0</v>
      </c>
    </row>
    <row r="262" spans="1:9" s="94" customFormat="1" ht="25.5" customHeight="1" x14ac:dyDescent="0.2">
      <c r="A262" s="167">
        <f t="shared" si="17"/>
        <v>245</v>
      </c>
      <c r="B262" s="169">
        <v>1017000017</v>
      </c>
      <c r="C262" s="186" t="s">
        <v>294</v>
      </c>
      <c r="D262" s="169"/>
      <c r="E262" s="219" t="s">
        <v>13</v>
      </c>
      <c r="F262" s="169">
        <v>12</v>
      </c>
      <c r="G262" s="194">
        <v>491</v>
      </c>
      <c r="H262" s="180">
        <v>417.32</v>
      </c>
      <c r="I262" s="178">
        <f t="shared" si="16"/>
        <v>73.680000000000007</v>
      </c>
    </row>
    <row r="263" spans="1:9" s="94" customFormat="1" ht="25.5" customHeight="1" x14ac:dyDescent="0.2">
      <c r="A263" s="167">
        <f t="shared" si="17"/>
        <v>246</v>
      </c>
      <c r="B263" s="169">
        <v>1017000020</v>
      </c>
      <c r="C263" s="186" t="s">
        <v>295</v>
      </c>
      <c r="D263" s="169"/>
      <c r="E263" s="219" t="s">
        <v>13</v>
      </c>
      <c r="F263" s="169">
        <v>2</v>
      </c>
      <c r="G263" s="194">
        <v>27</v>
      </c>
      <c r="H263" s="180">
        <v>27</v>
      </c>
      <c r="I263" s="178">
        <f t="shared" si="16"/>
        <v>0</v>
      </c>
    </row>
    <row r="264" spans="1:9" s="94" customFormat="1" ht="25.5" customHeight="1" x14ac:dyDescent="0.2">
      <c r="A264" s="167">
        <f t="shared" si="17"/>
        <v>247</v>
      </c>
      <c r="B264" s="169">
        <v>1017000055</v>
      </c>
      <c r="C264" s="186" t="s">
        <v>295</v>
      </c>
      <c r="D264" s="169"/>
      <c r="E264" s="219" t="s">
        <v>13</v>
      </c>
      <c r="F264" s="169">
        <v>2</v>
      </c>
      <c r="G264" s="194">
        <v>500</v>
      </c>
      <c r="H264" s="180">
        <v>178.45</v>
      </c>
      <c r="I264" s="178">
        <f t="shared" si="16"/>
        <v>321.55</v>
      </c>
    </row>
    <row r="265" spans="1:9" s="94" customFormat="1" ht="25.5" customHeight="1" x14ac:dyDescent="0.2">
      <c r="A265" s="167">
        <f t="shared" si="17"/>
        <v>248</v>
      </c>
      <c r="B265" s="169">
        <v>1017000030</v>
      </c>
      <c r="C265" s="186" t="s">
        <v>296</v>
      </c>
      <c r="D265" s="169"/>
      <c r="E265" s="219" t="s">
        <v>13</v>
      </c>
      <c r="F265" s="169">
        <v>2</v>
      </c>
      <c r="G265" s="194">
        <v>140</v>
      </c>
      <c r="H265" s="180">
        <v>114.05</v>
      </c>
      <c r="I265" s="178">
        <f t="shared" si="16"/>
        <v>25.950000000000003</v>
      </c>
    </row>
    <row r="266" spans="1:9" s="94" customFormat="1" ht="25.5" customHeight="1" x14ac:dyDescent="0.2">
      <c r="A266" s="167">
        <f t="shared" si="17"/>
        <v>249</v>
      </c>
      <c r="B266" s="169">
        <v>1017000003</v>
      </c>
      <c r="C266" s="186" t="s">
        <v>297</v>
      </c>
      <c r="D266" s="169"/>
      <c r="E266" s="219" t="s">
        <v>13</v>
      </c>
      <c r="F266" s="169">
        <v>1</v>
      </c>
      <c r="G266" s="194">
        <v>223</v>
      </c>
      <c r="H266" s="180">
        <v>223</v>
      </c>
      <c r="I266" s="178">
        <f t="shared" si="16"/>
        <v>0</v>
      </c>
    </row>
    <row r="267" spans="1:9" s="94" customFormat="1" ht="15.75" customHeight="1" x14ac:dyDescent="0.2">
      <c r="A267" s="167">
        <f t="shared" si="17"/>
        <v>250</v>
      </c>
      <c r="B267" s="169">
        <v>1017000001</v>
      </c>
      <c r="C267" s="186" t="s">
        <v>298</v>
      </c>
      <c r="D267" s="169"/>
      <c r="E267" s="219" t="s">
        <v>13</v>
      </c>
      <c r="F267" s="169">
        <v>3</v>
      </c>
      <c r="G267" s="194">
        <v>772.8</v>
      </c>
      <c r="H267" s="180">
        <v>772.8</v>
      </c>
      <c r="I267" s="178">
        <f t="shared" si="16"/>
        <v>0</v>
      </c>
    </row>
    <row r="268" spans="1:9" s="94" customFormat="1" ht="15.75" customHeight="1" x14ac:dyDescent="0.2">
      <c r="A268" s="167">
        <f t="shared" si="17"/>
        <v>251</v>
      </c>
      <c r="B268" s="169">
        <v>1017000049</v>
      </c>
      <c r="C268" s="186" t="s">
        <v>298</v>
      </c>
      <c r="D268" s="169"/>
      <c r="E268" s="219" t="s">
        <v>13</v>
      </c>
      <c r="F268" s="169">
        <v>1</v>
      </c>
      <c r="G268" s="194">
        <v>100</v>
      </c>
      <c r="H268" s="180">
        <v>35.550000000000004</v>
      </c>
      <c r="I268" s="178">
        <f t="shared" si="16"/>
        <v>64.449999999999989</v>
      </c>
    </row>
    <row r="269" spans="1:9" s="94" customFormat="1" ht="15.75" customHeight="1" x14ac:dyDescent="0.2">
      <c r="A269" s="167">
        <f t="shared" si="17"/>
        <v>252</v>
      </c>
      <c r="B269" s="169">
        <v>1017000011</v>
      </c>
      <c r="C269" s="186" t="s">
        <v>299</v>
      </c>
      <c r="D269" s="169"/>
      <c r="E269" s="219" t="s">
        <v>13</v>
      </c>
      <c r="F269" s="169">
        <v>2</v>
      </c>
      <c r="G269" s="194">
        <v>1103</v>
      </c>
      <c r="H269" s="180">
        <v>1103</v>
      </c>
      <c r="I269" s="178">
        <f t="shared" si="16"/>
        <v>0</v>
      </c>
    </row>
    <row r="270" spans="1:9" s="94" customFormat="1" ht="15.75" customHeight="1" x14ac:dyDescent="0.2">
      <c r="A270" s="167">
        <f t="shared" si="17"/>
        <v>253</v>
      </c>
      <c r="B270" s="169">
        <v>1017000031</v>
      </c>
      <c r="C270" s="186" t="s">
        <v>300</v>
      </c>
      <c r="D270" s="169"/>
      <c r="E270" s="219" t="s">
        <v>13</v>
      </c>
      <c r="F270" s="169">
        <v>9</v>
      </c>
      <c r="G270" s="194">
        <v>360</v>
      </c>
      <c r="H270" s="180">
        <v>308.40000000000003</v>
      </c>
      <c r="I270" s="178">
        <f t="shared" si="16"/>
        <v>51.599999999999966</v>
      </c>
    </row>
    <row r="271" spans="1:9" s="94" customFormat="1" ht="25.5" customHeight="1" x14ac:dyDescent="0.2">
      <c r="A271" s="167">
        <f t="shared" si="17"/>
        <v>254</v>
      </c>
      <c r="B271" s="169">
        <v>1017000048</v>
      </c>
      <c r="C271" s="186" t="s">
        <v>301</v>
      </c>
      <c r="D271" s="169"/>
      <c r="E271" s="219" t="s">
        <v>13</v>
      </c>
      <c r="F271" s="169">
        <v>1</v>
      </c>
      <c r="G271" s="194">
        <v>253</v>
      </c>
      <c r="H271" s="180">
        <v>212.92000000000002</v>
      </c>
      <c r="I271" s="178">
        <f t="shared" si="16"/>
        <v>40.079999999999984</v>
      </c>
    </row>
    <row r="272" spans="1:9" s="94" customFormat="1" ht="25.5" customHeight="1" x14ac:dyDescent="0.2">
      <c r="A272" s="167">
        <f t="shared" si="17"/>
        <v>255</v>
      </c>
      <c r="B272" s="169">
        <v>1017000058</v>
      </c>
      <c r="C272" s="186" t="s">
        <v>302</v>
      </c>
      <c r="D272" s="169"/>
      <c r="E272" s="219" t="s">
        <v>13</v>
      </c>
      <c r="F272" s="169">
        <v>6</v>
      </c>
      <c r="G272" s="194">
        <v>300</v>
      </c>
      <c r="H272" s="180">
        <v>107</v>
      </c>
      <c r="I272" s="178">
        <f t="shared" si="16"/>
        <v>193</v>
      </c>
    </row>
    <row r="273" spans="1:9" s="94" customFormat="1" ht="15.75" customHeight="1" x14ac:dyDescent="0.2">
      <c r="A273" s="167">
        <f t="shared" si="17"/>
        <v>256</v>
      </c>
      <c r="B273" s="169">
        <v>1017000056</v>
      </c>
      <c r="C273" s="186" t="s">
        <v>303</v>
      </c>
      <c r="D273" s="169"/>
      <c r="E273" s="219" t="s">
        <v>13</v>
      </c>
      <c r="F273" s="169">
        <v>5</v>
      </c>
      <c r="G273" s="194">
        <v>500</v>
      </c>
      <c r="H273" s="180">
        <v>178.45</v>
      </c>
      <c r="I273" s="178">
        <f t="shared" si="16"/>
        <v>321.55</v>
      </c>
    </row>
    <row r="274" spans="1:9" s="94" customFormat="1" ht="15.75" customHeight="1" x14ac:dyDescent="0.2">
      <c r="A274" s="167">
        <f t="shared" si="17"/>
        <v>257</v>
      </c>
      <c r="B274" s="169">
        <v>101700001</v>
      </c>
      <c r="C274" s="186" t="s">
        <v>1688</v>
      </c>
      <c r="D274" s="169">
        <v>1998</v>
      </c>
      <c r="E274" s="219" t="s">
        <v>13</v>
      </c>
      <c r="F274" s="169">
        <v>1</v>
      </c>
      <c r="G274" s="194">
        <v>43</v>
      </c>
      <c r="H274" s="180">
        <v>1.71</v>
      </c>
      <c r="I274" s="178">
        <f t="shared" si="16"/>
        <v>41.29</v>
      </c>
    </row>
    <row r="275" spans="1:9" s="94" customFormat="1" ht="15.75" customHeight="1" x14ac:dyDescent="0.2">
      <c r="A275" s="167">
        <f t="shared" si="17"/>
        <v>258</v>
      </c>
      <c r="B275" s="169">
        <v>101700002</v>
      </c>
      <c r="C275" s="186" t="s">
        <v>1689</v>
      </c>
      <c r="D275" s="169">
        <v>1998</v>
      </c>
      <c r="E275" s="219" t="s">
        <v>13</v>
      </c>
      <c r="F275" s="169">
        <v>1</v>
      </c>
      <c r="G275" s="194">
        <v>43</v>
      </c>
      <c r="H275" s="180">
        <v>1.71</v>
      </c>
      <c r="I275" s="178">
        <f t="shared" si="16"/>
        <v>41.29</v>
      </c>
    </row>
    <row r="276" spans="1:9" s="94" customFormat="1" ht="15.75" customHeight="1" x14ac:dyDescent="0.2">
      <c r="A276" s="167">
        <f t="shared" si="17"/>
        <v>259</v>
      </c>
      <c r="B276" s="169">
        <v>101700003</v>
      </c>
      <c r="C276" s="186" t="s">
        <v>1689</v>
      </c>
      <c r="D276" s="169">
        <v>1998</v>
      </c>
      <c r="E276" s="219" t="s">
        <v>13</v>
      </c>
      <c r="F276" s="169">
        <v>1</v>
      </c>
      <c r="G276" s="194">
        <v>56</v>
      </c>
      <c r="H276" s="180">
        <v>2.25</v>
      </c>
      <c r="I276" s="178">
        <f t="shared" si="16"/>
        <v>53.75</v>
      </c>
    </row>
    <row r="277" spans="1:9" s="94" customFormat="1" ht="15.75" customHeight="1" x14ac:dyDescent="0.2">
      <c r="A277" s="167">
        <f t="shared" si="17"/>
        <v>260</v>
      </c>
      <c r="B277" s="169">
        <v>101700004</v>
      </c>
      <c r="C277" s="186" t="s">
        <v>1689</v>
      </c>
      <c r="D277" s="169">
        <v>1998</v>
      </c>
      <c r="E277" s="219" t="s">
        <v>13</v>
      </c>
      <c r="F277" s="169">
        <v>1</v>
      </c>
      <c r="G277" s="194">
        <v>103</v>
      </c>
      <c r="H277" s="180">
        <v>4.1099999999999994</v>
      </c>
      <c r="I277" s="178">
        <f t="shared" si="16"/>
        <v>98.89</v>
      </c>
    </row>
    <row r="278" spans="1:9" s="94" customFormat="1" ht="15.75" customHeight="1" x14ac:dyDescent="0.2">
      <c r="A278" s="167">
        <f t="shared" si="17"/>
        <v>261</v>
      </c>
      <c r="B278" s="169">
        <v>101700005</v>
      </c>
      <c r="C278" s="186" t="s">
        <v>1689</v>
      </c>
      <c r="D278" s="169">
        <v>1998</v>
      </c>
      <c r="E278" s="219" t="s">
        <v>13</v>
      </c>
      <c r="F278" s="169">
        <v>1</v>
      </c>
      <c r="G278" s="194">
        <v>103</v>
      </c>
      <c r="H278" s="180">
        <v>4.1099999999999994</v>
      </c>
      <c r="I278" s="178">
        <f t="shared" si="16"/>
        <v>98.89</v>
      </c>
    </row>
    <row r="279" spans="1:9" s="94" customFormat="1" ht="15.75" customHeight="1" x14ac:dyDescent="0.2">
      <c r="A279" s="167">
        <f t="shared" si="17"/>
        <v>262</v>
      </c>
      <c r="B279" s="169">
        <v>101700006</v>
      </c>
      <c r="C279" s="186" t="s">
        <v>1689</v>
      </c>
      <c r="D279" s="169">
        <v>1998</v>
      </c>
      <c r="E279" s="219" t="s">
        <v>13</v>
      </c>
      <c r="F279" s="169">
        <v>1</v>
      </c>
      <c r="G279" s="194">
        <v>103</v>
      </c>
      <c r="H279" s="180">
        <v>4.1099999999999994</v>
      </c>
      <c r="I279" s="178">
        <f t="shared" si="16"/>
        <v>98.89</v>
      </c>
    </row>
    <row r="280" spans="1:9" s="94" customFormat="1" ht="15.75" customHeight="1" x14ac:dyDescent="0.2">
      <c r="A280" s="167">
        <f t="shared" si="17"/>
        <v>263</v>
      </c>
      <c r="B280" s="169">
        <v>101700007</v>
      </c>
      <c r="C280" s="186" t="s">
        <v>1689</v>
      </c>
      <c r="D280" s="169">
        <v>1998</v>
      </c>
      <c r="E280" s="219" t="s">
        <v>13</v>
      </c>
      <c r="F280" s="169">
        <v>1</v>
      </c>
      <c r="G280" s="194">
        <v>102</v>
      </c>
      <c r="H280" s="180">
        <v>4.08</v>
      </c>
      <c r="I280" s="178">
        <f t="shared" si="16"/>
        <v>97.92</v>
      </c>
    </row>
    <row r="281" spans="1:9" s="94" customFormat="1" ht="15.75" customHeight="1" x14ac:dyDescent="0.2">
      <c r="A281" s="167">
        <f t="shared" si="17"/>
        <v>264</v>
      </c>
      <c r="B281" s="169">
        <v>101700008</v>
      </c>
      <c r="C281" s="186" t="s">
        <v>1689</v>
      </c>
      <c r="D281" s="169">
        <v>1998</v>
      </c>
      <c r="E281" s="219" t="s">
        <v>13</v>
      </c>
      <c r="F281" s="169">
        <v>1</v>
      </c>
      <c r="G281" s="194">
        <v>114</v>
      </c>
      <c r="H281" s="180">
        <v>4.5600000000000005</v>
      </c>
      <c r="I281" s="178">
        <f t="shared" si="16"/>
        <v>109.44</v>
      </c>
    </row>
    <row r="282" spans="1:9" s="94" customFormat="1" ht="15.75" customHeight="1" x14ac:dyDescent="0.2">
      <c r="A282" s="167">
        <f t="shared" si="17"/>
        <v>265</v>
      </c>
      <c r="B282" s="169">
        <v>101700009</v>
      </c>
      <c r="C282" s="186" t="s">
        <v>1689</v>
      </c>
      <c r="D282" s="169">
        <v>1998</v>
      </c>
      <c r="E282" s="219" t="s">
        <v>13</v>
      </c>
      <c r="F282" s="169">
        <v>1</v>
      </c>
      <c r="G282" s="194">
        <v>114</v>
      </c>
      <c r="H282" s="180">
        <v>4.5600000000000005</v>
      </c>
      <c r="I282" s="178">
        <f t="shared" si="16"/>
        <v>109.44</v>
      </c>
    </row>
    <row r="283" spans="1:9" s="94" customFormat="1" ht="15.75" customHeight="1" x14ac:dyDescent="0.2">
      <c r="A283" s="167">
        <f t="shared" si="17"/>
        <v>266</v>
      </c>
      <c r="B283" s="169">
        <v>101700010</v>
      </c>
      <c r="C283" s="186" t="s">
        <v>1689</v>
      </c>
      <c r="D283" s="169">
        <v>1998</v>
      </c>
      <c r="E283" s="219" t="s">
        <v>13</v>
      </c>
      <c r="F283" s="169">
        <v>1</v>
      </c>
      <c r="G283" s="194">
        <v>113</v>
      </c>
      <c r="H283" s="180">
        <v>4.53</v>
      </c>
      <c r="I283" s="178">
        <f t="shared" si="16"/>
        <v>108.47</v>
      </c>
    </row>
    <row r="284" spans="1:9" s="94" customFormat="1" ht="15.75" customHeight="1" x14ac:dyDescent="0.2">
      <c r="A284" s="167">
        <f t="shared" si="17"/>
        <v>267</v>
      </c>
      <c r="B284" s="169">
        <v>101700011</v>
      </c>
      <c r="C284" s="186" t="s">
        <v>1689</v>
      </c>
      <c r="D284" s="169">
        <v>1998</v>
      </c>
      <c r="E284" s="219" t="s">
        <v>13</v>
      </c>
      <c r="F284" s="169">
        <v>1</v>
      </c>
      <c r="G284" s="194">
        <v>113</v>
      </c>
      <c r="H284" s="180">
        <v>4.53</v>
      </c>
      <c r="I284" s="178">
        <f t="shared" si="16"/>
        <v>108.47</v>
      </c>
    </row>
    <row r="285" spans="1:9" s="94" customFormat="1" ht="15.75" customHeight="1" x14ac:dyDescent="0.2">
      <c r="A285" s="167">
        <f t="shared" si="17"/>
        <v>268</v>
      </c>
      <c r="B285" s="169">
        <v>101700012</v>
      </c>
      <c r="C285" s="186" t="s">
        <v>1689</v>
      </c>
      <c r="D285" s="169">
        <v>1998</v>
      </c>
      <c r="E285" s="219" t="s">
        <v>13</v>
      </c>
      <c r="F285" s="169">
        <v>1</v>
      </c>
      <c r="G285" s="194">
        <v>113</v>
      </c>
      <c r="H285" s="180">
        <v>4.53</v>
      </c>
      <c r="I285" s="178">
        <f t="shared" si="16"/>
        <v>108.47</v>
      </c>
    </row>
    <row r="286" spans="1:9" s="94" customFormat="1" ht="15.75" customHeight="1" x14ac:dyDescent="0.2">
      <c r="A286" s="167">
        <f t="shared" si="17"/>
        <v>269</v>
      </c>
      <c r="B286" s="169">
        <v>101700013</v>
      </c>
      <c r="C286" s="186" t="s">
        <v>1688</v>
      </c>
      <c r="D286" s="169">
        <v>1998</v>
      </c>
      <c r="E286" s="219" t="s">
        <v>13</v>
      </c>
      <c r="F286" s="169">
        <v>1</v>
      </c>
      <c r="G286" s="194">
        <v>43</v>
      </c>
      <c r="H286" s="180">
        <v>1.71</v>
      </c>
      <c r="I286" s="178">
        <f t="shared" si="16"/>
        <v>41.29</v>
      </c>
    </row>
    <row r="287" spans="1:9" s="94" customFormat="1" ht="15.75" customHeight="1" x14ac:dyDescent="0.2">
      <c r="A287" s="167">
        <f t="shared" si="17"/>
        <v>270</v>
      </c>
      <c r="B287" s="169">
        <v>101700014</v>
      </c>
      <c r="C287" s="186" t="s">
        <v>1688</v>
      </c>
      <c r="D287" s="169">
        <v>1998</v>
      </c>
      <c r="E287" s="219" t="s">
        <v>13</v>
      </c>
      <c r="F287" s="169">
        <v>1</v>
      </c>
      <c r="G287" s="194">
        <v>43</v>
      </c>
      <c r="H287" s="180">
        <v>1.71</v>
      </c>
      <c r="I287" s="178">
        <f t="shared" si="16"/>
        <v>41.29</v>
      </c>
    </row>
    <row r="288" spans="1:9" s="94" customFormat="1" ht="15.75" customHeight="1" x14ac:dyDescent="0.2">
      <c r="A288" s="167">
        <f t="shared" si="17"/>
        <v>271</v>
      </c>
      <c r="B288" s="169">
        <v>101700015</v>
      </c>
      <c r="C288" s="186" t="s">
        <v>1688</v>
      </c>
      <c r="D288" s="169">
        <v>1998</v>
      </c>
      <c r="E288" s="219" t="s">
        <v>13</v>
      </c>
      <c r="F288" s="169">
        <v>1</v>
      </c>
      <c r="G288" s="194">
        <v>43</v>
      </c>
      <c r="H288" s="180">
        <v>1.71</v>
      </c>
      <c r="I288" s="178">
        <f t="shared" si="16"/>
        <v>41.29</v>
      </c>
    </row>
    <row r="289" spans="1:9" s="94" customFormat="1" ht="15.75" customHeight="1" x14ac:dyDescent="0.2">
      <c r="A289" s="167">
        <f t="shared" si="17"/>
        <v>272</v>
      </c>
      <c r="B289" s="169">
        <v>101700016</v>
      </c>
      <c r="C289" s="186" t="s">
        <v>1688</v>
      </c>
      <c r="D289" s="169">
        <v>1998</v>
      </c>
      <c r="E289" s="219" t="s">
        <v>13</v>
      </c>
      <c r="F289" s="169">
        <v>1</v>
      </c>
      <c r="G289" s="194">
        <v>43</v>
      </c>
      <c r="H289" s="180">
        <v>1.71</v>
      </c>
      <c r="I289" s="178">
        <f t="shared" si="16"/>
        <v>41.29</v>
      </c>
    </row>
    <row r="290" spans="1:9" s="94" customFormat="1" ht="15.75" customHeight="1" thickBot="1" x14ac:dyDescent="0.25">
      <c r="A290" s="216">
        <f t="shared" si="17"/>
        <v>273</v>
      </c>
      <c r="B290" s="170">
        <v>101700017</v>
      </c>
      <c r="C290" s="214" t="s">
        <v>1690</v>
      </c>
      <c r="D290" s="170">
        <v>1998</v>
      </c>
      <c r="E290" s="219" t="s">
        <v>13</v>
      </c>
      <c r="F290" s="170">
        <v>1</v>
      </c>
      <c r="G290" s="197">
        <v>72</v>
      </c>
      <c r="H290" s="181">
        <v>2.88</v>
      </c>
      <c r="I290" s="199">
        <f t="shared" si="16"/>
        <v>69.12</v>
      </c>
    </row>
    <row r="291" spans="1:9" s="99" customFormat="1" ht="15" customHeight="1" thickBot="1" x14ac:dyDescent="0.25">
      <c r="A291" s="277" t="s">
        <v>7</v>
      </c>
      <c r="B291" s="278"/>
      <c r="C291" s="278"/>
      <c r="D291" s="278"/>
      <c r="E291" s="278"/>
      <c r="F291" s="278"/>
      <c r="G291" s="97">
        <f>SUM(G233:G290)</f>
        <v>19221.47</v>
      </c>
      <c r="H291" s="97">
        <f>SUM(H233:H290)</f>
        <v>14488.809999999994</v>
      </c>
      <c r="I291" s="98">
        <f>SUM(I233:I290)</f>
        <v>4732.6599999999989</v>
      </c>
    </row>
    <row r="292" spans="1:9" s="99" customFormat="1" ht="15" customHeight="1" thickBot="1" x14ac:dyDescent="0.25">
      <c r="A292" s="274" t="s">
        <v>304</v>
      </c>
      <c r="B292" s="275"/>
      <c r="C292" s="275"/>
      <c r="D292" s="275"/>
      <c r="E292" s="275"/>
      <c r="F292" s="275"/>
      <c r="G292" s="275"/>
      <c r="H292" s="275"/>
      <c r="I292" s="276"/>
    </row>
    <row r="293" spans="1:9" s="99" customFormat="1" ht="15" customHeight="1" thickBot="1" x14ac:dyDescent="0.25">
      <c r="A293" s="205">
        <f>A290+1</f>
        <v>274</v>
      </c>
      <c r="B293" s="222">
        <v>101800001</v>
      </c>
      <c r="C293" s="214" t="s">
        <v>305</v>
      </c>
      <c r="D293" s="222">
        <v>2023</v>
      </c>
      <c r="E293" s="223" t="s">
        <v>13</v>
      </c>
      <c r="F293" s="222">
        <v>1</v>
      </c>
      <c r="G293" s="210">
        <v>10480</v>
      </c>
      <c r="H293" s="224">
        <v>2270.6800000000003</v>
      </c>
      <c r="I293" s="212">
        <f t="shared" ref="I293" si="18">G293-H293</f>
        <v>8209.32</v>
      </c>
    </row>
    <row r="294" spans="1:9" s="99" customFormat="1" ht="15" customHeight="1" thickBot="1" x14ac:dyDescent="0.25">
      <c r="A294" s="277" t="s">
        <v>7</v>
      </c>
      <c r="B294" s="278"/>
      <c r="C294" s="278"/>
      <c r="D294" s="278"/>
      <c r="E294" s="278"/>
      <c r="F294" s="278"/>
      <c r="G294" s="97">
        <f>SUM(G293)</f>
        <v>10480</v>
      </c>
      <c r="H294" s="97">
        <f t="shared" ref="H294:I294" si="19">SUM(H293)</f>
        <v>2270.6800000000003</v>
      </c>
      <c r="I294" s="98">
        <f t="shared" si="19"/>
        <v>8209.32</v>
      </c>
    </row>
    <row r="295" spans="1:9" s="94" customFormat="1" ht="15" customHeight="1" thickBot="1" x14ac:dyDescent="0.25">
      <c r="A295" s="260" t="s">
        <v>31</v>
      </c>
      <c r="B295" s="261"/>
      <c r="C295" s="261"/>
      <c r="D295" s="261"/>
      <c r="E295" s="261"/>
      <c r="F295" s="261"/>
      <c r="G295" s="261"/>
      <c r="H295" s="261"/>
      <c r="I295" s="262"/>
    </row>
    <row r="296" spans="1:9" s="94" customFormat="1" ht="15" customHeight="1" x14ac:dyDescent="0.2">
      <c r="A296" s="225">
        <f>A293+1</f>
        <v>275</v>
      </c>
      <c r="B296" s="168">
        <v>11137237</v>
      </c>
      <c r="C296" s="217" t="s">
        <v>306</v>
      </c>
      <c r="D296" s="168">
        <v>2014</v>
      </c>
      <c r="E296" s="174" t="s">
        <v>13</v>
      </c>
      <c r="F296" s="168">
        <v>1</v>
      </c>
      <c r="G296" s="175">
        <v>630</v>
      </c>
      <c r="H296" s="179">
        <f>ROUND(G296/2,2)</f>
        <v>315</v>
      </c>
      <c r="I296" s="177">
        <f t="shared" ref="I296:I359" si="20">G296-H296</f>
        <v>315</v>
      </c>
    </row>
    <row r="297" spans="1:9" s="94" customFormat="1" ht="15" customHeight="1" x14ac:dyDescent="0.2">
      <c r="A297" s="226">
        <f>A296+1</f>
        <v>276</v>
      </c>
      <c r="B297" s="169" t="s">
        <v>307</v>
      </c>
      <c r="C297" s="173" t="s">
        <v>308</v>
      </c>
      <c r="D297" s="169">
        <v>2011</v>
      </c>
      <c r="E297" s="219" t="s">
        <v>13</v>
      </c>
      <c r="F297" s="169">
        <v>2</v>
      </c>
      <c r="G297" s="176">
        <v>246</v>
      </c>
      <c r="H297" s="180">
        <f t="shared" ref="H297:H360" si="21">ROUND(G297/2,2)</f>
        <v>123</v>
      </c>
      <c r="I297" s="178">
        <f t="shared" si="20"/>
        <v>123</v>
      </c>
    </row>
    <row r="298" spans="1:9" s="94" customFormat="1" ht="15" customHeight="1" x14ac:dyDescent="0.2">
      <c r="A298" s="226">
        <f>A297+1</f>
        <v>277</v>
      </c>
      <c r="B298" s="169">
        <v>11137247</v>
      </c>
      <c r="C298" s="173" t="s">
        <v>309</v>
      </c>
      <c r="D298" s="169">
        <v>2013</v>
      </c>
      <c r="E298" s="219" t="s">
        <v>13</v>
      </c>
      <c r="F298" s="169">
        <v>1</v>
      </c>
      <c r="G298" s="176">
        <v>177</v>
      </c>
      <c r="H298" s="180">
        <f t="shared" si="21"/>
        <v>88.5</v>
      </c>
      <c r="I298" s="178">
        <f t="shared" si="20"/>
        <v>88.5</v>
      </c>
    </row>
    <row r="299" spans="1:9" s="94" customFormat="1" ht="15" customHeight="1" x14ac:dyDescent="0.2">
      <c r="A299" s="226">
        <f t="shared" ref="A299:A362" si="22">A298+1</f>
        <v>278</v>
      </c>
      <c r="B299" s="169">
        <v>11137256</v>
      </c>
      <c r="C299" s="173" t="s">
        <v>310</v>
      </c>
      <c r="D299" s="169">
        <v>2007</v>
      </c>
      <c r="E299" s="219" t="s">
        <v>13</v>
      </c>
      <c r="F299" s="169">
        <v>1</v>
      </c>
      <c r="G299" s="176">
        <v>105</v>
      </c>
      <c r="H299" s="180">
        <f t="shared" si="21"/>
        <v>52.5</v>
      </c>
      <c r="I299" s="178">
        <f t="shared" si="20"/>
        <v>52.5</v>
      </c>
    </row>
    <row r="300" spans="1:9" s="94" customFormat="1" ht="15" customHeight="1" x14ac:dyDescent="0.2">
      <c r="A300" s="226">
        <f t="shared" si="22"/>
        <v>279</v>
      </c>
      <c r="B300" s="169">
        <v>11137725</v>
      </c>
      <c r="C300" s="173" t="s">
        <v>311</v>
      </c>
      <c r="D300" s="169">
        <v>2019</v>
      </c>
      <c r="E300" s="219" t="s">
        <v>13</v>
      </c>
      <c r="F300" s="169">
        <v>1</v>
      </c>
      <c r="G300" s="176">
        <v>890</v>
      </c>
      <c r="H300" s="180">
        <f t="shared" si="21"/>
        <v>445</v>
      </c>
      <c r="I300" s="178">
        <f t="shared" si="20"/>
        <v>445</v>
      </c>
    </row>
    <row r="301" spans="1:9" s="94" customFormat="1" ht="15" customHeight="1" x14ac:dyDescent="0.2">
      <c r="A301" s="226">
        <f t="shared" si="22"/>
        <v>280</v>
      </c>
      <c r="B301" s="169" t="s">
        <v>312</v>
      </c>
      <c r="C301" s="173" t="s">
        <v>313</v>
      </c>
      <c r="D301" s="169">
        <v>2015</v>
      </c>
      <c r="E301" s="219" t="s">
        <v>13</v>
      </c>
      <c r="F301" s="169">
        <v>3</v>
      </c>
      <c r="G301" s="176">
        <v>1680</v>
      </c>
      <c r="H301" s="180">
        <f t="shared" si="21"/>
        <v>840</v>
      </c>
      <c r="I301" s="178">
        <f t="shared" si="20"/>
        <v>840</v>
      </c>
    </row>
    <row r="302" spans="1:9" s="94" customFormat="1" ht="15" customHeight="1" x14ac:dyDescent="0.2">
      <c r="A302" s="226">
        <f t="shared" si="22"/>
        <v>281</v>
      </c>
      <c r="B302" s="169">
        <v>11137261</v>
      </c>
      <c r="C302" s="173" t="s">
        <v>313</v>
      </c>
      <c r="D302" s="169">
        <v>2015</v>
      </c>
      <c r="E302" s="219" t="s">
        <v>13</v>
      </c>
      <c r="F302" s="169">
        <v>1</v>
      </c>
      <c r="G302" s="176">
        <v>560</v>
      </c>
      <c r="H302" s="180">
        <f t="shared" si="21"/>
        <v>280</v>
      </c>
      <c r="I302" s="178">
        <f t="shared" si="20"/>
        <v>280</v>
      </c>
    </row>
    <row r="303" spans="1:9" s="94" customFormat="1" ht="15" customHeight="1" x14ac:dyDescent="0.2">
      <c r="A303" s="226">
        <f t="shared" si="22"/>
        <v>282</v>
      </c>
      <c r="B303" s="169" t="s">
        <v>314</v>
      </c>
      <c r="C303" s="173" t="s">
        <v>313</v>
      </c>
      <c r="D303" s="169">
        <v>2016</v>
      </c>
      <c r="E303" s="219" t="s">
        <v>13</v>
      </c>
      <c r="F303" s="169">
        <v>2</v>
      </c>
      <c r="G303" s="176">
        <v>1280</v>
      </c>
      <c r="H303" s="180">
        <f t="shared" si="21"/>
        <v>640</v>
      </c>
      <c r="I303" s="178">
        <f t="shared" si="20"/>
        <v>640</v>
      </c>
    </row>
    <row r="304" spans="1:9" s="94" customFormat="1" ht="15" customHeight="1" x14ac:dyDescent="0.2">
      <c r="A304" s="226">
        <f t="shared" si="22"/>
        <v>283</v>
      </c>
      <c r="B304" s="169" t="s">
        <v>315</v>
      </c>
      <c r="C304" s="173" t="s">
        <v>316</v>
      </c>
      <c r="D304" s="169">
        <v>2011</v>
      </c>
      <c r="E304" s="219" t="s">
        <v>13</v>
      </c>
      <c r="F304" s="169">
        <v>2</v>
      </c>
      <c r="G304" s="176">
        <v>390</v>
      </c>
      <c r="H304" s="180">
        <f t="shared" si="21"/>
        <v>195</v>
      </c>
      <c r="I304" s="178">
        <f t="shared" si="20"/>
        <v>195</v>
      </c>
    </row>
    <row r="305" spans="1:9" s="94" customFormat="1" ht="15" customHeight="1" x14ac:dyDescent="0.2">
      <c r="A305" s="226">
        <f t="shared" si="22"/>
        <v>284</v>
      </c>
      <c r="B305" s="169" t="s">
        <v>317</v>
      </c>
      <c r="C305" s="173" t="s">
        <v>318</v>
      </c>
      <c r="D305" s="169">
        <v>2008</v>
      </c>
      <c r="E305" s="219" t="s">
        <v>13</v>
      </c>
      <c r="F305" s="169">
        <v>2</v>
      </c>
      <c r="G305" s="176">
        <v>150</v>
      </c>
      <c r="H305" s="180">
        <f t="shared" si="21"/>
        <v>75</v>
      </c>
      <c r="I305" s="178">
        <f t="shared" si="20"/>
        <v>75</v>
      </c>
    </row>
    <row r="306" spans="1:9" s="94" customFormat="1" ht="15" customHeight="1" x14ac:dyDescent="0.2">
      <c r="A306" s="226">
        <f t="shared" si="22"/>
        <v>285</v>
      </c>
      <c r="B306" s="169" t="s">
        <v>319</v>
      </c>
      <c r="C306" s="173" t="s">
        <v>320</v>
      </c>
      <c r="D306" s="169">
        <v>2011</v>
      </c>
      <c r="E306" s="219" t="s">
        <v>13</v>
      </c>
      <c r="F306" s="169">
        <v>2</v>
      </c>
      <c r="G306" s="176">
        <v>330</v>
      </c>
      <c r="H306" s="180">
        <f t="shared" si="21"/>
        <v>165</v>
      </c>
      <c r="I306" s="178">
        <f t="shared" si="20"/>
        <v>165</v>
      </c>
    </row>
    <row r="307" spans="1:9" s="94" customFormat="1" ht="24" customHeight="1" x14ac:dyDescent="0.2">
      <c r="A307" s="226">
        <f t="shared" si="22"/>
        <v>286</v>
      </c>
      <c r="B307" s="169">
        <v>11137777</v>
      </c>
      <c r="C307" s="173" t="s">
        <v>321</v>
      </c>
      <c r="D307" s="169">
        <v>2020</v>
      </c>
      <c r="E307" s="219" t="s">
        <v>13</v>
      </c>
      <c r="F307" s="169">
        <v>1</v>
      </c>
      <c r="G307" s="176">
        <v>2800</v>
      </c>
      <c r="H307" s="180">
        <f t="shared" si="21"/>
        <v>1400</v>
      </c>
      <c r="I307" s="178">
        <f t="shared" si="20"/>
        <v>1400</v>
      </c>
    </row>
    <row r="308" spans="1:9" s="94" customFormat="1" ht="15.75" customHeight="1" x14ac:dyDescent="0.2">
      <c r="A308" s="226">
        <f t="shared" si="22"/>
        <v>287</v>
      </c>
      <c r="B308" s="169">
        <v>11137268</v>
      </c>
      <c r="C308" s="173" t="s">
        <v>322</v>
      </c>
      <c r="D308" s="169">
        <v>2013</v>
      </c>
      <c r="E308" s="219" t="s">
        <v>13</v>
      </c>
      <c r="F308" s="169">
        <v>1</v>
      </c>
      <c r="G308" s="176">
        <v>916</v>
      </c>
      <c r="H308" s="180">
        <f t="shared" si="21"/>
        <v>458</v>
      </c>
      <c r="I308" s="178">
        <f t="shared" si="20"/>
        <v>458</v>
      </c>
    </row>
    <row r="309" spans="1:9" s="94" customFormat="1" ht="25.15" customHeight="1" x14ac:dyDescent="0.2">
      <c r="A309" s="226">
        <f t="shared" si="22"/>
        <v>288</v>
      </c>
      <c r="B309" s="169">
        <v>11137708</v>
      </c>
      <c r="C309" s="173" t="s">
        <v>323</v>
      </c>
      <c r="D309" s="169">
        <v>2018</v>
      </c>
      <c r="E309" s="219" t="s">
        <v>13</v>
      </c>
      <c r="F309" s="169">
        <v>1</v>
      </c>
      <c r="G309" s="176">
        <v>1199</v>
      </c>
      <c r="H309" s="180">
        <f t="shared" si="21"/>
        <v>599.5</v>
      </c>
      <c r="I309" s="178">
        <f t="shared" si="20"/>
        <v>599.5</v>
      </c>
    </row>
    <row r="310" spans="1:9" s="94" customFormat="1" ht="15" customHeight="1" x14ac:dyDescent="0.2">
      <c r="A310" s="226">
        <f t="shared" si="22"/>
        <v>289</v>
      </c>
      <c r="B310" s="169">
        <v>11137783</v>
      </c>
      <c r="C310" s="173" t="s">
        <v>324</v>
      </c>
      <c r="D310" s="169">
        <v>2021</v>
      </c>
      <c r="E310" s="219" t="s">
        <v>13</v>
      </c>
      <c r="F310" s="169">
        <v>1</v>
      </c>
      <c r="G310" s="176">
        <v>3629</v>
      </c>
      <c r="H310" s="180">
        <f t="shared" si="21"/>
        <v>1814.5</v>
      </c>
      <c r="I310" s="178">
        <f t="shared" si="20"/>
        <v>1814.5</v>
      </c>
    </row>
    <row r="311" spans="1:9" s="94" customFormat="1" ht="15" customHeight="1" x14ac:dyDescent="0.2">
      <c r="A311" s="226">
        <f t="shared" si="22"/>
        <v>290</v>
      </c>
      <c r="B311" s="169">
        <v>11137272</v>
      </c>
      <c r="C311" s="173" t="s">
        <v>325</v>
      </c>
      <c r="D311" s="169">
        <v>2005</v>
      </c>
      <c r="E311" s="219" t="s">
        <v>13</v>
      </c>
      <c r="F311" s="169">
        <v>1</v>
      </c>
      <c r="G311" s="176">
        <v>937</v>
      </c>
      <c r="H311" s="180">
        <f t="shared" si="21"/>
        <v>468.5</v>
      </c>
      <c r="I311" s="178">
        <f t="shared" si="20"/>
        <v>468.5</v>
      </c>
    </row>
    <row r="312" spans="1:9" s="94" customFormat="1" ht="15" customHeight="1" x14ac:dyDescent="0.2">
      <c r="A312" s="226">
        <f t="shared" si="22"/>
        <v>291</v>
      </c>
      <c r="B312" s="169">
        <v>11137277</v>
      </c>
      <c r="C312" s="173" t="s">
        <v>326</v>
      </c>
      <c r="D312" s="169">
        <v>2010</v>
      </c>
      <c r="E312" s="219" t="s">
        <v>13</v>
      </c>
      <c r="F312" s="169">
        <v>1</v>
      </c>
      <c r="G312" s="176">
        <v>495</v>
      </c>
      <c r="H312" s="180">
        <f t="shared" si="21"/>
        <v>247.5</v>
      </c>
      <c r="I312" s="178">
        <f t="shared" si="20"/>
        <v>247.5</v>
      </c>
    </row>
    <row r="313" spans="1:9" s="94" customFormat="1" ht="15" customHeight="1" x14ac:dyDescent="0.2">
      <c r="A313" s="226">
        <f t="shared" si="22"/>
        <v>292</v>
      </c>
      <c r="B313" s="169" t="s">
        <v>327</v>
      </c>
      <c r="C313" s="173" t="s">
        <v>328</v>
      </c>
      <c r="D313" s="169">
        <v>2010</v>
      </c>
      <c r="E313" s="219" t="s">
        <v>13</v>
      </c>
      <c r="F313" s="169">
        <v>3</v>
      </c>
      <c r="G313" s="176">
        <v>1335</v>
      </c>
      <c r="H313" s="180">
        <f t="shared" si="21"/>
        <v>667.5</v>
      </c>
      <c r="I313" s="178">
        <f t="shared" si="20"/>
        <v>667.5</v>
      </c>
    </row>
    <row r="314" spans="1:9" s="94" customFormat="1" ht="15" customHeight="1" x14ac:dyDescent="0.2">
      <c r="A314" s="226">
        <f t="shared" si="22"/>
        <v>293</v>
      </c>
      <c r="B314" s="169">
        <v>11137289</v>
      </c>
      <c r="C314" s="173" t="s">
        <v>329</v>
      </c>
      <c r="D314" s="169">
        <v>2005</v>
      </c>
      <c r="E314" s="219" t="s">
        <v>13</v>
      </c>
      <c r="F314" s="169">
        <v>1</v>
      </c>
      <c r="G314" s="176">
        <v>564</v>
      </c>
      <c r="H314" s="180">
        <f t="shared" si="21"/>
        <v>282</v>
      </c>
      <c r="I314" s="178">
        <f t="shared" si="20"/>
        <v>282</v>
      </c>
    </row>
    <row r="315" spans="1:9" s="94" customFormat="1" ht="15" customHeight="1" x14ac:dyDescent="0.2">
      <c r="A315" s="226">
        <f t="shared" si="22"/>
        <v>294</v>
      </c>
      <c r="B315" s="169">
        <v>11137296</v>
      </c>
      <c r="C315" s="173" t="s">
        <v>330</v>
      </c>
      <c r="D315" s="169">
        <v>2011</v>
      </c>
      <c r="E315" s="219" t="s">
        <v>13</v>
      </c>
      <c r="F315" s="169">
        <v>1</v>
      </c>
      <c r="G315" s="176">
        <v>650</v>
      </c>
      <c r="H315" s="180">
        <f t="shared" si="21"/>
        <v>325</v>
      </c>
      <c r="I315" s="178">
        <f t="shared" si="20"/>
        <v>325</v>
      </c>
    </row>
    <row r="316" spans="1:9" s="94" customFormat="1" ht="15" customHeight="1" x14ac:dyDescent="0.2">
      <c r="A316" s="226">
        <f t="shared" si="22"/>
        <v>295</v>
      </c>
      <c r="B316" s="169">
        <v>11137300</v>
      </c>
      <c r="C316" s="173" t="s">
        <v>331</v>
      </c>
      <c r="D316" s="169">
        <v>2016</v>
      </c>
      <c r="E316" s="219" t="s">
        <v>13</v>
      </c>
      <c r="F316" s="169">
        <v>1</v>
      </c>
      <c r="G316" s="176">
        <v>540.9</v>
      </c>
      <c r="H316" s="180">
        <f t="shared" si="21"/>
        <v>270.45</v>
      </c>
      <c r="I316" s="178">
        <f t="shared" si="20"/>
        <v>270.45</v>
      </c>
    </row>
    <row r="317" spans="1:9" s="94" customFormat="1" ht="15" customHeight="1" x14ac:dyDescent="0.2">
      <c r="A317" s="226">
        <f t="shared" si="22"/>
        <v>296</v>
      </c>
      <c r="B317" s="169" t="s">
        <v>332</v>
      </c>
      <c r="C317" s="173" t="s">
        <v>333</v>
      </c>
      <c r="D317" s="169">
        <v>2016</v>
      </c>
      <c r="E317" s="219" t="s">
        <v>13</v>
      </c>
      <c r="F317" s="169">
        <v>1</v>
      </c>
      <c r="G317" s="176">
        <v>567</v>
      </c>
      <c r="H317" s="180">
        <f t="shared" si="21"/>
        <v>283.5</v>
      </c>
      <c r="I317" s="178">
        <f t="shared" si="20"/>
        <v>283.5</v>
      </c>
    </row>
    <row r="318" spans="1:9" s="94" customFormat="1" ht="15" customHeight="1" x14ac:dyDescent="0.2">
      <c r="A318" s="226">
        <f t="shared" si="22"/>
        <v>297</v>
      </c>
      <c r="B318" s="169" t="s">
        <v>334</v>
      </c>
      <c r="C318" s="173" t="s">
        <v>335</v>
      </c>
      <c r="D318" s="169">
        <v>2021</v>
      </c>
      <c r="E318" s="219" t="s">
        <v>13</v>
      </c>
      <c r="F318" s="169">
        <v>2</v>
      </c>
      <c r="G318" s="176">
        <v>1020</v>
      </c>
      <c r="H318" s="180">
        <f t="shared" si="21"/>
        <v>510</v>
      </c>
      <c r="I318" s="178">
        <f t="shared" si="20"/>
        <v>510</v>
      </c>
    </row>
    <row r="319" spans="1:9" s="94" customFormat="1" ht="15" customHeight="1" x14ac:dyDescent="0.2">
      <c r="A319" s="226">
        <f t="shared" si="22"/>
        <v>298</v>
      </c>
      <c r="B319" s="169">
        <v>11137305</v>
      </c>
      <c r="C319" s="173" t="s">
        <v>336</v>
      </c>
      <c r="D319" s="169">
        <v>2008</v>
      </c>
      <c r="E319" s="219" t="s">
        <v>13</v>
      </c>
      <c r="F319" s="169">
        <v>1</v>
      </c>
      <c r="G319" s="176">
        <v>289</v>
      </c>
      <c r="H319" s="180">
        <f t="shared" si="21"/>
        <v>144.5</v>
      </c>
      <c r="I319" s="178">
        <f t="shared" si="20"/>
        <v>144.5</v>
      </c>
    </row>
    <row r="320" spans="1:9" s="94" customFormat="1" ht="15" customHeight="1" x14ac:dyDescent="0.2">
      <c r="A320" s="226">
        <f t="shared" si="22"/>
        <v>299</v>
      </c>
      <c r="B320" s="169" t="s">
        <v>337</v>
      </c>
      <c r="C320" s="173" t="s">
        <v>338</v>
      </c>
      <c r="D320" s="169">
        <v>2010</v>
      </c>
      <c r="E320" s="219" t="s">
        <v>13</v>
      </c>
      <c r="F320" s="169">
        <v>5</v>
      </c>
      <c r="G320" s="176">
        <v>1845</v>
      </c>
      <c r="H320" s="180">
        <f t="shared" si="21"/>
        <v>922.5</v>
      </c>
      <c r="I320" s="178">
        <f t="shared" si="20"/>
        <v>922.5</v>
      </c>
    </row>
    <row r="321" spans="1:9" s="94" customFormat="1" ht="15" customHeight="1" x14ac:dyDescent="0.2">
      <c r="A321" s="226">
        <f t="shared" si="22"/>
        <v>300</v>
      </c>
      <c r="B321" s="169">
        <v>11137717</v>
      </c>
      <c r="C321" s="173" t="s">
        <v>339</v>
      </c>
      <c r="D321" s="169">
        <v>2018</v>
      </c>
      <c r="E321" s="219" t="s">
        <v>13</v>
      </c>
      <c r="F321" s="169">
        <v>4.68</v>
      </c>
      <c r="G321" s="176">
        <v>1728.32</v>
      </c>
      <c r="H321" s="180">
        <f t="shared" si="21"/>
        <v>864.16</v>
      </c>
      <c r="I321" s="178">
        <f t="shared" si="20"/>
        <v>864.16</v>
      </c>
    </row>
    <row r="322" spans="1:9" s="94" customFormat="1" ht="15" customHeight="1" x14ac:dyDescent="0.2">
      <c r="A322" s="226">
        <f t="shared" si="22"/>
        <v>301</v>
      </c>
      <c r="B322" s="169">
        <v>11137711</v>
      </c>
      <c r="C322" s="173" t="s">
        <v>340</v>
      </c>
      <c r="D322" s="169">
        <v>2018</v>
      </c>
      <c r="E322" s="219" t="s">
        <v>13</v>
      </c>
      <c r="F322" s="169">
        <v>14.15</v>
      </c>
      <c r="G322" s="176">
        <v>5225.6000000000004</v>
      </c>
      <c r="H322" s="180">
        <f t="shared" si="21"/>
        <v>2612.8000000000002</v>
      </c>
      <c r="I322" s="178">
        <f t="shared" si="20"/>
        <v>2612.8000000000002</v>
      </c>
    </row>
    <row r="323" spans="1:9" s="94" customFormat="1" ht="15" customHeight="1" x14ac:dyDescent="0.2">
      <c r="A323" s="226">
        <f t="shared" si="22"/>
        <v>302</v>
      </c>
      <c r="B323" s="169">
        <v>11137713</v>
      </c>
      <c r="C323" s="173" t="s">
        <v>341</v>
      </c>
      <c r="D323" s="169">
        <v>2018</v>
      </c>
      <c r="E323" s="219" t="s">
        <v>13</v>
      </c>
      <c r="F323" s="169">
        <v>4.72</v>
      </c>
      <c r="G323" s="176">
        <v>1743.1</v>
      </c>
      <c r="H323" s="180">
        <f t="shared" si="21"/>
        <v>871.55</v>
      </c>
      <c r="I323" s="178">
        <f t="shared" si="20"/>
        <v>871.55</v>
      </c>
    </row>
    <row r="324" spans="1:9" s="94" customFormat="1" ht="15" customHeight="1" x14ac:dyDescent="0.2">
      <c r="A324" s="226">
        <f t="shared" si="22"/>
        <v>303</v>
      </c>
      <c r="B324" s="169">
        <v>11137714</v>
      </c>
      <c r="C324" s="173" t="s">
        <v>341</v>
      </c>
      <c r="D324" s="169">
        <v>2018</v>
      </c>
      <c r="E324" s="219" t="s">
        <v>13</v>
      </c>
      <c r="F324" s="169">
        <v>2.19</v>
      </c>
      <c r="G324" s="176">
        <v>808.77</v>
      </c>
      <c r="H324" s="180">
        <f t="shared" si="21"/>
        <v>404.39</v>
      </c>
      <c r="I324" s="178">
        <f t="shared" si="20"/>
        <v>404.38</v>
      </c>
    </row>
    <row r="325" spans="1:9" s="94" customFormat="1" ht="15" customHeight="1" x14ac:dyDescent="0.2">
      <c r="A325" s="226">
        <f t="shared" si="22"/>
        <v>304</v>
      </c>
      <c r="B325" s="169">
        <v>11137712</v>
      </c>
      <c r="C325" s="173" t="s">
        <v>342</v>
      </c>
      <c r="D325" s="169">
        <v>2018</v>
      </c>
      <c r="E325" s="219" t="s">
        <v>13</v>
      </c>
      <c r="F325" s="169">
        <v>2.36</v>
      </c>
      <c r="G325" s="176">
        <v>871.55</v>
      </c>
      <c r="H325" s="180">
        <f t="shared" si="21"/>
        <v>435.78</v>
      </c>
      <c r="I325" s="178">
        <f t="shared" si="20"/>
        <v>435.77</v>
      </c>
    </row>
    <row r="326" spans="1:9" s="94" customFormat="1" ht="15" customHeight="1" x14ac:dyDescent="0.2">
      <c r="A326" s="226">
        <f t="shared" si="22"/>
        <v>305</v>
      </c>
      <c r="B326" s="169">
        <v>11137718</v>
      </c>
      <c r="C326" s="173" t="s">
        <v>343</v>
      </c>
      <c r="D326" s="169">
        <v>2018</v>
      </c>
      <c r="E326" s="219" t="s">
        <v>13</v>
      </c>
      <c r="F326" s="169">
        <v>2.27</v>
      </c>
      <c r="G326" s="176">
        <v>838.31</v>
      </c>
      <c r="H326" s="180">
        <f t="shared" si="21"/>
        <v>419.16</v>
      </c>
      <c r="I326" s="178">
        <f t="shared" si="20"/>
        <v>419.14999999999992</v>
      </c>
    </row>
    <row r="327" spans="1:9" s="94" customFormat="1" ht="15" customHeight="1" x14ac:dyDescent="0.2">
      <c r="A327" s="226">
        <f t="shared" si="22"/>
        <v>306</v>
      </c>
      <c r="B327" s="169">
        <v>11137719</v>
      </c>
      <c r="C327" s="173" t="s">
        <v>343</v>
      </c>
      <c r="D327" s="169">
        <v>2018</v>
      </c>
      <c r="E327" s="219" t="s">
        <v>13</v>
      </c>
      <c r="F327" s="169">
        <v>4.68</v>
      </c>
      <c r="G327" s="176">
        <v>1728.32</v>
      </c>
      <c r="H327" s="180">
        <f t="shared" si="21"/>
        <v>864.16</v>
      </c>
      <c r="I327" s="178">
        <f t="shared" si="20"/>
        <v>864.16</v>
      </c>
    </row>
    <row r="328" spans="1:9" s="94" customFormat="1" ht="15" customHeight="1" x14ac:dyDescent="0.2">
      <c r="A328" s="226">
        <f t="shared" si="22"/>
        <v>307</v>
      </c>
      <c r="B328" s="169">
        <v>11137715</v>
      </c>
      <c r="C328" s="173" t="s">
        <v>344</v>
      </c>
      <c r="D328" s="169">
        <v>2018</v>
      </c>
      <c r="E328" s="219" t="s">
        <v>13</v>
      </c>
      <c r="F328" s="169">
        <v>4.54</v>
      </c>
      <c r="G328" s="176">
        <v>1676.62</v>
      </c>
      <c r="H328" s="180">
        <f t="shared" si="21"/>
        <v>838.31</v>
      </c>
      <c r="I328" s="178">
        <f t="shared" si="20"/>
        <v>838.31</v>
      </c>
    </row>
    <row r="329" spans="1:9" s="94" customFormat="1" ht="15" customHeight="1" x14ac:dyDescent="0.2">
      <c r="A329" s="226">
        <f t="shared" si="22"/>
        <v>308</v>
      </c>
      <c r="B329" s="169">
        <v>11137716</v>
      </c>
      <c r="C329" s="173" t="s">
        <v>344</v>
      </c>
      <c r="D329" s="169">
        <v>2018</v>
      </c>
      <c r="E329" s="219" t="s">
        <v>13</v>
      </c>
      <c r="F329" s="169">
        <v>4.51</v>
      </c>
      <c r="G329" s="176">
        <v>1665.54</v>
      </c>
      <c r="H329" s="180">
        <f t="shared" si="21"/>
        <v>832.77</v>
      </c>
      <c r="I329" s="178">
        <f t="shared" si="20"/>
        <v>832.77</v>
      </c>
    </row>
    <row r="330" spans="1:9" s="94" customFormat="1" ht="15" customHeight="1" x14ac:dyDescent="0.2">
      <c r="A330" s="226">
        <f t="shared" si="22"/>
        <v>309</v>
      </c>
      <c r="B330" s="169">
        <v>11137313</v>
      </c>
      <c r="C330" s="173" t="s">
        <v>345</v>
      </c>
      <c r="D330" s="169">
        <v>2014</v>
      </c>
      <c r="E330" s="219" t="s">
        <v>13</v>
      </c>
      <c r="F330" s="169">
        <v>1</v>
      </c>
      <c r="G330" s="176">
        <v>670</v>
      </c>
      <c r="H330" s="180">
        <f t="shared" si="21"/>
        <v>335</v>
      </c>
      <c r="I330" s="178">
        <f t="shared" si="20"/>
        <v>335</v>
      </c>
    </row>
    <row r="331" spans="1:9" s="94" customFormat="1" ht="15" customHeight="1" x14ac:dyDescent="0.2">
      <c r="A331" s="226">
        <f t="shared" si="22"/>
        <v>310</v>
      </c>
      <c r="B331" s="169" t="s">
        <v>346</v>
      </c>
      <c r="C331" s="173" t="s">
        <v>347</v>
      </c>
      <c r="D331" s="169">
        <v>2005</v>
      </c>
      <c r="E331" s="219" t="s">
        <v>13</v>
      </c>
      <c r="F331" s="169">
        <v>2</v>
      </c>
      <c r="G331" s="176">
        <v>6</v>
      </c>
      <c r="H331" s="180">
        <f t="shared" si="21"/>
        <v>3</v>
      </c>
      <c r="I331" s="178">
        <f t="shared" si="20"/>
        <v>3</v>
      </c>
    </row>
    <row r="332" spans="1:9" s="94" customFormat="1" ht="15" customHeight="1" x14ac:dyDescent="0.2">
      <c r="A332" s="226">
        <f t="shared" si="22"/>
        <v>311</v>
      </c>
      <c r="B332" s="169">
        <v>11137338</v>
      </c>
      <c r="C332" s="173" t="s">
        <v>348</v>
      </c>
      <c r="D332" s="169">
        <v>2010</v>
      </c>
      <c r="E332" s="219" t="s">
        <v>13</v>
      </c>
      <c r="F332" s="169">
        <v>1</v>
      </c>
      <c r="G332" s="176">
        <v>105</v>
      </c>
      <c r="H332" s="180">
        <f t="shared" si="21"/>
        <v>52.5</v>
      </c>
      <c r="I332" s="178">
        <f t="shared" si="20"/>
        <v>52.5</v>
      </c>
    </row>
    <row r="333" spans="1:9" s="94" customFormat="1" ht="15" customHeight="1" x14ac:dyDescent="0.2">
      <c r="A333" s="226">
        <f t="shared" si="22"/>
        <v>312</v>
      </c>
      <c r="B333" s="169">
        <v>11137339</v>
      </c>
      <c r="C333" s="173" t="s">
        <v>349</v>
      </c>
      <c r="D333" s="169">
        <v>2010</v>
      </c>
      <c r="E333" s="219" t="s">
        <v>13</v>
      </c>
      <c r="F333" s="169">
        <v>1</v>
      </c>
      <c r="G333" s="176">
        <v>210</v>
      </c>
      <c r="H333" s="180">
        <f t="shared" si="21"/>
        <v>105</v>
      </c>
      <c r="I333" s="178">
        <f t="shared" si="20"/>
        <v>105</v>
      </c>
    </row>
    <row r="334" spans="1:9" s="94" customFormat="1" ht="15" customHeight="1" x14ac:dyDescent="0.2">
      <c r="A334" s="226">
        <f t="shared" si="22"/>
        <v>313</v>
      </c>
      <c r="B334" s="169" t="s">
        <v>350</v>
      </c>
      <c r="C334" s="173" t="s">
        <v>351</v>
      </c>
      <c r="D334" s="169">
        <v>2009</v>
      </c>
      <c r="E334" s="219" t="s">
        <v>13</v>
      </c>
      <c r="F334" s="169">
        <v>3</v>
      </c>
      <c r="G334" s="176">
        <v>75</v>
      </c>
      <c r="H334" s="180">
        <f t="shared" si="21"/>
        <v>37.5</v>
      </c>
      <c r="I334" s="178">
        <f t="shared" si="20"/>
        <v>37.5</v>
      </c>
    </row>
    <row r="335" spans="1:9" s="94" customFormat="1" ht="15" customHeight="1" x14ac:dyDescent="0.2">
      <c r="A335" s="226">
        <f t="shared" si="22"/>
        <v>314</v>
      </c>
      <c r="B335" s="169" t="s">
        <v>352</v>
      </c>
      <c r="C335" s="173" t="s">
        <v>353</v>
      </c>
      <c r="D335" s="169">
        <v>2007</v>
      </c>
      <c r="E335" s="219" t="s">
        <v>13</v>
      </c>
      <c r="F335" s="169">
        <v>3</v>
      </c>
      <c r="G335" s="176">
        <v>141</v>
      </c>
      <c r="H335" s="180">
        <f t="shared" si="21"/>
        <v>70.5</v>
      </c>
      <c r="I335" s="178">
        <f t="shared" si="20"/>
        <v>70.5</v>
      </c>
    </row>
    <row r="336" spans="1:9" s="94" customFormat="1" ht="15" customHeight="1" x14ac:dyDescent="0.2">
      <c r="A336" s="226">
        <f t="shared" si="22"/>
        <v>315</v>
      </c>
      <c r="B336" s="169">
        <v>11137349</v>
      </c>
      <c r="C336" s="173" t="s">
        <v>354</v>
      </c>
      <c r="D336" s="169">
        <v>2007</v>
      </c>
      <c r="E336" s="219" t="s">
        <v>13</v>
      </c>
      <c r="F336" s="169">
        <v>7.5</v>
      </c>
      <c r="G336" s="176">
        <v>1050</v>
      </c>
      <c r="H336" s="180">
        <f t="shared" si="21"/>
        <v>525</v>
      </c>
      <c r="I336" s="178">
        <f t="shared" si="20"/>
        <v>525</v>
      </c>
    </row>
    <row r="337" spans="1:9" s="94" customFormat="1" ht="15" customHeight="1" x14ac:dyDescent="0.2">
      <c r="A337" s="226">
        <f t="shared" si="22"/>
        <v>316</v>
      </c>
      <c r="B337" s="169">
        <v>11137361</v>
      </c>
      <c r="C337" s="173" t="s">
        <v>355</v>
      </c>
      <c r="D337" s="169">
        <v>2013</v>
      </c>
      <c r="E337" s="219" t="s">
        <v>13</v>
      </c>
      <c r="F337" s="169">
        <v>1</v>
      </c>
      <c r="G337" s="176">
        <v>676</v>
      </c>
      <c r="H337" s="180">
        <f t="shared" si="21"/>
        <v>338</v>
      </c>
      <c r="I337" s="178">
        <f t="shared" si="20"/>
        <v>338</v>
      </c>
    </row>
    <row r="338" spans="1:9" s="94" customFormat="1" ht="15" customHeight="1" x14ac:dyDescent="0.2">
      <c r="A338" s="226">
        <f t="shared" si="22"/>
        <v>317</v>
      </c>
      <c r="B338" s="169">
        <v>11137362</v>
      </c>
      <c r="C338" s="173" t="s">
        <v>356</v>
      </c>
      <c r="D338" s="169">
        <v>2011</v>
      </c>
      <c r="E338" s="219" t="s">
        <v>13</v>
      </c>
      <c r="F338" s="169">
        <v>1</v>
      </c>
      <c r="G338" s="176">
        <v>498</v>
      </c>
      <c r="H338" s="180">
        <f t="shared" si="21"/>
        <v>249</v>
      </c>
      <c r="I338" s="178">
        <f t="shared" si="20"/>
        <v>249</v>
      </c>
    </row>
    <row r="339" spans="1:9" s="94" customFormat="1" ht="15" customHeight="1" x14ac:dyDescent="0.2">
      <c r="A339" s="226">
        <f t="shared" si="22"/>
        <v>318</v>
      </c>
      <c r="B339" s="169">
        <v>11137363</v>
      </c>
      <c r="C339" s="173" t="s">
        <v>357</v>
      </c>
      <c r="D339" s="169">
        <v>2011</v>
      </c>
      <c r="E339" s="219" t="s">
        <v>13</v>
      </c>
      <c r="F339" s="169">
        <v>1</v>
      </c>
      <c r="G339" s="176">
        <v>582</v>
      </c>
      <c r="H339" s="180">
        <f t="shared" si="21"/>
        <v>291</v>
      </c>
      <c r="I339" s="178">
        <f t="shared" si="20"/>
        <v>291</v>
      </c>
    </row>
    <row r="340" spans="1:9" s="94" customFormat="1" ht="15" customHeight="1" x14ac:dyDescent="0.2">
      <c r="A340" s="226">
        <f t="shared" si="22"/>
        <v>319</v>
      </c>
      <c r="B340" s="169">
        <v>11137367</v>
      </c>
      <c r="C340" s="173" t="s">
        <v>358</v>
      </c>
      <c r="D340" s="169">
        <v>2010</v>
      </c>
      <c r="E340" s="219" t="s">
        <v>13</v>
      </c>
      <c r="F340" s="169">
        <v>1</v>
      </c>
      <c r="G340" s="176">
        <v>265</v>
      </c>
      <c r="H340" s="180">
        <f t="shared" si="21"/>
        <v>132.5</v>
      </c>
      <c r="I340" s="178">
        <f t="shared" si="20"/>
        <v>132.5</v>
      </c>
    </row>
    <row r="341" spans="1:9" s="94" customFormat="1" ht="15" customHeight="1" x14ac:dyDescent="0.2">
      <c r="A341" s="226">
        <f t="shared" si="22"/>
        <v>320</v>
      </c>
      <c r="B341" s="169" t="s">
        <v>359</v>
      </c>
      <c r="C341" s="173" t="s">
        <v>360</v>
      </c>
      <c r="D341" s="169">
        <v>2014</v>
      </c>
      <c r="E341" s="219" t="s">
        <v>13</v>
      </c>
      <c r="F341" s="169">
        <v>1</v>
      </c>
      <c r="G341" s="176">
        <v>157</v>
      </c>
      <c r="H341" s="180">
        <f t="shared" si="21"/>
        <v>78.5</v>
      </c>
      <c r="I341" s="178">
        <f t="shared" si="20"/>
        <v>78.5</v>
      </c>
    </row>
    <row r="342" spans="1:9" s="94" customFormat="1" ht="15" customHeight="1" x14ac:dyDescent="0.2">
      <c r="A342" s="226">
        <f t="shared" si="22"/>
        <v>321</v>
      </c>
      <c r="B342" s="169" t="s">
        <v>361</v>
      </c>
      <c r="C342" s="173" t="s">
        <v>360</v>
      </c>
      <c r="D342" s="169">
        <v>2014</v>
      </c>
      <c r="E342" s="219" t="s">
        <v>13</v>
      </c>
      <c r="F342" s="169">
        <v>1</v>
      </c>
      <c r="G342" s="176">
        <v>157</v>
      </c>
      <c r="H342" s="180">
        <f t="shared" si="21"/>
        <v>78.5</v>
      </c>
      <c r="I342" s="178">
        <f t="shared" si="20"/>
        <v>78.5</v>
      </c>
    </row>
    <row r="343" spans="1:9" s="94" customFormat="1" ht="25.9" customHeight="1" x14ac:dyDescent="0.2">
      <c r="A343" s="226">
        <f t="shared" si="22"/>
        <v>322</v>
      </c>
      <c r="B343" s="169">
        <v>11137815</v>
      </c>
      <c r="C343" s="173" t="s">
        <v>362</v>
      </c>
      <c r="D343" s="169">
        <v>2023</v>
      </c>
      <c r="E343" s="219" t="s">
        <v>13</v>
      </c>
      <c r="F343" s="169">
        <v>1</v>
      </c>
      <c r="G343" s="176">
        <v>5310</v>
      </c>
      <c r="H343" s="180">
        <f t="shared" si="21"/>
        <v>2655</v>
      </c>
      <c r="I343" s="178">
        <f t="shared" si="20"/>
        <v>2655</v>
      </c>
    </row>
    <row r="344" spans="1:9" s="94" customFormat="1" ht="15" customHeight="1" x14ac:dyDescent="0.2">
      <c r="A344" s="226">
        <f t="shared" si="22"/>
        <v>323</v>
      </c>
      <c r="B344" s="169">
        <v>11137394</v>
      </c>
      <c r="C344" s="173" t="s">
        <v>363</v>
      </c>
      <c r="D344" s="169">
        <v>2007</v>
      </c>
      <c r="E344" s="219" t="s">
        <v>13</v>
      </c>
      <c r="F344" s="169">
        <v>1</v>
      </c>
      <c r="G344" s="176">
        <v>235</v>
      </c>
      <c r="H344" s="180">
        <f t="shared" si="21"/>
        <v>117.5</v>
      </c>
      <c r="I344" s="178">
        <f t="shared" si="20"/>
        <v>117.5</v>
      </c>
    </row>
    <row r="345" spans="1:9" s="94" customFormat="1" ht="15" customHeight="1" x14ac:dyDescent="0.2">
      <c r="A345" s="226">
        <f t="shared" si="22"/>
        <v>324</v>
      </c>
      <c r="B345" s="169">
        <v>11137407</v>
      </c>
      <c r="C345" s="173" t="s">
        <v>364</v>
      </c>
      <c r="D345" s="169">
        <v>2009</v>
      </c>
      <c r="E345" s="219" t="s">
        <v>13</v>
      </c>
      <c r="F345" s="169">
        <v>1</v>
      </c>
      <c r="G345" s="176">
        <v>707</v>
      </c>
      <c r="H345" s="180">
        <f t="shared" si="21"/>
        <v>353.5</v>
      </c>
      <c r="I345" s="178">
        <f t="shared" si="20"/>
        <v>353.5</v>
      </c>
    </row>
    <row r="346" spans="1:9" s="94" customFormat="1" ht="15" customHeight="1" x14ac:dyDescent="0.2">
      <c r="A346" s="226">
        <f t="shared" si="22"/>
        <v>325</v>
      </c>
      <c r="B346" s="169">
        <v>11137427</v>
      </c>
      <c r="C346" s="173" t="s">
        <v>365</v>
      </c>
      <c r="D346" s="169">
        <v>2013</v>
      </c>
      <c r="E346" s="219" t="s">
        <v>13</v>
      </c>
      <c r="F346" s="169">
        <v>1</v>
      </c>
      <c r="G346" s="176">
        <v>184</v>
      </c>
      <c r="H346" s="180">
        <f t="shared" si="21"/>
        <v>92</v>
      </c>
      <c r="I346" s="178">
        <f t="shared" si="20"/>
        <v>92</v>
      </c>
    </row>
    <row r="347" spans="1:9" s="94" customFormat="1" ht="15" customHeight="1" x14ac:dyDescent="0.2">
      <c r="A347" s="226">
        <f t="shared" si="22"/>
        <v>326</v>
      </c>
      <c r="B347" s="169">
        <v>11137429</v>
      </c>
      <c r="C347" s="173" t="s">
        <v>366</v>
      </c>
      <c r="D347" s="169">
        <v>2013</v>
      </c>
      <c r="E347" s="219" t="s">
        <v>13</v>
      </c>
      <c r="F347" s="169">
        <v>1</v>
      </c>
      <c r="G347" s="176">
        <v>2300</v>
      </c>
      <c r="H347" s="180">
        <f t="shared" si="21"/>
        <v>1150</v>
      </c>
      <c r="I347" s="178">
        <f t="shared" si="20"/>
        <v>1150</v>
      </c>
    </row>
    <row r="348" spans="1:9" s="94" customFormat="1" ht="26.45" customHeight="1" x14ac:dyDescent="0.2">
      <c r="A348" s="226">
        <f t="shared" si="22"/>
        <v>327</v>
      </c>
      <c r="B348" s="169">
        <v>11137432</v>
      </c>
      <c r="C348" s="173" t="s">
        <v>367</v>
      </c>
      <c r="D348" s="169">
        <v>2010</v>
      </c>
      <c r="E348" s="219" t="s">
        <v>13</v>
      </c>
      <c r="F348" s="169">
        <v>1</v>
      </c>
      <c r="G348" s="176">
        <v>2002</v>
      </c>
      <c r="H348" s="180">
        <f t="shared" si="21"/>
        <v>1001</v>
      </c>
      <c r="I348" s="178">
        <f t="shared" si="20"/>
        <v>1001</v>
      </c>
    </row>
    <row r="349" spans="1:9" s="94" customFormat="1" ht="15" customHeight="1" x14ac:dyDescent="0.2">
      <c r="A349" s="226">
        <f t="shared" si="22"/>
        <v>328</v>
      </c>
      <c r="B349" s="169">
        <v>11137447</v>
      </c>
      <c r="C349" s="173" t="s">
        <v>1692</v>
      </c>
      <c r="D349" s="169">
        <v>2012</v>
      </c>
      <c r="E349" s="219" t="s">
        <v>13</v>
      </c>
      <c r="F349" s="169">
        <v>1</v>
      </c>
      <c r="G349" s="176">
        <v>40</v>
      </c>
      <c r="H349" s="180">
        <f t="shared" si="21"/>
        <v>20</v>
      </c>
      <c r="I349" s="178">
        <f t="shared" si="20"/>
        <v>20</v>
      </c>
    </row>
    <row r="350" spans="1:9" s="94" customFormat="1" ht="15" customHeight="1" x14ac:dyDescent="0.2">
      <c r="A350" s="226">
        <f t="shared" si="22"/>
        <v>329</v>
      </c>
      <c r="B350" s="169" t="s">
        <v>368</v>
      </c>
      <c r="C350" s="173" t="s">
        <v>369</v>
      </c>
      <c r="D350" s="169">
        <v>2017</v>
      </c>
      <c r="E350" s="219" t="s">
        <v>13</v>
      </c>
      <c r="F350" s="169">
        <v>1</v>
      </c>
      <c r="G350" s="176">
        <v>360</v>
      </c>
      <c r="H350" s="180">
        <f t="shared" si="21"/>
        <v>180</v>
      </c>
      <c r="I350" s="178">
        <f t="shared" si="20"/>
        <v>180</v>
      </c>
    </row>
    <row r="351" spans="1:9" s="94" customFormat="1" ht="15" customHeight="1" x14ac:dyDescent="0.2">
      <c r="A351" s="226">
        <f t="shared" si="22"/>
        <v>330</v>
      </c>
      <c r="B351" s="169" t="s">
        <v>370</v>
      </c>
      <c r="C351" s="173" t="s">
        <v>371</v>
      </c>
      <c r="D351" s="169">
        <v>2017</v>
      </c>
      <c r="E351" s="219" t="s">
        <v>13</v>
      </c>
      <c r="F351" s="169">
        <v>2</v>
      </c>
      <c r="G351" s="176">
        <v>304</v>
      </c>
      <c r="H351" s="180">
        <f t="shared" si="21"/>
        <v>152</v>
      </c>
      <c r="I351" s="178">
        <f t="shared" si="20"/>
        <v>152</v>
      </c>
    </row>
    <row r="352" spans="1:9" s="94" customFormat="1" ht="15" customHeight="1" x14ac:dyDescent="0.2">
      <c r="A352" s="226">
        <f t="shared" si="22"/>
        <v>331</v>
      </c>
      <c r="B352" s="169" t="s">
        <v>372</v>
      </c>
      <c r="C352" s="173" t="s">
        <v>373</v>
      </c>
      <c r="D352" s="169">
        <v>2017</v>
      </c>
      <c r="E352" s="219" t="s">
        <v>13</v>
      </c>
      <c r="F352" s="169">
        <v>2</v>
      </c>
      <c r="G352" s="176">
        <v>400</v>
      </c>
      <c r="H352" s="180">
        <f t="shared" si="21"/>
        <v>200</v>
      </c>
      <c r="I352" s="178">
        <f t="shared" si="20"/>
        <v>200</v>
      </c>
    </row>
    <row r="353" spans="1:9" s="94" customFormat="1" ht="15" customHeight="1" x14ac:dyDescent="0.2">
      <c r="A353" s="226">
        <f t="shared" si="22"/>
        <v>332</v>
      </c>
      <c r="B353" s="169" t="s">
        <v>374</v>
      </c>
      <c r="C353" s="173" t="s">
        <v>375</v>
      </c>
      <c r="D353" s="169">
        <v>2017</v>
      </c>
      <c r="E353" s="219" t="s">
        <v>13</v>
      </c>
      <c r="F353" s="169">
        <v>1</v>
      </c>
      <c r="G353" s="176">
        <v>200</v>
      </c>
      <c r="H353" s="180">
        <f t="shared" si="21"/>
        <v>100</v>
      </c>
      <c r="I353" s="178">
        <f t="shared" si="20"/>
        <v>100</v>
      </c>
    </row>
    <row r="354" spans="1:9" s="94" customFormat="1" ht="15" customHeight="1" x14ac:dyDescent="0.2">
      <c r="A354" s="226">
        <f t="shared" si="22"/>
        <v>333</v>
      </c>
      <c r="B354" s="169" t="s">
        <v>376</v>
      </c>
      <c r="C354" s="173" t="s">
        <v>377</v>
      </c>
      <c r="D354" s="169">
        <v>2017</v>
      </c>
      <c r="E354" s="219" t="s">
        <v>13</v>
      </c>
      <c r="F354" s="169">
        <v>2</v>
      </c>
      <c r="G354" s="176">
        <v>400</v>
      </c>
      <c r="H354" s="180">
        <f t="shared" si="21"/>
        <v>200</v>
      </c>
      <c r="I354" s="178">
        <f t="shared" si="20"/>
        <v>200</v>
      </c>
    </row>
    <row r="355" spans="1:9" s="94" customFormat="1" ht="15" customHeight="1" x14ac:dyDescent="0.2">
      <c r="A355" s="226">
        <f t="shared" si="22"/>
        <v>334</v>
      </c>
      <c r="B355" s="169" t="s">
        <v>378</v>
      </c>
      <c r="C355" s="173" t="s">
        <v>379</v>
      </c>
      <c r="D355" s="169">
        <v>2017</v>
      </c>
      <c r="E355" s="219" t="s">
        <v>13</v>
      </c>
      <c r="F355" s="169">
        <v>2</v>
      </c>
      <c r="G355" s="176">
        <v>720</v>
      </c>
      <c r="H355" s="180">
        <f t="shared" si="21"/>
        <v>360</v>
      </c>
      <c r="I355" s="178">
        <f t="shared" si="20"/>
        <v>360</v>
      </c>
    </row>
    <row r="356" spans="1:9" s="94" customFormat="1" ht="15" customHeight="1" x14ac:dyDescent="0.2">
      <c r="A356" s="226">
        <f t="shared" si="22"/>
        <v>335</v>
      </c>
      <c r="B356" s="169" t="s">
        <v>380</v>
      </c>
      <c r="C356" s="173" t="s">
        <v>381</v>
      </c>
      <c r="D356" s="169">
        <v>2017</v>
      </c>
      <c r="E356" s="219" t="s">
        <v>13</v>
      </c>
      <c r="F356" s="169">
        <v>1</v>
      </c>
      <c r="G356" s="176">
        <v>380</v>
      </c>
      <c r="H356" s="180">
        <f t="shared" si="21"/>
        <v>190</v>
      </c>
      <c r="I356" s="178">
        <f t="shared" si="20"/>
        <v>190</v>
      </c>
    </row>
    <row r="357" spans="1:9" s="94" customFormat="1" ht="15" customHeight="1" x14ac:dyDescent="0.2">
      <c r="A357" s="226">
        <f t="shared" si="22"/>
        <v>336</v>
      </c>
      <c r="B357" s="169">
        <v>11137450</v>
      </c>
      <c r="C357" s="173" t="s">
        <v>382</v>
      </c>
      <c r="D357" s="169">
        <v>2012</v>
      </c>
      <c r="E357" s="219" t="s">
        <v>13</v>
      </c>
      <c r="F357" s="169">
        <v>1</v>
      </c>
      <c r="G357" s="176">
        <v>280</v>
      </c>
      <c r="H357" s="180">
        <f t="shared" si="21"/>
        <v>140</v>
      </c>
      <c r="I357" s="178">
        <f t="shared" si="20"/>
        <v>140</v>
      </c>
    </row>
    <row r="358" spans="1:9" s="94" customFormat="1" ht="15" customHeight="1" x14ac:dyDescent="0.2">
      <c r="A358" s="226">
        <f t="shared" si="22"/>
        <v>337</v>
      </c>
      <c r="B358" s="169">
        <v>11137452</v>
      </c>
      <c r="C358" s="173" t="s">
        <v>383</v>
      </c>
      <c r="D358" s="169">
        <v>2009</v>
      </c>
      <c r="E358" s="219" t="s">
        <v>13</v>
      </c>
      <c r="F358" s="169">
        <v>1</v>
      </c>
      <c r="G358" s="176">
        <v>280</v>
      </c>
      <c r="H358" s="180">
        <f t="shared" si="21"/>
        <v>140</v>
      </c>
      <c r="I358" s="178">
        <f t="shared" si="20"/>
        <v>140</v>
      </c>
    </row>
    <row r="359" spans="1:9" s="94" customFormat="1" ht="15" customHeight="1" x14ac:dyDescent="0.2">
      <c r="A359" s="226">
        <f t="shared" si="22"/>
        <v>338</v>
      </c>
      <c r="B359" s="169">
        <v>11137453</v>
      </c>
      <c r="C359" s="173" t="s">
        <v>384</v>
      </c>
      <c r="D359" s="169">
        <v>2010</v>
      </c>
      <c r="E359" s="219" t="s">
        <v>13</v>
      </c>
      <c r="F359" s="169">
        <v>1</v>
      </c>
      <c r="G359" s="176">
        <v>295</v>
      </c>
      <c r="H359" s="180">
        <f t="shared" si="21"/>
        <v>147.5</v>
      </c>
      <c r="I359" s="178">
        <f t="shared" si="20"/>
        <v>147.5</v>
      </c>
    </row>
    <row r="360" spans="1:9" s="94" customFormat="1" ht="15" customHeight="1" x14ac:dyDescent="0.2">
      <c r="A360" s="226">
        <f t="shared" si="22"/>
        <v>339</v>
      </c>
      <c r="B360" s="169" t="s">
        <v>385</v>
      </c>
      <c r="C360" s="173" t="s">
        <v>386</v>
      </c>
      <c r="D360" s="169">
        <v>2013</v>
      </c>
      <c r="E360" s="219" t="s">
        <v>13</v>
      </c>
      <c r="F360" s="169">
        <v>2</v>
      </c>
      <c r="G360" s="176">
        <v>2100</v>
      </c>
      <c r="H360" s="180">
        <f t="shared" si="21"/>
        <v>1050</v>
      </c>
      <c r="I360" s="178">
        <f t="shared" ref="I360:I423" si="23">G360-H360</f>
        <v>1050</v>
      </c>
    </row>
    <row r="361" spans="1:9" s="94" customFormat="1" ht="15" customHeight="1" x14ac:dyDescent="0.2">
      <c r="A361" s="226">
        <f t="shared" si="22"/>
        <v>340</v>
      </c>
      <c r="B361" s="169">
        <v>11137706</v>
      </c>
      <c r="C361" s="173" t="s">
        <v>387</v>
      </c>
      <c r="D361" s="169">
        <v>2018</v>
      </c>
      <c r="E361" s="219" t="s">
        <v>13</v>
      </c>
      <c r="F361" s="169">
        <v>1</v>
      </c>
      <c r="G361" s="176">
        <v>672</v>
      </c>
      <c r="H361" s="180">
        <f t="shared" ref="H361:H424" si="24">ROUND(G361/2,2)</f>
        <v>336</v>
      </c>
      <c r="I361" s="178">
        <f t="shared" si="23"/>
        <v>336</v>
      </c>
    </row>
    <row r="362" spans="1:9" s="94" customFormat="1" ht="15" customHeight="1" x14ac:dyDescent="0.2">
      <c r="A362" s="226">
        <f t="shared" si="22"/>
        <v>341</v>
      </c>
      <c r="B362" s="169" t="s">
        <v>388</v>
      </c>
      <c r="C362" s="173" t="s">
        <v>389</v>
      </c>
      <c r="D362" s="169">
        <v>2013</v>
      </c>
      <c r="E362" s="219" t="s">
        <v>13</v>
      </c>
      <c r="F362" s="169">
        <v>10</v>
      </c>
      <c r="G362" s="176">
        <v>820</v>
      </c>
      <c r="H362" s="180">
        <f t="shared" si="24"/>
        <v>410</v>
      </c>
      <c r="I362" s="178">
        <f t="shared" si="23"/>
        <v>410</v>
      </c>
    </row>
    <row r="363" spans="1:9" s="94" customFormat="1" ht="15" customHeight="1" x14ac:dyDescent="0.2">
      <c r="A363" s="226">
        <f t="shared" ref="A363:A426" si="25">A362+1</f>
        <v>342</v>
      </c>
      <c r="B363" s="169">
        <v>11137484</v>
      </c>
      <c r="C363" s="173" t="s">
        <v>390</v>
      </c>
      <c r="D363" s="169">
        <v>2007</v>
      </c>
      <c r="E363" s="219" t="s">
        <v>13</v>
      </c>
      <c r="F363" s="169">
        <v>1</v>
      </c>
      <c r="G363" s="176">
        <v>180</v>
      </c>
      <c r="H363" s="180">
        <f t="shared" si="24"/>
        <v>90</v>
      </c>
      <c r="I363" s="178">
        <f t="shared" si="23"/>
        <v>90</v>
      </c>
    </row>
    <row r="364" spans="1:9" s="94" customFormat="1" ht="15" customHeight="1" x14ac:dyDescent="0.2">
      <c r="A364" s="226">
        <f t="shared" si="25"/>
        <v>343</v>
      </c>
      <c r="B364" s="169">
        <v>11137491</v>
      </c>
      <c r="C364" s="173" t="s">
        <v>391</v>
      </c>
      <c r="D364" s="169">
        <v>2010</v>
      </c>
      <c r="E364" s="219" t="s">
        <v>13</v>
      </c>
      <c r="F364" s="169">
        <v>1</v>
      </c>
      <c r="G364" s="176">
        <v>850</v>
      </c>
      <c r="H364" s="180">
        <f t="shared" si="24"/>
        <v>425</v>
      </c>
      <c r="I364" s="178">
        <f t="shared" si="23"/>
        <v>425</v>
      </c>
    </row>
    <row r="365" spans="1:9" s="94" customFormat="1" ht="15" customHeight="1" x14ac:dyDescent="0.2">
      <c r="A365" s="226">
        <f t="shared" si="25"/>
        <v>344</v>
      </c>
      <c r="B365" s="169">
        <v>11137492</v>
      </c>
      <c r="C365" s="173" t="s">
        <v>392</v>
      </c>
      <c r="D365" s="169">
        <v>2012</v>
      </c>
      <c r="E365" s="219" t="s">
        <v>13</v>
      </c>
      <c r="F365" s="169">
        <v>1</v>
      </c>
      <c r="G365" s="176">
        <v>750</v>
      </c>
      <c r="H365" s="180">
        <f t="shared" si="24"/>
        <v>375</v>
      </c>
      <c r="I365" s="178">
        <f t="shared" si="23"/>
        <v>375</v>
      </c>
    </row>
    <row r="366" spans="1:9" s="94" customFormat="1" ht="15" customHeight="1" x14ac:dyDescent="0.2">
      <c r="A366" s="226">
        <f t="shared" si="25"/>
        <v>345</v>
      </c>
      <c r="B366" s="169" t="s">
        <v>393</v>
      </c>
      <c r="C366" s="173" t="s">
        <v>394</v>
      </c>
      <c r="D366" s="169">
        <v>2009</v>
      </c>
      <c r="E366" s="219" t="s">
        <v>13</v>
      </c>
      <c r="F366" s="169">
        <v>8</v>
      </c>
      <c r="G366" s="176">
        <v>3320</v>
      </c>
      <c r="H366" s="180">
        <f t="shared" si="24"/>
        <v>1660</v>
      </c>
      <c r="I366" s="178">
        <f t="shared" si="23"/>
        <v>1660</v>
      </c>
    </row>
    <row r="367" spans="1:9" s="94" customFormat="1" ht="15" customHeight="1" x14ac:dyDescent="0.2">
      <c r="A367" s="226">
        <f t="shared" si="25"/>
        <v>346</v>
      </c>
      <c r="B367" s="169">
        <v>11137507</v>
      </c>
      <c r="C367" s="173" t="s">
        <v>395</v>
      </c>
      <c r="D367" s="169">
        <v>2008</v>
      </c>
      <c r="E367" s="219" t="s">
        <v>13</v>
      </c>
      <c r="F367" s="169">
        <v>1</v>
      </c>
      <c r="G367" s="176">
        <v>214</v>
      </c>
      <c r="H367" s="180">
        <f t="shared" si="24"/>
        <v>107</v>
      </c>
      <c r="I367" s="178">
        <f t="shared" si="23"/>
        <v>107</v>
      </c>
    </row>
    <row r="368" spans="1:9" s="94" customFormat="1" ht="15" customHeight="1" x14ac:dyDescent="0.2">
      <c r="A368" s="226">
        <f t="shared" si="25"/>
        <v>347</v>
      </c>
      <c r="B368" s="169" t="s">
        <v>396</v>
      </c>
      <c r="C368" s="173" t="s">
        <v>397</v>
      </c>
      <c r="D368" s="169">
        <v>2005</v>
      </c>
      <c r="E368" s="219" t="s">
        <v>13</v>
      </c>
      <c r="F368" s="169">
        <v>5</v>
      </c>
      <c r="G368" s="176">
        <v>860</v>
      </c>
      <c r="H368" s="180">
        <f t="shared" si="24"/>
        <v>430</v>
      </c>
      <c r="I368" s="178">
        <f t="shared" si="23"/>
        <v>430</v>
      </c>
    </row>
    <row r="369" spans="1:9" s="94" customFormat="1" ht="15" customHeight="1" x14ac:dyDescent="0.2">
      <c r="A369" s="226">
        <f t="shared" si="25"/>
        <v>348</v>
      </c>
      <c r="B369" s="169">
        <v>11137519</v>
      </c>
      <c r="C369" s="173" t="s">
        <v>398</v>
      </c>
      <c r="D369" s="169">
        <v>2009</v>
      </c>
      <c r="E369" s="219" t="s">
        <v>13</v>
      </c>
      <c r="F369" s="169">
        <v>1</v>
      </c>
      <c r="G369" s="176">
        <v>440</v>
      </c>
      <c r="H369" s="180">
        <f t="shared" si="24"/>
        <v>220</v>
      </c>
      <c r="I369" s="178">
        <f t="shared" si="23"/>
        <v>220</v>
      </c>
    </row>
    <row r="370" spans="1:9" s="94" customFormat="1" ht="15" customHeight="1" x14ac:dyDescent="0.2">
      <c r="A370" s="226">
        <f t="shared" si="25"/>
        <v>349</v>
      </c>
      <c r="B370" s="169" t="s">
        <v>399</v>
      </c>
      <c r="C370" s="173" t="s">
        <v>400</v>
      </c>
      <c r="D370" s="169">
        <v>2010</v>
      </c>
      <c r="E370" s="219" t="s">
        <v>13</v>
      </c>
      <c r="F370" s="169">
        <v>2</v>
      </c>
      <c r="G370" s="176">
        <v>990</v>
      </c>
      <c r="H370" s="180">
        <f t="shared" si="24"/>
        <v>495</v>
      </c>
      <c r="I370" s="178">
        <f t="shared" si="23"/>
        <v>495</v>
      </c>
    </row>
    <row r="371" spans="1:9" s="94" customFormat="1" ht="15" customHeight="1" x14ac:dyDescent="0.2">
      <c r="A371" s="226">
        <f t="shared" si="25"/>
        <v>350</v>
      </c>
      <c r="B371" s="169">
        <v>11137526</v>
      </c>
      <c r="C371" s="173" t="s">
        <v>401</v>
      </c>
      <c r="D371" s="169">
        <v>2011</v>
      </c>
      <c r="E371" s="219" t="s">
        <v>13</v>
      </c>
      <c r="F371" s="169">
        <v>1</v>
      </c>
      <c r="G371" s="176">
        <v>470</v>
      </c>
      <c r="H371" s="180">
        <f t="shared" si="24"/>
        <v>235</v>
      </c>
      <c r="I371" s="178">
        <f t="shared" si="23"/>
        <v>235</v>
      </c>
    </row>
    <row r="372" spans="1:9" s="94" customFormat="1" ht="15" customHeight="1" x14ac:dyDescent="0.2">
      <c r="A372" s="226">
        <f t="shared" si="25"/>
        <v>351</v>
      </c>
      <c r="B372" s="169">
        <v>11137527</v>
      </c>
      <c r="C372" s="173" t="s">
        <v>402</v>
      </c>
      <c r="D372" s="169">
        <v>2009</v>
      </c>
      <c r="E372" s="219" t="s">
        <v>13</v>
      </c>
      <c r="F372" s="169">
        <v>1</v>
      </c>
      <c r="G372" s="176">
        <v>595</v>
      </c>
      <c r="H372" s="180">
        <f t="shared" si="24"/>
        <v>297.5</v>
      </c>
      <c r="I372" s="178">
        <f t="shared" si="23"/>
        <v>297.5</v>
      </c>
    </row>
    <row r="373" spans="1:9" s="94" customFormat="1" ht="15" customHeight="1" x14ac:dyDescent="0.2">
      <c r="A373" s="226">
        <f t="shared" si="25"/>
        <v>352</v>
      </c>
      <c r="B373" s="169" t="s">
        <v>403</v>
      </c>
      <c r="C373" s="173" t="s">
        <v>404</v>
      </c>
      <c r="D373" s="169">
        <v>2010</v>
      </c>
      <c r="E373" s="219" t="s">
        <v>13</v>
      </c>
      <c r="F373" s="169">
        <v>3</v>
      </c>
      <c r="G373" s="176">
        <v>1440</v>
      </c>
      <c r="H373" s="180">
        <f t="shared" si="24"/>
        <v>720</v>
      </c>
      <c r="I373" s="178">
        <f t="shared" si="23"/>
        <v>720</v>
      </c>
    </row>
    <row r="374" spans="1:9" s="94" customFormat="1" ht="15" customHeight="1" x14ac:dyDescent="0.2">
      <c r="A374" s="226">
        <f t="shared" si="25"/>
        <v>353</v>
      </c>
      <c r="B374" s="169" t="s">
        <v>405</v>
      </c>
      <c r="C374" s="173" t="s">
        <v>406</v>
      </c>
      <c r="D374" s="169">
        <v>2010</v>
      </c>
      <c r="E374" s="219" t="s">
        <v>13</v>
      </c>
      <c r="F374" s="169">
        <v>4</v>
      </c>
      <c r="G374" s="176">
        <v>2240</v>
      </c>
      <c r="H374" s="180">
        <f t="shared" si="24"/>
        <v>1120</v>
      </c>
      <c r="I374" s="178">
        <f t="shared" si="23"/>
        <v>1120</v>
      </c>
    </row>
    <row r="375" spans="1:9" s="94" customFormat="1" ht="15" customHeight="1" x14ac:dyDescent="0.2">
      <c r="A375" s="226">
        <f t="shared" si="25"/>
        <v>354</v>
      </c>
      <c r="B375" s="169">
        <v>11137534</v>
      </c>
      <c r="C375" s="173" t="s">
        <v>407</v>
      </c>
      <c r="D375" s="169">
        <v>2010</v>
      </c>
      <c r="E375" s="219" t="s">
        <v>13</v>
      </c>
      <c r="F375" s="169">
        <v>1</v>
      </c>
      <c r="G375" s="176">
        <v>595</v>
      </c>
      <c r="H375" s="180">
        <f t="shared" si="24"/>
        <v>297.5</v>
      </c>
      <c r="I375" s="178">
        <f t="shared" si="23"/>
        <v>297.5</v>
      </c>
    </row>
    <row r="376" spans="1:9" s="94" customFormat="1" ht="15" customHeight="1" x14ac:dyDescent="0.2">
      <c r="A376" s="226">
        <f t="shared" si="25"/>
        <v>355</v>
      </c>
      <c r="B376" s="169" t="s">
        <v>408</v>
      </c>
      <c r="C376" s="173" t="s">
        <v>409</v>
      </c>
      <c r="D376" s="169">
        <v>2009</v>
      </c>
      <c r="E376" s="219" t="s">
        <v>13</v>
      </c>
      <c r="F376" s="169">
        <v>3</v>
      </c>
      <c r="G376" s="176">
        <v>1785</v>
      </c>
      <c r="H376" s="180">
        <f t="shared" si="24"/>
        <v>892.5</v>
      </c>
      <c r="I376" s="178">
        <f t="shared" si="23"/>
        <v>892.5</v>
      </c>
    </row>
    <row r="377" spans="1:9" s="94" customFormat="1" ht="15" customHeight="1" x14ac:dyDescent="0.2">
      <c r="A377" s="226">
        <f t="shared" si="25"/>
        <v>356</v>
      </c>
      <c r="B377" s="169">
        <v>11137537</v>
      </c>
      <c r="C377" s="173" t="s">
        <v>410</v>
      </c>
      <c r="D377" s="169">
        <v>2009</v>
      </c>
      <c r="E377" s="219" t="s">
        <v>13</v>
      </c>
      <c r="F377" s="169">
        <v>1</v>
      </c>
      <c r="G377" s="176">
        <v>195</v>
      </c>
      <c r="H377" s="180">
        <f t="shared" si="24"/>
        <v>97.5</v>
      </c>
      <c r="I377" s="178">
        <f t="shared" si="23"/>
        <v>97.5</v>
      </c>
    </row>
    <row r="378" spans="1:9" s="94" customFormat="1" ht="15" customHeight="1" x14ac:dyDescent="0.2">
      <c r="A378" s="226">
        <f t="shared" si="25"/>
        <v>357</v>
      </c>
      <c r="B378" s="169">
        <v>11137698</v>
      </c>
      <c r="C378" s="173" t="s">
        <v>411</v>
      </c>
      <c r="D378" s="169">
        <v>2018</v>
      </c>
      <c r="E378" s="219" t="s">
        <v>13</v>
      </c>
      <c r="F378" s="169">
        <v>1</v>
      </c>
      <c r="G378" s="176">
        <v>800</v>
      </c>
      <c r="H378" s="180">
        <f t="shared" si="24"/>
        <v>400</v>
      </c>
      <c r="I378" s="178">
        <f t="shared" si="23"/>
        <v>400</v>
      </c>
    </row>
    <row r="379" spans="1:9" s="94" customFormat="1" ht="15" customHeight="1" x14ac:dyDescent="0.2">
      <c r="A379" s="226">
        <f t="shared" si="25"/>
        <v>358</v>
      </c>
      <c r="B379" s="169">
        <v>11137542</v>
      </c>
      <c r="C379" s="173" t="s">
        <v>412</v>
      </c>
      <c r="D379" s="169">
        <v>2009</v>
      </c>
      <c r="E379" s="219" t="s">
        <v>13</v>
      </c>
      <c r="F379" s="169">
        <v>1</v>
      </c>
      <c r="G379" s="176">
        <v>895</v>
      </c>
      <c r="H379" s="180">
        <f t="shared" si="24"/>
        <v>447.5</v>
      </c>
      <c r="I379" s="178">
        <f t="shared" si="23"/>
        <v>447.5</v>
      </c>
    </row>
    <row r="380" spans="1:9" s="94" customFormat="1" ht="15" customHeight="1" x14ac:dyDescent="0.2">
      <c r="A380" s="226">
        <f t="shared" si="25"/>
        <v>359</v>
      </c>
      <c r="B380" s="169">
        <v>11137543</v>
      </c>
      <c r="C380" s="173" t="s">
        <v>413</v>
      </c>
      <c r="D380" s="169">
        <v>2012</v>
      </c>
      <c r="E380" s="219" t="s">
        <v>13</v>
      </c>
      <c r="F380" s="169">
        <v>1</v>
      </c>
      <c r="G380" s="176">
        <v>580</v>
      </c>
      <c r="H380" s="180">
        <f t="shared" si="24"/>
        <v>290</v>
      </c>
      <c r="I380" s="178">
        <f t="shared" si="23"/>
        <v>290</v>
      </c>
    </row>
    <row r="381" spans="1:9" s="94" customFormat="1" ht="15" customHeight="1" x14ac:dyDescent="0.2">
      <c r="A381" s="226">
        <f t="shared" si="25"/>
        <v>360</v>
      </c>
      <c r="B381" s="169">
        <v>11137699</v>
      </c>
      <c r="C381" s="173" t="s">
        <v>414</v>
      </c>
      <c r="D381" s="169">
        <v>2018</v>
      </c>
      <c r="E381" s="219" t="s">
        <v>13</v>
      </c>
      <c r="F381" s="169">
        <v>1</v>
      </c>
      <c r="G381" s="176">
        <v>1050</v>
      </c>
      <c r="H381" s="180">
        <f t="shared" si="24"/>
        <v>525</v>
      </c>
      <c r="I381" s="178">
        <f t="shared" si="23"/>
        <v>525</v>
      </c>
    </row>
    <row r="382" spans="1:9" s="94" customFormat="1" ht="15" customHeight="1" x14ac:dyDescent="0.2">
      <c r="A382" s="226">
        <f t="shared" si="25"/>
        <v>361</v>
      </c>
      <c r="B382" s="169" t="s">
        <v>415</v>
      </c>
      <c r="C382" s="173" t="s">
        <v>416</v>
      </c>
      <c r="D382" s="169">
        <v>2019</v>
      </c>
      <c r="E382" s="219" t="s">
        <v>13</v>
      </c>
      <c r="F382" s="169">
        <v>3</v>
      </c>
      <c r="G382" s="176">
        <v>1791</v>
      </c>
      <c r="H382" s="180">
        <f t="shared" si="24"/>
        <v>895.5</v>
      </c>
      <c r="I382" s="178">
        <f t="shared" si="23"/>
        <v>895.5</v>
      </c>
    </row>
    <row r="383" spans="1:9" s="94" customFormat="1" ht="15" customHeight="1" x14ac:dyDescent="0.2">
      <c r="A383" s="226">
        <f t="shared" si="25"/>
        <v>362</v>
      </c>
      <c r="B383" s="169" t="s">
        <v>417</v>
      </c>
      <c r="C383" s="173" t="s">
        <v>418</v>
      </c>
      <c r="D383" s="169">
        <v>2010</v>
      </c>
      <c r="E383" s="219" t="s">
        <v>13</v>
      </c>
      <c r="F383" s="169">
        <v>32</v>
      </c>
      <c r="G383" s="176">
        <v>2944</v>
      </c>
      <c r="H383" s="180">
        <f t="shared" si="24"/>
        <v>1472</v>
      </c>
      <c r="I383" s="178">
        <f t="shared" si="23"/>
        <v>1472</v>
      </c>
    </row>
    <row r="384" spans="1:9" s="94" customFormat="1" ht="15" customHeight="1" x14ac:dyDescent="0.2">
      <c r="A384" s="226">
        <f t="shared" si="25"/>
        <v>363</v>
      </c>
      <c r="B384" s="169">
        <v>11137591</v>
      </c>
      <c r="C384" s="173" t="s">
        <v>419</v>
      </c>
      <c r="D384" s="169">
        <v>2011</v>
      </c>
      <c r="E384" s="219" t="s">
        <v>13</v>
      </c>
      <c r="F384" s="169">
        <v>1</v>
      </c>
      <c r="G384" s="176">
        <v>99</v>
      </c>
      <c r="H384" s="180">
        <f t="shared" si="24"/>
        <v>49.5</v>
      </c>
      <c r="I384" s="178">
        <f t="shared" si="23"/>
        <v>49.5</v>
      </c>
    </row>
    <row r="385" spans="1:9" s="94" customFormat="1" ht="15" customHeight="1" x14ac:dyDescent="0.2">
      <c r="A385" s="226">
        <f t="shared" si="25"/>
        <v>364</v>
      </c>
      <c r="B385" s="169">
        <v>11137592</v>
      </c>
      <c r="C385" s="173" t="s">
        <v>419</v>
      </c>
      <c r="D385" s="169">
        <v>2013</v>
      </c>
      <c r="E385" s="219" t="s">
        <v>13</v>
      </c>
      <c r="F385" s="169">
        <v>1</v>
      </c>
      <c r="G385" s="176">
        <v>126</v>
      </c>
      <c r="H385" s="180">
        <f t="shared" si="24"/>
        <v>63</v>
      </c>
      <c r="I385" s="178">
        <f t="shared" si="23"/>
        <v>63</v>
      </c>
    </row>
    <row r="386" spans="1:9" s="94" customFormat="1" ht="15" customHeight="1" x14ac:dyDescent="0.2">
      <c r="A386" s="226">
        <f t="shared" si="25"/>
        <v>365</v>
      </c>
      <c r="B386" s="169">
        <v>11137597</v>
      </c>
      <c r="C386" s="173" t="s">
        <v>420</v>
      </c>
      <c r="D386" s="169">
        <v>2014</v>
      </c>
      <c r="E386" s="219" t="s">
        <v>13</v>
      </c>
      <c r="F386" s="169">
        <v>1</v>
      </c>
      <c r="G386" s="176">
        <v>265</v>
      </c>
      <c r="H386" s="180">
        <f t="shared" si="24"/>
        <v>132.5</v>
      </c>
      <c r="I386" s="178">
        <f t="shared" si="23"/>
        <v>132.5</v>
      </c>
    </row>
    <row r="387" spans="1:9" s="94" customFormat="1" ht="15" customHeight="1" x14ac:dyDescent="0.2">
      <c r="A387" s="226">
        <f t="shared" si="25"/>
        <v>366</v>
      </c>
      <c r="B387" s="169">
        <v>11137602</v>
      </c>
      <c r="C387" s="173" t="s">
        <v>421</v>
      </c>
      <c r="D387" s="169">
        <v>2013</v>
      </c>
      <c r="E387" s="219" t="s">
        <v>13</v>
      </c>
      <c r="F387" s="169">
        <v>1</v>
      </c>
      <c r="G387" s="176">
        <v>2400</v>
      </c>
      <c r="H387" s="180">
        <f t="shared" si="24"/>
        <v>1200</v>
      </c>
      <c r="I387" s="178">
        <f t="shared" si="23"/>
        <v>1200</v>
      </c>
    </row>
    <row r="388" spans="1:9" s="94" customFormat="1" ht="15" customHeight="1" x14ac:dyDescent="0.2">
      <c r="A388" s="226">
        <f t="shared" si="25"/>
        <v>367</v>
      </c>
      <c r="B388" s="169">
        <v>11137606</v>
      </c>
      <c r="C388" s="173" t="s">
        <v>422</v>
      </c>
      <c r="D388" s="169">
        <v>2011</v>
      </c>
      <c r="E388" s="219" t="s">
        <v>13</v>
      </c>
      <c r="F388" s="169">
        <v>1</v>
      </c>
      <c r="G388" s="176">
        <v>340</v>
      </c>
      <c r="H388" s="180">
        <f t="shared" si="24"/>
        <v>170</v>
      </c>
      <c r="I388" s="178">
        <f t="shared" si="23"/>
        <v>170</v>
      </c>
    </row>
    <row r="389" spans="1:9" s="94" customFormat="1" ht="15" customHeight="1" x14ac:dyDescent="0.2">
      <c r="A389" s="226">
        <f t="shared" si="25"/>
        <v>368</v>
      </c>
      <c r="B389" s="169">
        <v>11137607</v>
      </c>
      <c r="C389" s="173" t="s">
        <v>422</v>
      </c>
      <c r="D389" s="169">
        <v>2011</v>
      </c>
      <c r="E389" s="219" t="s">
        <v>13</v>
      </c>
      <c r="F389" s="169">
        <v>1</v>
      </c>
      <c r="G389" s="176">
        <v>410</v>
      </c>
      <c r="H389" s="180">
        <f t="shared" si="24"/>
        <v>205</v>
      </c>
      <c r="I389" s="178">
        <f t="shared" si="23"/>
        <v>205</v>
      </c>
    </row>
    <row r="390" spans="1:9" s="94" customFormat="1" ht="15" customHeight="1" x14ac:dyDescent="0.2">
      <c r="A390" s="226">
        <f t="shared" si="25"/>
        <v>369</v>
      </c>
      <c r="B390" s="169">
        <v>11137608</v>
      </c>
      <c r="C390" s="173" t="s">
        <v>422</v>
      </c>
      <c r="D390" s="169">
        <v>2011</v>
      </c>
      <c r="E390" s="219" t="s">
        <v>13</v>
      </c>
      <c r="F390" s="169">
        <v>1</v>
      </c>
      <c r="G390" s="176">
        <v>450</v>
      </c>
      <c r="H390" s="180">
        <f t="shared" si="24"/>
        <v>225</v>
      </c>
      <c r="I390" s="178">
        <f t="shared" si="23"/>
        <v>225</v>
      </c>
    </row>
    <row r="391" spans="1:9" s="94" customFormat="1" ht="15" customHeight="1" x14ac:dyDescent="0.2">
      <c r="A391" s="226">
        <f t="shared" si="25"/>
        <v>370</v>
      </c>
      <c r="B391" s="169">
        <v>11137700</v>
      </c>
      <c r="C391" s="173" t="s">
        <v>423</v>
      </c>
      <c r="D391" s="169">
        <v>2018</v>
      </c>
      <c r="E391" s="219" t="s">
        <v>13</v>
      </c>
      <c r="F391" s="169">
        <v>1</v>
      </c>
      <c r="G391" s="176">
        <v>1300</v>
      </c>
      <c r="H391" s="180">
        <f t="shared" si="24"/>
        <v>650</v>
      </c>
      <c r="I391" s="178">
        <f t="shared" si="23"/>
        <v>650</v>
      </c>
    </row>
    <row r="392" spans="1:9" s="94" customFormat="1" ht="15" customHeight="1" x14ac:dyDescent="0.2">
      <c r="A392" s="226">
        <f t="shared" si="25"/>
        <v>371</v>
      </c>
      <c r="B392" s="169">
        <v>11137701</v>
      </c>
      <c r="C392" s="173" t="s">
        <v>424</v>
      </c>
      <c r="D392" s="169">
        <v>2018</v>
      </c>
      <c r="E392" s="219" t="s">
        <v>13</v>
      </c>
      <c r="F392" s="169">
        <v>1</v>
      </c>
      <c r="G392" s="176">
        <v>1300</v>
      </c>
      <c r="H392" s="180">
        <f t="shared" si="24"/>
        <v>650</v>
      </c>
      <c r="I392" s="178">
        <f t="shared" si="23"/>
        <v>650</v>
      </c>
    </row>
    <row r="393" spans="1:9" s="94" customFormat="1" ht="15" customHeight="1" x14ac:dyDescent="0.2">
      <c r="A393" s="226">
        <f t="shared" si="25"/>
        <v>372</v>
      </c>
      <c r="B393" s="169">
        <v>11137611</v>
      </c>
      <c r="C393" s="173" t="s">
        <v>425</v>
      </c>
      <c r="D393" s="169">
        <v>2009</v>
      </c>
      <c r="E393" s="219" t="s">
        <v>13</v>
      </c>
      <c r="F393" s="169">
        <v>1</v>
      </c>
      <c r="G393" s="176">
        <v>360</v>
      </c>
      <c r="H393" s="180">
        <f t="shared" si="24"/>
        <v>180</v>
      </c>
      <c r="I393" s="178">
        <f t="shared" si="23"/>
        <v>180</v>
      </c>
    </row>
    <row r="394" spans="1:9" s="94" customFormat="1" ht="15" customHeight="1" x14ac:dyDescent="0.2">
      <c r="A394" s="226">
        <f t="shared" si="25"/>
        <v>373</v>
      </c>
      <c r="B394" s="169">
        <v>11137617</v>
      </c>
      <c r="C394" s="173" t="s">
        <v>426</v>
      </c>
      <c r="D394" s="169">
        <v>2009</v>
      </c>
      <c r="E394" s="219" t="s">
        <v>13</v>
      </c>
      <c r="F394" s="169">
        <v>1</v>
      </c>
      <c r="G394" s="176">
        <v>380</v>
      </c>
      <c r="H394" s="180">
        <f t="shared" si="24"/>
        <v>190</v>
      </c>
      <c r="I394" s="178">
        <f t="shared" si="23"/>
        <v>190</v>
      </c>
    </row>
    <row r="395" spans="1:9" s="94" customFormat="1" ht="15" customHeight="1" x14ac:dyDescent="0.2">
      <c r="A395" s="226">
        <f t="shared" si="25"/>
        <v>374</v>
      </c>
      <c r="B395" s="169">
        <v>11137624</v>
      </c>
      <c r="C395" s="173" t="s">
        <v>427</v>
      </c>
      <c r="D395" s="169">
        <v>2012</v>
      </c>
      <c r="E395" s="219" t="s">
        <v>13</v>
      </c>
      <c r="F395" s="169">
        <v>1</v>
      </c>
      <c r="G395" s="176">
        <v>423</v>
      </c>
      <c r="H395" s="180">
        <f t="shared" si="24"/>
        <v>211.5</v>
      </c>
      <c r="I395" s="178">
        <f t="shared" si="23"/>
        <v>211.5</v>
      </c>
    </row>
    <row r="396" spans="1:9" s="94" customFormat="1" ht="15" customHeight="1" x14ac:dyDescent="0.2">
      <c r="A396" s="226">
        <f t="shared" si="25"/>
        <v>375</v>
      </c>
      <c r="B396" s="169" t="s">
        <v>428</v>
      </c>
      <c r="C396" s="173" t="s">
        <v>429</v>
      </c>
      <c r="D396" s="169">
        <v>2005</v>
      </c>
      <c r="E396" s="219" t="s">
        <v>13</v>
      </c>
      <c r="F396" s="169">
        <v>2</v>
      </c>
      <c r="G396" s="176">
        <v>460</v>
      </c>
      <c r="H396" s="180">
        <f t="shared" si="24"/>
        <v>230</v>
      </c>
      <c r="I396" s="178">
        <f t="shared" si="23"/>
        <v>230</v>
      </c>
    </row>
    <row r="397" spans="1:9" s="94" customFormat="1" ht="15" customHeight="1" x14ac:dyDescent="0.2">
      <c r="A397" s="226">
        <f t="shared" si="25"/>
        <v>376</v>
      </c>
      <c r="B397" s="169">
        <v>11137640</v>
      </c>
      <c r="C397" s="173" t="s">
        <v>430</v>
      </c>
      <c r="D397" s="169">
        <v>2005</v>
      </c>
      <c r="E397" s="219" t="s">
        <v>13</v>
      </c>
      <c r="F397" s="169">
        <v>1</v>
      </c>
      <c r="G397" s="176">
        <v>884</v>
      </c>
      <c r="H397" s="180">
        <f t="shared" si="24"/>
        <v>442</v>
      </c>
      <c r="I397" s="178">
        <f t="shared" si="23"/>
        <v>442</v>
      </c>
    </row>
    <row r="398" spans="1:9" s="94" customFormat="1" ht="15" customHeight="1" x14ac:dyDescent="0.2">
      <c r="A398" s="226">
        <f t="shared" si="25"/>
        <v>377</v>
      </c>
      <c r="B398" s="169">
        <v>11137811</v>
      </c>
      <c r="C398" s="173" t="s">
        <v>431</v>
      </c>
      <c r="D398" s="169">
        <v>2022</v>
      </c>
      <c r="E398" s="219" t="s">
        <v>13</v>
      </c>
      <c r="F398" s="169">
        <v>1</v>
      </c>
      <c r="G398" s="176">
        <v>582</v>
      </c>
      <c r="H398" s="180">
        <f t="shared" si="24"/>
        <v>291</v>
      </c>
      <c r="I398" s="178">
        <f t="shared" si="23"/>
        <v>291</v>
      </c>
    </row>
    <row r="399" spans="1:9" s="94" customFormat="1" ht="15" customHeight="1" x14ac:dyDescent="0.2">
      <c r="A399" s="226">
        <f t="shared" si="25"/>
        <v>378</v>
      </c>
      <c r="B399" s="169" t="s">
        <v>432</v>
      </c>
      <c r="C399" s="173" t="s">
        <v>433</v>
      </c>
      <c r="D399" s="169">
        <v>2022</v>
      </c>
      <c r="E399" s="219" t="s">
        <v>13</v>
      </c>
      <c r="F399" s="169">
        <v>2</v>
      </c>
      <c r="G399" s="176">
        <v>980</v>
      </c>
      <c r="H399" s="180">
        <f t="shared" si="24"/>
        <v>490</v>
      </c>
      <c r="I399" s="178">
        <f t="shared" si="23"/>
        <v>490</v>
      </c>
    </row>
    <row r="400" spans="1:9" s="94" customFormat="1" ht="15" customHeight="1" x14ac:dyDescent="0.2">
      <c r="A400" s="226">
        <f t="shared" si="25"/>
        <v>379</v>
      </c>
      <c r="B400" s="169">
        <v>11137814</v>
      </c>
      <c r="C400" s="173" t="s">
        <v>434</v>
      </c>
      <c r="D400" s="169">
        <v>2023</v>
      </c>
      <c r="E400" s="219" t="s">
        <v>13</v>
      </c>
      <c r="F400" s="169">
        <v>1</v>
      </c>
      <c r="G400" s="176">
        <v>700</v>
      </c>
      <c r="H400" s="180">
        <f t="shared" si="24"/>
        <v>350</v>
      </c>
      <c r="I400" s="178">
        <f t="shared" si="23"/>
        <v>350</v>
      </c>
    </row>
    <row r="401" spans="1:9" s="94" customFormat="1" ht="15" customHeight="1" x14ac:dyDescent="0.2">
      <c r="A401" s="226">
        <f t="shared" si="25"/>
        <v>380</v>
      </c>
      <c r="B401" s="169">
        <v>11137655</v>
      </c>
      <c r="C401" s="173" t="s">
        <v>435</v>
      </c>
      <c r="D401" s="169">
        <v>2010</v>
      </c>
      <c r="E401" s="219" t="s">
        <v>13</v>
      </c>
      <c r="F401" s="169">
        <v>1</v>
      </c>
      <c r="G401" s="176">
        <v>690</v>
      </c>
      <c r="H401" s="180">
        <f t="shared" si="24"/>
        <v>345</v>
      </c>
      <c r="I401" s="178">
        <f t="shared" si="23"/>
        <v>345</v>
      </c>
    </row>
    <row r="402" spans="1:9" s="94" customFormat="1" ht="15" customHeight="1" x14ac:dyDescent="0.2">
      <c r="A402" s="226">
        <f t="shared" si="25"/>
        <v>381</v>
      </c>
      <c r="B402" s="169">
        <v>11137657</v>
      </c>
      <c r="C402" s="173" t="s">
        <v>436</v>
      </c>
      <c r="D402" s="169">
        <v>2010</v>
      </c>
      <c r="E402" s="219" t="s">
        <v>13</v>
      </c>
      <c r="F402" s="169">
        <v>1</v>
      </c>
      <c r="G402" s="176">
        <v>695</v>
      </c>
      <c r="H402" s="180">
        <f t="shared" si="24"/>
        <v>347.5</v>
      </c>
      <c r="I402" s="178">
        <f t="shared" si="23"/>
        <v>347.5</v>
      </c>
    </row>
    <row r="403" spans="1:9" s="94" customFormat="1" ht="15" customHeight="1" x14ac:dyDescent="0.2">
      <c r="A403" s="226">
        <f t="shared" si="25"/>
        <v>382</v>
      </c>
      <c r="B403" s="169" t="s">
        <v>437</v>
      </c>
      <c r="C403" s="173" t="s">
        <v>436</v>
      </c>
      <c r="D403" s="169">
        <v>2010</v>
      </c>
      <c r="E403" s="219" t="s">
        <v>13</v>
      </c>
      <c r="F403" s="169">
        <v>2</v>
      </c>
      <c r="G403" s="176">
        <v>1300</v>
      </c>
      <c r="H403" s="180">
        <f t="shared" si="24"/>
        <v>650</v>
      </c>
      <c r="I403" s="178">
        <f t="shared" si="23"/>
        <v>650</v>
      </c>
    </row>
    <row r="404" spans="1:9" s="94" customFormat="1" ht="15" customHeight="1" x14ac:dyDescent="0.2">
      <c r="A404" s="226">
        <f t="shared" si="25"/>
        <v>383</v>
      </c>
      <c r="B404" s="169">
        <v>11137658</v>
      </c>
      <c r="C404" s="173" t="s">
        <v>438</v>
      </c>
      <c r="D404" s="169">
        <v>2007</v>
      </c>
      <c r="E404" s="219" t="s">
        <v>13</v>
      </c>
      <c r="F404" s="169">
        <v>1</v>
      </c>
      <c r="G404" s="176">
        <v>600</v>
      </c>
      <c r="H404" s="180">
        <f t="shared" si="24"/>
        <v>300</v>
      </c>
      <c r="I404" s="178">
        <f t="shared" si="23"/>
        <v>300</v>
      </c>
    </row>
    <row r="405" spans="1:9" s="94" customFormat="1" ht="15" customHeight="1" x14ac:dyDescent="0.2">
      <c r="A405" s="226">
        <f t="shared" si="25"/>
        <v>384</v>
      </c>
      <c r="B405" s="169">
        <v>11137659</v>
      </c>
      <c r="C405" s="173" t="s">
        <v>439</v>
      </c>
      <c r="D405" s="169">
        <v>2007</v>
      </c>
      <c r="E405" s="219" t="s">
        <v>13</v>
      </c>
      <c r="F405" s="169">
        <v>1</v>
      </c>
      <c r="G405" s="176">
        <v>450</v>
      </c>
      <c r="H405" s="180">
        <f t="shared" si="24"/>
        <v>225</v>
      </c>
      <c r="I405" s="178">
        <f t="shared" si="23"/>
        <v>225</v>
      </c>
    </row>
    <row r="406" spans="1:9" s="94" customFormat="1" ht="15" customHeight="1" x14ac:dyDescent="0.2">
      <c r="A406" s="226">
        <f t="shared" si="25"/>
        <v>385</v>
      </c>
      <c r="B406" s="169">
        <v>11137660</v>
      </c>
      <c r="C406" s="173" t="s">
        <v>440</v>
      </c>
      <c r="D406" s="169">
        <v>2012</v>
      </c>
      <c r="E406" s="219" t="s">
        <v>13</v>
      </c>
      <c r="F406" s="169">
        <v>1</v>
      </c>
      <c r="G406" s="176">
        <v>630</v>
      </c>
      <c r="H406" s="180">
        <f t="shared" si="24"/>
        <v>315</v>
      </c>
      <c r="I406" s="178">
        <f t="shared" si="23"/>
        <v>315</v>
      </c>
    </row>
    <row r="407" spans="1:9" s="94" customFormat="1" ht="15" customHeight="1" x14ac:dyDescent="0.2">
      <c r="A407" s="226">
        <f t="shared" si="25"/>
        <v>386</v>
      </c>
      <c r="B407" s="169">
        <v>11137666</v>
      </c>
      <c r="C407" s="173" t="s">
        <v>441</v>
      </c>
      <c r="D407" s="169">
        <v>2005</v>
      </c>
      <c r="E407" s="219" t="s">
        <v>13</v>
      </c>
      <c r="F407" s="169">
        <v>1</v>
      </c>
      <c r="G407" s="176">
        <v>550</v>
      </c>
      <c r="H407" s="180">
        <f t="shared" si="24"/>
        <v>275</v>
      </c>
      <c r="I407" s="178">
        <f t="shared" si="23"/>
        <v>275</v>
      </c>
    </row>
    <row r="408" spans="1:9" s="94" customFormat="1" ht="15" customHeight="1" x14ac:dyDescent="0.2">
      <c r="A408" s="226">
        <f t="shared" si="25"/>
        <v>387</v>
      </c>
      <c r="B408" s="169">
        <v>11137685</v>
      </c>
      <c r="C408" s="173" t="s">
        <v>442</v>
      </c>
      <c r="D408" s="169">
        <v>2011</v>
      </c>
      <c r="E408" s="219" t="s">
        <v>13</v>
      </c>
      <c r="F408" s="169">
        <v>1</v>
      </c>
      <c r="G408" s="176">
        <v>233</v>
      </c>
      <c r="H408" s="180">
        <f t="shared" si="24"/>
        <v>116.5</v>
      </c>
      <c r="I408" s="178">
        <f t="shared" si="23"/>
        <v>116.5</v>
      </c>
    </row>
    <row r="409" spans="1:9" s="94" customFormat="1" ht="15" customHeight="1" x14ac:dyDescent="0.2">
      <c r="A409" s="226">
        <f t="shared" si="25"/>
        <v>388</v>
      </c>
      <c r="B409" s="169" t="s">
        <v>443</v>
      </c>
      <c r="C409" s="173" t="s">
        <v>444</v>
      </c>
      <c r="D409" s="169">
        <v>2011</v>
      </c>
      <c r="E409" s="219" t="s">
        <v>13</v>
      </c>
      <c r="F409" s="169">
        <v>2</v>
      </c>
      <c r="G409" s="176">
        <v>492</v>
      </c>
      <c r="H409" s="180">
        <f t="shared" si="24"/>
        <v>246</v>
      </c>
      <c r="I409" s="178">
        <f t="shared" si="23"/>
        <v>246</v>
      </c>
    </row>
    <row r="410" spans="1:9" s="94" customFormat="1" ht="15" customHeight="1" x14ac:dyDescent="0.2">
      <c r="A410" s="226">
        <f t="shared" si="25"/>
        <v>389</v>
      </c>
      <c r="B410" s="169">
        <v>11137687</v>
      </c>
      <c r="C410" s="173" t="s">
        <v>445</v>
      </c>
      <c r="D410" s="169">
        <v>2016</v>
      </c>
      <c r="E410" s="219" t="s">
        <v>13</v>
      </c>
      <c r="F410" s="169">
        <v>1</v>
      </c>
      <c r="G410" s="176">
        <v>589</v>
      </c>
      <c r="H410" s="180">
        <f t="shared" si="24"/>
        <v>294.5</v>
      </c>
      <c r="I410" s="178">
        <f t="shared" si="23"/>
        <v>294.5</v>
      </c>
    </row>
    <row r="411" spans="1:9" s="94" customFormat="1" ht="15" customHeight="1" x14ac:dyDescent="0.2">
      <c r="A411" s="226">
        <f t="shared" si="25"/>
        <v>390</v>
      </c>
      <c r="B411" s="169">
        <v>11137689</v>
      </c>
      <c r="C411" s="173" t="s">
        <v>446</v>
      </c>
      <c r="D411" s="169">
        <v>2007</v>
      </c>
      <c r="E411" s="219" t="s">
        <v>13</v>
      </c>
      <c r="F411" s="169">
        <v>1</v>
      </c>
      <c r="G411" s="176">
        <v>440</v>
      </c>
      <c r="H411" s="180">
        <f t="shared" si="24"/>
        <v>220</v>
      </c>
      <c r="I411" s="178">
        <f t="shared" si="23"/>
        <v>220</v>
      </c>
    </row>
    <row r="412" spans="1:9" s="94" customFormat="1" ht="15" customHeight="1" x14ac:dyDescent="0.2">
      <c r="A412" s="226">
        <f t="shared" si="25"/>
        <v>391</v>
      </c>
      <c r="B412" s="169">
        <v>11137690</v>
      </c>
      <c r="C412" s="173" t="s">
        <v>447</v>
      </c>
      <c r="D412" s="169">
        <v>2014</v>
      </c>
      <c r="E412" s="219" t="s">
        <v>13</v>
      </c>
      <c r="F412" s="169">
        <v>1</v>
      </c>
      <c r="G412" s="176">
        <v>278</v>
      </c>
      <c r="H412" s="180">
        <f t="shared" si="24"/>
        <v>139</v>
      </c>
      <c r="I412" s="178">
        <f t="shared" si="23"/>
        <v>139</v>
      </c>
    </row>
    <row r="413" spans="1:9" s="94" customFormat="1" ht="15" customHeight="1" x14ac:dyDescent="0.2">
      <c r="A413" s="226">
        <f t="shared" si="25"/>
        <v>392</v>
      </c>
      <c r="B413" s="169">
        <v>11137248</v>
      </c>
      <c r="C413" s="173" t="s">
        <v>448</v>
      </c>
      <c r="D413" s="169">
        <v>2008</v>
      </c>
      <c r="E413" s="219" t="s">
        <v>13</v>
      </c>
      <c r="F413" s="169">
        <v>1</v>
      </c>
      <c r="G413" s="176">
        <v>130</v>
      </c>
      <c r="H413" s="180">
        <f t="shared" si="24"/>
        <v>65</v>
      </c>
      <c r="I413" s="178">
        <f t="shared" si="23"/>
        <v>65</v>
      </c>
    </row>
    <row r="414" spans="1:9" s="94" customFormat="1" ht="15" customHeight="1" x14ac:dyDescent="0.2">
      <c r="A414" s="226">
        <f t="shared" si="25"/>
        <v>393</v>
      </c>
      <c r="B414" s="169" t="s">
        <v>449</v>
      </c>
      <c r="C414" s="173" t="s">
        <v>333</v>
      </c>
      <c r="D414" s="169">
        <v>2016</v>
      </c>
      <c r="E414" s="219" t="s">
        <v>13</v>
      </c>
      <c r="F414" s="169">
        <v>1</v>
      </c>
      <c r="G414" s="176">
        <v>567</v>
      </c>
      <c r="H414" s="180">
        <f t="shared" si="24"/>
        <v>283.5</v>
      </c>
      <c r="I414" s="178">
        <f t="shared" si="23"/>
        <v>283.5</v>
      </c>
    </row>
    <row r="415" spans="1:9" s="94" customFormat="1" ht="15" customHeight="1" x14ac:dyDescent="0.2">
      <c r="A415" s="226">
        <f t="shared" si="25"/>
        <v>394</v>
      </c>
      <c r="B415" s="169" t="s">
        <v>450</v>
      </c>
      <c r="C415" s="173" t="s">
        <v>333</v>
      </c>
      <c r="D415" s="169">
        <v>2016</v>
      </c>
      <c r="E415" s="219" t="s">
        <v>13</v>
      </c>
      <c r="F415" s="169">
        <v>1</v>
      </c>
      <c r="G415" s="176">
        <v>567</v>
      </c>
      <c r="H415" s="180">
        <f t="shared" si="24"/>
        <v>283.5</v>
      </c>
      <c r="I415" s="178">
        <f t="shared" si="23"/>
        <v>283.5</v>
      </c>
    </row>
    <row r="416" spans="1:9" s="94" customFormat="1" ht="15" customHeight="1" x14ac:dyDescent="0.2">
      <c r="A416" s="226">
        <f t="shared" si="25"/>
        <v>395</v>
      </c>
      <c r="B416" s="169">
        <v>11137302</v>
      </c>
      <c r="C416" s="173" t="s">
        <v>451</v>
      </c>
      <c r="D416" s="169">
        <v>2010</v>
      </c>
      <c r="E416" s="219" t="s">
        <v>13</v>
      </c>
      <c r="F416" s="169">
        <v>1</v>
      </c>
      <c r="G416" s="176">
        <v>170</v>
      </c>
      <c r="H416" s="180">
        <f t="shared" si="24"/>
        <v>85</v>
      </c>
      <c r="I416" s="178">
        <f t="shared" si="23"/>
        <v>85</v>
      </c>
    </row>
    <row r="417" spans="1:9" s="94" customFormat="1" ht="15" customHeight="1" x14ac:dyDescent="0.2">
      <c r="A417" s="226">
        <f t="shared" si="25"/>
        <v>396</v>
      </c>
      <c r="B417" s="169">
        <v>11137303</v>
      </c>
      <c r="C417" s="173" t="s">
        <v>452</v>
      </c>
      <c r="D417" s="169">
        <v>2010</v>
      </c>
      <c r="E417" s="219" t="s">
        <v>13</v>
      </c>
      <c r="F417" s="169">
        <v>1</v>
      </c>
      <c r="G417" s="176">
        <v>165</v>
      </c>
      <c r="H417" s="180">
        <f t="shared" si="24"/>
        <v>82.5</v>
      </c>
      <c r="I417" s="178">
        <f t="shared" si="23"/>
        <v>82.5</v>
      </c>
    </row>
    <row r="418" spans="1:9" s="94" customFormat="1" ht="15" customHeight="1" x14ac:dyDescent="0.2">
      <c r="A418" s="226">
        <f t="shared" si="25"/>
        <v>397</v>
      </c>
      <c r="B418" s="169">
        <v>11137696</v>
      </c>
      <c r="C418" s="173" t="s">
        <v>453</v>
      </c>
      <c r="D418" s="169">
        <v>2017</v>
      </c>
      <c r="E418" s="219" t="s">
        <v>13</v>
      </c>
      <c r="F418" s="169">
        <v>1</v>
      </c>
      <c r="G418" s="176">
        <v>175.94</v>
      </c>
      <c r="H418" s="180">
        <f t="shared" si="24"/>
        <v>87.97</v>
      </c>
      <c r="I418" s="178">
        <f t="shared" si="23"/>
        <v>87.97</v>
      </c>
    </row>
    <row r="419" spans="1:9" s="94" customFormat="1" ht="15" customHeight="1" x14ac:dyDescent="0.2">
      <c r="A419" s="226">
        <f t="shared" si="25"/>
        <v>398</v>
      </c>
      <c r="B419" s="169" t="s">
        <v>454</v>
      </c>
      <c r="C419" s="173" t="s">
        <v>455</v>
      </c>
      <c r="D419" s="169">
        <v>2009</v>
      </c>
      <c r="E419" s="219" t="s">
        <v>13</v>
      </c>
      <c r="F419" s="169">
        <v>1</v>
      </c>
      <c r="G419" s="176">
        <v>103</v>
      </c>
      <c r="H419" s="180">
        <f t="shared" si="24"/>
        <v>51.5</v>
      </c>
      <c r="I419" s="178">
        <f t="shared" si="23"/>
        <v>51.5</v>
      </c>
    </row>
    <row r="420" spans="1:9" s="94" customFormat="1" ht="15" customHeight="1" x14ac:dyDescent="0.2">
      <c r="A420" s="226">
        <f t="shared" si="25"/>
        <v>399</v>
      </c>
      <c r="B420" s="169">
        <v>11137567</v>
      </c>
      <c r="C420" s="173" t="s">
        <v>456</v>
      </c>
      <c r="D420" s="169">
        <v>2005</v>
      </c>
      <c r="E420" s="219" t="s">
        <v>13</v>
      </c>
      <c r="F420" s="169">
        <v>1</v>
      </c>
      <c r="G420" s="176">
        <v>49</v>
      </c>
      <c r="H420" s="180">
        <f t="shared" si="24"/>
        <v>24.5</v>
      </c>
      <c r="I420" s="178">
        <f t="shared" si="23"/>
        <v>24.5</v>
      </c>
    </row>
    <row r="421" spans="1:9" s="94" customFormat="1" ht="15" customHeight="1" x14ac:dyDescent="0.2">
      <c r="A421" s="226">
        <f t="shared" si="25"/>
        <v>400</v>
      </c>
      <c r="B421" s="169" t="s">
        <v>457</v>
      </c>
      <c r="C421" s="173" t="s">
        <v>458</v>
      </c>
      <c r="D421" s="169">
        <v>2014</v>
      </c>
      <c r="E421" s="219" t="s">
        <v>13</v>
      </c>
      <c r="F421" s="169">
        <v>2</v>
      </c>
      <c r="G421" s="176">
        <v>160</v>
      </c>
      <c r="H421" s="201">
        <f t="shared" si="24"/>
        <v>80</v>
      </c>
      <c r="I421" s="178">
        <f t="shared" si="23"/>
        <v>80</v>
      </c>
    </row>
    <row r="422" spans="1:9" s="94" customFormat="1" ht="15" customHeight="1" x14ac:dyDescent="0.2">
      <c r="A422" s="226">
        <f t="shared" si="25"/>
        <v>401</v>
      </c>
      <c r="B422" s="169" t="s">
        <v>459</v>
      </c>
      <c r="C422" s="173" t="s">
        <v>460</v>
      </c>
      <c r="D422" s="169">
        <v>2014</v>
      </c>
      <c r="E422" s="219" t="s">
        <v>13</v>
      </c>
      <c r="F422" s="169">
        <v>2</v>
      </c>
      <c r="G422" s="176">
        <v>64</v>
      </c>
      <c r="H422" s="201">
        <f t="shared" si="24"/>
        <v>32</v>
      </c>
      <c r="I422" s="178">
        <f t="shared" si="23"/>
        <v>32</v>
      </c>
    </row>
    <row r="423" spans="1:9" s="94" customFormat="1" ht="15" customHeight="1" x14ac:dyDescent="0.2">
      <c r="A423" s="226">
        <f t="shared" si="25"/>
        <v>402</v>
      </c>
      <c r="B423" s="169" t="s">
        <v>461</v>
      </c>
      <c r="C423" s="173" t="s">
        <v>460</v>
      </c>
      <c r="D423" s="169">
        <v>2013</v>
      </c>
      <c r="E423" s="219" t="s">
        <v>13</v>
      </c>
      <c r="F423" s="169">
        <v>4</v>
      </c>
      <c r="G423" s="176">
        <v>240</v>
      </c>
      <c r="H423" s="201">
        <f t="shared" si="24"/>
        <v>120</v>
      </c>
      <c r="I423" s="178">
        <f t="shared" si="23"/>
        <v>120</v>
      </c>
    </row>
    <row r="424" spans="1:9" s="94" customFormat="1" ht="15" customHeight="1" x14ac:dyDescent="0.2">
      <c r="A424" s="226">
        <f t="shared" si="25"/>
        <v>403</v>
      </c>
      <c r="B424" s="169" t="s">
        <v>462</v>
      </c>
      <c r="C424" s="173" t="s">
        <v>463</v>
      </c>
      <c r="D424" s="169">
        <v>2015</v>
      </c>
      <c r="E424" s="219" t="s">
        <v>13</v>
      </c>
      <c r="F424" s="169">
        <v>2</v>
      </c>
      <c r="G424" s="176">
        <v>176</v>
      </c>
      <c r="H424" s="201">
        <f t="shared" si="24"/>
        <v>88</v>
      </c>
      <c r="I424" s="178">
        <f t="shared" ref="I424:I487" si="26">G424-H424</f>
        <v>88</v>
      </c>
    </row>
    <row r="425" spans="1:9" s="94" customFormat="1" ht="15" customHeight="1" x14ac:dyDescent="0.2">
      <c r="A425" s="226">
        <f t="shared" si="25"/>
        <v>404</v>
      </c>
      <c r="B425" s="169" t="s">
        <v>464</v>
      </c>
      <c r="C425" s="173" t="s">
        <v>465</v>
      </c>
      <c r="D425" s="169">
        <v>2014</v>
      </c>
      <c r="E425" s="219" t="s">
        <v>13</v>
      </c>
      <c r="F425" s="169">
        <v>15</v>
      </c>
      <c r="G425" s="176">
        <v>765</v>
      </c>
      <c r="H425" s="201">
        <f t="shared" ref="H425:H488" si="27">ROUND(G425/2,2)</f>
        <v>382.5</v>
      </c>
      <c r="I425" s="178">
        <f t="shared" si="26"/>
        <v>382.5</v>
      </c>
    </row>
    <row r="426" spans="1:9" s="94" customFormat="1" ht="15" customHeight="1" x14ac:dyDescent="0.2">
      <c r="A426" s="226">
        <f t="shared" si="25"/>
        <v>405</v>
      </c>
      <c r="B426" s="169" t="s">
        <v>466</v>
      </c>
      <c r="C426" s="173" t="s">
        <v>465</v>
      </c>
      <c r="D426" s="169">
        <v>2015</v>
      </c>
      <c r="E426" s="219" t="s">
        <v>13</v>
      </c>
      <c r="F426" s="169">
        <v>10</v>
      </c>
      <c r="G426" s="176">
        <v>490</v>
      </c>
      <c r="H426" s="201">
        <f t="shared" si="27"/>
        <v>245</v>
      </c>
      <c r="I426" s="178">
        <f t="shared" si="26"/>
        <v>245</v>
      </c>
    </row>
    <row r="427" spans="1:9" s="94" customFormat="1" ht="15" customHeight="1" x14ac:dyDescent="0.2">
      <c r="A427" s="226">
        <f t="shared" ref="A427:A490" si="28">A426+1</f>
        <v>406</v>
      </c>
      <c r="B427" s="169" t="s">
        <v>467</v>
      </c>
      <c r="C427" s="173" t="s">
        <v>468</v>
      </c>
      <c r="D427" s="169">
        <v>2012</v>
      </c>
      <c r="E427" s="219" t="s">
        <v>13</v>
      </c>
      <c r="F427" s="169">
        <v>2</v>
      </c>
      <c r="G427" s="176">
        <v>184</v>
      </c>
      <c r="H427" s="201">
        <f t="shared" si="27"/>
        <v>92</v>
      </c>
      <c r="I427" s="178">
        <f t="shared" si="26"/>
        <v>92</v>
      </c>
    </row>
    <row r="428" spans="1:9" s="94" customFormat="1" ht="15" customHeight="1" x14ac:dyDescent="0.2">
      <c r="A428" s="226">
        <f t="shared" si="28"/>
        <v>407</v>
      </c>
      <c r="B428" s="169" t="s">
        <v>469</v>
      </c>
      <c r="C428" s="173" t="s">
        <v>468</v>
      </c>
      <c r="D428" s="169">
        <v>2013</v>
      </c>
      <c r="E428" s="219" t="s">
        <v>13</v>
      </c>
      <c r="F428" s="169">
        <v>2</v>
      </c>
      <c r="G428" s="176">
        <v>180</v>
      </c>
      <c r="H428" s="201">
        <f t="shared" si="27"/>
        <v>90</v>
      </c>
      <c r="I428" s="178">
        <f t="shared" si="26"/>
        <v>90</v>
      </c>
    </row>
    <row r="429" spans="1:9" s="94" customFormat="1" ht="15" customHeight="1" x14ac:dyDescent="0.2">
      <c r="A429" s="226">
        <f t="shared" si="28"/>
        <v>408</v>
      </c>
      <c r="B429" s="169" t="s">
        <v>470</v>
      </c>
      <c r="C429" s="173" t="s">
        <v>471</v>
      </c>
      <c r="D429" s="169">
        <v>2013</v>
      </c>
      <c r="E429" s="219" t="s">
        <v>13</v>
      </c>
      <c r="F429" s="169">
        <v>2</v>
      </c>
      <c r="G429" s="176">
        <v>92</v>
      </c>
      <c r="H429" s="201">
        <f t="shared" si="27"/>
        <v>46</v>
      </c>
      <c r="I429" s="178">
        <f t="shared" si="26"/>
        <v>46</v>
      </c>
    </row>
    <row r="430" spans="1:9" s="94" customFormat="1" ht="15" customHeight="1" x14ac:dyDescent="0.2">
      <c r="A430" s="226">
        <f t="shared" si="28"/>
        <v>409</v>
      </c>
      <c r="B430" s="169" t="s">
        <v>472</v>
      </c>
      <c r="C430" s="173" t="s">
        <v>473</v>
      </c>
      <c r="D430" s="169">
        <v>2014</v>
      </c>
      <c r="E430" s="219" t="s">
        <v>13</v>
      </c>
      <c r="F430" s="169">
        <v>6</v>
      </c>
      <c r="G430" s="176">
        <v>300</v>
      </c>
      <c r="H430" s="201">
        <f t="shared" si="27"/>
        <v>150</v>
      </c>
      <c r="I430" s="178">
        <f t="shared" si="26"/>
        <v>150</v>
      </c>
    </row>
    <row r="431" spans="1:9" s="94" customFormat="1" ht="15" customHeight="1" x14ac:dyDescent="0.2">
      <c r="A431" s="226">
        <f t="shared" si="28"/>
        <v>410</v>
      </c>
      <c r="B431" s="169" t="s">
        <v>474</v>
      </c>
      <c r="C431" s="173" t="s">
        <v>475</v>
      </c>
      <c r="D431" s="169">
        <v>2012</v>
      </c>
      <c r="E431" s="219" t="s">
        <v>13</v>
      </c>
      <c r="F431" s="169">
        <v>11</v>
      </c>
      <c r="G431" s="176">
        <v>693</v>
      </c>
      <c r="H431" s="201">
        <f t="shared" si="27"/>
        <v>346.5</v>
      </c>
      <c r="I431" s="178">
        <f t="shared" si="26"/>
        <v>346.5</v>
      </c>
    </row>
    <row r="432" spans="1:9" s="94" customFormat="1" ht="15" customHeight="1" x14ac:dyDescent="0.2">
      <c r="A432" s="226">
        <f t="shared" si="28"/>
        <v>411</v>
      </c>
      <c r="B432" s="169" t="s">
        <v>476</v>
      </c>
      <c r="C432" s="173" t="s">
        <v>477</v>
      </c>
      <c r="D432" s="169">
        <v>2010</v>
      </c>
      <c r="E432" s="219" t="s">
        <v>13</v>
      </c>
      <c r="F432" s="169">
        <v>6</v>
      </c>
      <c r="G432" s="176">
        <v>240</v>
      </c>
      <c r="H432" s="201">
        <f t="shared" si="27"/>
        <v>120</v>
      </c>
      <c r="I432" s="178">
        <f t="shared" si="26"/>
        <v>120</v>
      </c>
    </row>
    <row r="433" spans="1:9" s="94" customFormat="1" ht="15" customHeight="1" x14ac:dyDescent="0.2">
      <c r="A433" s="226">
        <f t="shared" si="28"/>
        <v>412</v>
      </c>
      <c r="B433" s="169" t="s">
        <v>478</v>
      </c>
      <c r="C433" s="173" t="s">
        <v>479</v>
      </c>
      <c r="D433" s="169">
        <v>2014</v>
      </c>
      <c r="E433" s="219" t="s">
        <v>13</v>
      </c>
      <c r="F433" s="169">
        <v>2</v>
      </c>
      <c r="G433" s="176">
        <v>160</v>
      </c>
      <c r="H433" s="180">
        <f t="shared" si="27"/>
        <v>80</v>
      </c>
      <c r="I433" s="178">
        <f t="shared" si="26"/>
        <v>80</v>
      </c>
    </row>
    <row r="434" spans="1:9" s="94" customFormat="1" ht="15" customHeight="1" x14ac:dyDescent="0.2">
      <c r="A434" s="226">
        <f t="shared" si="28"/>
        <v>413</v>
      </c>
      <c r="B434" s="169" t="s">
        <v>480</v>
      </c>
      <c r="C434" s="173" t="s">
        <v>268</v>
      </c>
      <c r="D434" s="169">
        <v>2010</v>
      </c>
      <c r="E434" s="219" t="s">
        <v>13</v>
      </c>
      <c r="F434" s="169">
        <v>25</v>
      </c>
      <c r="G434" s="176">
        <v>750</v>
      </c>
      <c r="H434" s="180">
        <f t="shared" si="27"/>
        <v>375</v>
      </c>
      <c r="I434" s="178">
        <f t="shared" si="26"/>
        <v>375</v>
      </c>
    </row>
    <row r="435" spans="1:9" s="94" customFormat="1" ht="15" customHeight="1" x14ac:dyDescent="0.2">
      <c r="A435" s="226">
        <f t="shared" si="28"/>
        <v>414</v>
      </c>
      <c r="B435" s="169" t="s">
        <v>481</v>
      </c>
      <c r="C435" s="173" t="s">
        <v>268</v>
      </c>
      <c r="D435" s="169">
        <v>2012</v>
      </c>
      <c r="E435" s="219" t="s">
        <v>13</v>
      </c>
      <c r="F435" s="169">
        <v>20</v>
      </c>
      <c r="G435" s="176">
        <v>1480</v>
      </c>
      <c r="H435" s="180">
        <f t="shared" si="27"/>
        <v>740</v>
      </c>
      <c r="I435" s="178">
        <f t="shared" si="26"/>
        <v>740</v>
      </c>
    </row>
    <row r="436" spans="1:9" s="94" customFormat="1" ht="15" customHeight="1" x14ac:dyDescent="0.2">
      <c r="A436" s="226">
        <f t="shared" si="28"/>
        <v>415</v>
      </c>
      <c r="B436" s="169" t="s">
        <v>482</v>
      </c>
      <c r="C436" s="173" t="s">
        <v>268</v>
      </c>
      <c r="D436" s="169">
        <v>2012</v>
      </c>
      <c r="E436" s="219" t="s">
        <v>13</v>
      </c>
      <c r="F436" s="169">
        <v>10</v>
      </c>
      <c r="G436" s="176">
        <v>570</v>
      </c>
      <c r="H436" s="180">
        <f t="shared" si="27"/>
        <v>285</v>
      </c>
      <c r="I436" s="178">
        <f t="shared" si="26"/>
        <v>285</v>
      </c>
    </row>
    <row r="437" spans="1:9" s="94" customFormat="1" ht="15" customHeight="1" x14ac:dyDescent="0.2">
      <c r="A437" s="226">
        <f t="shared" si="28"/>
        <v>416</v>
      </c>
      <c r="B437" s="169" t="s">
        <v>483</v>
      </c>
      <c r="C437" s="173" t="s">
        <v>268</v>
      </c>
      <c r="D437" s="169">
        <v>2013</v>
      </c>
      <c r="E437" s="219" t="s">
        <v>13</v>
      </c>
      <c r="F437" s="169">
        <v>10</v>
      </c>
      <c r="G437" s="176">
        <v>600</v>
      </c>
      <c r="H437" s="180">
        <f t="shared" si="27"/>
        <v>300</v>
      </c>
      <c r="I437" s="178">
        <f t="shared" si="26"/>
        <v>300</v>
      </c>
    </row>
    <row r="438" spans="1:9" s="94" customFormat="1" ht="15" customHeight="1" x14ac:dyDescent="0.2">
      <c r="A438" s="226">
        <f t="shared" si="28"/>
        <v>417</v>
      </c>
      <c r="B438" s="169">
        <v>11137118</v>
      </c>
      <c r="C438" s="173" t="s">
        <v>484</v>
      </c>
      <c r="D438" s="169">
        <v>2012</v>
      </c>
      <c r="E438" s="219" t="s">
        <v>13</v>
      </c>
      <c r="F438" s="169">
        <v>1</v>
      </c>
      <c r="G438" s="176">
        <v>287</v>
      </c>
      <c r="H438" s="180">
        <f t="shared" si="27"/>
        <v>143.5</v>
      </c>
      <c r="I438" s="178">
        <f t="shared" si="26"/>
        <v>143.5</v>
      </c>
    </row>
    <row r="439" spans="1:9" s="94" customFormat="1" ht="15" customHeight="1" x14ac:dyDescent="0.2">
      <c r="A439" s="226">
        <f t="shared" si="28"/>
        <v>418</v>
      </c>
      <c r="B439" s="169" t="s">
        <v>485</v>
      </c>
      <c r="C439" s="173" t="s">
        <v>486</v>
      </c>
      <c r="D439" s="169">
        <v>2012</v>
      </c>
      <c r="E439" s="219" t="s">
        <v>13</v>
      </c>
      <c r="F439" s="169">
        <v>6</v>
      </c>
      <c r="G439" s="176">
        <v>276</v>
      </c>
      <c r="H439" s="180">
        <f t="shared" si="27"/>
        <v>138</v>
      </c>
      <c r="I439" s="178">
        <f t="shared" si="26"/>
        <v>138</v>
      </c>
    </row>
    <row r="440" spans="1:9" s="94" customFormat="1" ht="15" customHeight="1" x14ac:dyDescent="0.2">
      <c r="A440" s="226">
        <f t="shared" si="28"/>
        <v>419</v>
      </c>
      <c r="B440" s="169" t="s">
        <v>487</v>
      </c>
      <c r="C440" s="173" t="s">
        <v>488</v>
      </c>
      <c r="D440" s="169">
        <v>2014</v>
      </c>
      <c r="E440" s="219" t="s">
        <v>13</v>
      </c>
      <c r="F440" s="169">
        <v>10</v>
      </c>
      <c r="G440" s="176">
        <v>250</v>
      </c>
      <c r="H440" s="180">
        <f t="shared" si="27"/>
        <v>125</v>
      </c>
      <c r="I440" s="178">
        <f t="shared" si="26"/>
        <v>125</v>
      </c>
    </row>
    <row r="441" spans="1:9" s="94" customFormat="1" ht="15" customHeight="1" x14ac:dyDescent="0.2">
      <c r="A441" s="226">
        <f t="shared" si="28"/>
        <v>420</v>
      </c>
      <c r="B441" s="169" t="s">
        <v>489</v>
      </c>
      <c r="C441" s="173" t="s">
        <v>490</v>
      </c>
      <c r="D441" s="169">
        <v>2013</v>
      </c>
      <c r="E441" s="219" t="s">
        <v>13</v>
      </c>
      <c r="F441" s="169">
        <v>10</v>
      </c>
      <c r="G441" s="176">
        <v>280</v>
      </c>
      <c r="H441" s="180">
        <f t="shared" si="27"/>
        <v>140</v>
      </c>
      <c r="I441" s="178">
        <f t="shared" si="26"/>
        <v>140</v>
      </c>
    </row>
    <row r="442" spans="1:9" s="94" customFormat="1" ht="15" customHeight="1" x14ac:dyDescent="0.2">
      <c r="A442" s="226">
        <f t="shared" si="28"/>
        <v>421</v>
      </c>
      <c r="B442" s="169">
        <v>11137122</v>
      </c>
      <c r="C442" s="173" t="s">
        <v>491</v>
      </c>
      <c r="D442" s="169">
        <v>2012</v>
      </c>
      <c r="E442" s="219" t="s">
        <v>13</v>
      </c>
      <c r="F442" s="169">
        <v>1</v>
      </c>
      <c r="G442" s="176">
        <v>149</v>
      </c>
      <c r="H442" s="180">
        <f t="shared" si="27"/>
        <v>74.5</v>
      </c>
      <c r="I442" s="178">
        <f t="shared" si="26"/>
        <v>74.5</v>
      </c>
    </row>
    <row r="443" spans="1:9" s="94" customFormat="1" ht="15" customHeight="1" x14ac:dyDescent="0.2">
      <c r="A443" s="226">
        <f t="shared" si="28"/>
        <v>422</v>
      </c>
      <c r="B443" s="169" t="s">
        <v>492</v>
      </c>
      <c r="C443" s="173" t="s">
        <v>493</v>
      </c>
      <c r="D443" s="169">
        <v>2010</v>
      </c>
      <c r="E443" s="219" t="s">
        <v>13</v>
      </c>
      <c r="F443" s="169">
        <v>4</v>
      </c>
      <c r="G443" s="176">
        <v>160</v>
      </c>
      <c r="H443" s="180">
        <f t="shared" si="27"/>
        <v>80</v>
      </c>
      <c r="I443" s="178">
        <f t="shared" si="26"/>
        <v>80</v>
      </c>
    </row>
    <row r="444" spans="1:9" s="94" customFormat="1" ht="15" customHeight="1" x14ac:dyDescent="0.2">
      <c r="A444" s="226">
        <f t="shared" si="28"/>
        <v>423</v>
      </c>
      <c r="B444" s="169" t="s">
        <v>494</v>
      </c>
      <c r="C444" s="173" t="s">
        <v>495</v>
      </c>
      <c r="D444" s="169">
        <v>2015</v>
      </c>
      <c r="E444" s="219" t="s">
        <v>13</v>
      </c>
      <c r="F444" s="169">
        <v>4</v>
      </c>
      <c r="G444" s="176">
        <v>860</v>
      </c>
      <c r="H444" s="180">
        <f t="shared" si="27"/>
        <v>430</v>
      </c>
      <c r="I444" s="178">
        <f t="shared" si="26"/>
        <v>430</v>
      </c>
    </row>
    <row r="445" spans="1:9" s="94" customFormat="1" ht="15" customHeight="1" x14ac:dyDescent="0.2">
      <c r="A445" s="226">
        <f t="shared" si="28"/>
        <v>424</v>
      </c>
      <c r="B445" s="169" t="s">
        <v>496</v>
      </c>
      <c r="C445" s="173" t="s">
        <v>497</v>
      </c>
      <c r="D445" s="169">
        <v>2012</v>
      </c>
      <c r="E445" s="219" t="s">
        <v>13</v>
      </c>
      <c r="F445" s="169">
        <v>10</v>
      </c>
      <c r="G445" s="176">
        <v>460</v>
      </c>
      <c r="H445" s="180">
        <f t="shared" si="27"/>
        <v>230</v>
      </c>
      <c r="I445" s="178">
        <f t="shared" si="26"/>
        <v>230</v>
      </c>
    </row>
    <row r="446" spans="1:9" s="94" customFormat="1" ht="15" customHeight="1" x14ac:dyDescent="0.2">
      <c r="A446" s="226">
        <f t="shared" si="28"/>
        <v>425</v>
      </c>
      <c r="B446" s="169" t="s">
        <v>498</v>
      </c>
      <c r="C446" s="173" t="s">
        <v>499</v>
      </c>
      <c r="D446" s="169">
        <v>2012</v>
      </c>
      <c r="E446" s="219" t="s">
        <v>13</v>
      </c>
      <c r="F446" s="169">
        <v>4</v>
      </c>
      <c r="G446" s="176">
        <v>184</v>
      </c>
      <c r="H446" s="180">
        <f t="shared" si="27"/>
        <v>92</v>
      </c>
      <c r="I446" s="178">
        <f t="shared" si="26"/>
        <v>92</v>
      </c>
    </row>
    <row r="447" spans="1:9" s="94" customFormat="1" ht="15" customHeight="1" x14ac:dyDescent="0.2">
      <c r="A447" s="226">
        <f t="shared" si="28"/>
        <v>426</v>
      </c>
      <c r="B447" s="169">
        <v>11137127</v>
      </c>
      <c r="C447" s="173" t="s">
        <v>500</v>
      </c>
      <c r="D447" s="169">
        <v>2010</v>
      </c>
      <c r="E447" s="219" t="s">
        <v>13</v>
      </c>
      <c r="F447" s="169">
        <v>1</v>
      </c>
      <c r="G447" s="176">
        <v>300</v>
      </c>
      <c r="H447" s="180">
        <f t="shared" si="27"/>
        <v>150</v>
      </c>
      <c r="I447" s="178">
        <f t="shared" si="26"/>
        <v>150</v>
      </c>
    </row>
    <row r="448" spans="1:9" s="94" customFormat="1" ht="15" customHeight="1" x14ac:dyDescent="0.2">
      <c r="A448" s="226">
        <f t="shared" si="28"/>
        <v>427</v>
      </c>
      <c r="B448" s="169" t="s">
        <v>501</v>
      </c>
      <c r="C448" s="173" t="s">
        <v>502</v>
      </c>
      <c r="D448" s="169">
        <v>2014</v>
      </c>
      <c r="E448" s="219" t="s">
        <v>13</v>
      </c>
      <c r="F448" s="169">
        <v>2</v>
      </c>
      <c r="G448" s="176">
        <v>270</v>
      </c>
      <c r="H448" s="180">
        <f t="shared" si="27"/>
        <v>135</v>
      </c>
      <c r="I448" s="178">
        <f t="shared" si="26"/>
        <v>135</v>
      </c>
    </row>
    <row r="449" spans="1:9" s="94" customFormat="1" ht="15" customHeight="1" x14ac:dyDescent="0.2">
      <c r="A449" s="226">
        <f t="shared" si="28"/>
        <v>428</v>
      </c>
      <c r="B449" s="169" t="s">
        <v>503</v>
      </c>
      <c r="C449" s="173" t="s">
        <v>504</v>
      </c>
      <c r="D449" s="169">
        <v>2012</v>
      </c>
      <c r="E449" s="219" t="s">
        <v>13</v>
      </c>
      <c r="F449" s="169">
        <v>21</v>
      </c>
      <c r="G449" s="176">
        <v>1932</v>
      </c>
      <c r="H449" s="180">
        <f t="shared" si="27"/>
        <v>966</v>
      </c>
      <c r="I449" s="178">
        <f t="shared" si="26"/>
        <v>966</v>
      </c>
    </row>
    <row r="450" spans="1:9" s="94" customFormat="1" ht="15" customHeight="1" x14ac:dyDescent="0.2">
      <c r="A450" s="226">
        <f t="shared" si="28"/>
        <v>429</v>
      </c>
      <c r="B450" s="169" t="s">
        <v>505</v>
      </c>
      <c r="C450" s="173" t="s">
        <v>504</v>
      </c>
      <c r="D450" s="169">
        <v>2013</v>
      </c>
      <c r="E450" s="219" t="s">
        <v>13</v>
      </c>
      <c r="F450" s="169">
        <v>10</v>
      </c>
      <c r="G450" s="176">
        <v>900</v>
      </c>
      <c r="H450" s="180">
        <f t="shared" si="27"/>
        <v>450</v>
      </c>
      <c r="I450" s="178">
        <f t="shared" si="26"/>
        <v>450</v>
      </c>
    </row>
    <row r="451" spans="1:9" s="94" customFormat="1" ht="15" customHeight="1" x14ac:dyDescent="0.2">
      <c r="A451" s="226">
        <f t="shared" si="28"/>
        <v>430</v>
      </c>
      <c r="B451" s="169">
        <v>11137692</v>
      </c>
      <c r="C451" s="173" t="s">
        <v>1693</v>
      </c>
      <c r="D451" s="169">
        <v>2017</v>
      </c>
      <c r="E451" s="219" t="s">
        <v>13</v>
      </c>
      <c r="F451" s="169">
        <v>1</v>
      </c>
      <c r="G451" s="176">
        <v>4800</v>
      </c>
      <c r="H451" s="180">
        <f t="shared" si="27"/>
        <v>2400</v>
      </c>
      <c r="I451" s="178">
        <f t="shared" si="26"/>
        <v>2400</v>
      </c>
    </row>
    <row r="452" spans="1:9" s="94" customFormat="1" ht="15" customHeight="1" x14ac:dyDescent="0.2">
      <c r="A452" s="226">
        <f t="shared" si="28"/>
        <v>431</v>
      </c>
      <c r="B452" s="169">
        <v>11137212</v>
      </c>
      <c r="C452" s="173" t="s">
        <v>506</v>
      </c>
      <c r="D452" s="169">
        <v>2005</v>
      </c>
      <c r="E452" s="219" t="s">
        <v>13</v>
      </c>
      <c r="F452" s="169">
        <v>1</v>
      </c>
      <c r="G452" s="176">
        <v>38</v>
      </c>
      <c r="H452" s="180">
        <f t="shared" si="27"/>
        <v>19</v>
      </c>
      <c r="I452" s="178">
        <f t="shared" si="26"/>
        <v>19</v>
      </c>
    </row>
    <row r="453" spans="1:9" s="94" customFormat="1" ht="15" customHeight="1" x14ac:dyDescent="0.2">
      <c r="A453" s="226">
        <f t="shared" si="28"/>
        <v>432</v>
      </c>
      <c r="B453" s="169">
        <v>11132001</v>
      </c>
      <c r="C453" s="173" t="s">
        <v>507</v>
      </c>
      <c r="D453" s="169">
        <v>2022</v>
      </c>
      <c r="E453" s="219" t="s">
        <v>13</v>
      </c>
      <c r="F453" s="169">
        <v>1</v>
      </c>
      <c r="G453" s="176">
        <v>4799</v>
      </c>
      <c r="H453" s="180">
        <f t="shared" si="27"/>
        <v>2399.5</v>
      </c>
      <c r="I453" s="178">
        <f t="shared" si="26"/>
        <v>2399.5</v>
      </c>
    </row>
    <row r="454" spans="1:9" s="94" customFormat="1" ht="15" customHeight="1" x14ac:dyDescent="0.2">
      <c r="A454" s="226">
        <f t="shared" si="28"/>
        <v>433</v>
      </c>
      <c r="B454" s="169">
        <v>11137773</v>
      </c>
      <c r="C454" s="173" t="s">
        <v>508</v>
      </c>
      <c r="D454" s="169">
        <v>2020</v>
      </c>
      <c r="E454" s="219" t="s">
        <v>13</v>
      </c>
      <c r="F454" s="169">
        <v>1</v>
      </c>
      <c r="G454" s="176">
        <v>5239.79</v>
      </c>
      <c r="H454" s="180">
        <f t="shared" si="27"/>
        <v>2619.9</v>
      </c>
      <c r="I454" s="178">
        <f t="shared" si="26"/>
        <v>2619.89</v>
      </c>
    </row>
    <row r="455" spans="1:9" s="94" customFormat="1" ht="15" customHeight="1" x14ac:dyDescent="0.2">
      <c r="A455" s="226">
        <f t="shared" si="28"/>
        <v>434</v>
      </c>
      <c r="B455" s="169" t="s">
        <v>509</v>
      </c>
      <c r="C455" s="173" t="s">
        <v>37</v>
      </c>
      <c r="D455" s="169">
        <v>2005</v>
      </c>
      <c r="E455" s="219" t="s">
        <v>13</v>
      </c>
      <c r="F455" s="169">
        <v>2</v>
      </c>
      <c r="G455" s="176">
        <v>38</v>
      </c>
      <c r="H455" s="180">
        <f t="shared" si="27"/>
        <v>19</v>
      </c>
      <c r="I455" s="178">
        <f t="shared" si="26"/>
        <v>19</v>
      </c>
    </row>
    <row r="456" spans="1:9" s="94" customFormat="1" ht="15" customHeight="1" x14ac:dyDescent="0.2">
      <c r="A456" s="226">
        <f t="shared" si="28"/>
        <v>435</v>
      </c>
      <c r="B456" s="169">
        <v>11137788</v>
      </c>
      <c r="C456" s="173" t="s">
        <v>510</v>
      </c>
      <c r="D456" s="169">
        <v>2021</v>
      </c>
      <c r="E456" s="219" t="s">
        <v>13</v>
      </c>
      <c r="F456" s="169">
        <v>1</v>
      </c>
      <c r="G456" s="176">
        <v>990.1</v>
      </c>
      <c r="H456" s="180">
        <f t="shared" si="27"/>
        <v>495.05</v>
      </c>
      <c r="I456" s="178">
        <f t="shared" si="26"/>
        <v>495.05</v>
      </c>
    </row>
    <row r="457" spans="1:9" s="94" customFormat="1" ht="15" customHeight="1" x14ac:dyDescent="0.2">
      <c r="A457" s="226">
        <f t="shared" si="28"/>
        <v>436</v>
      </c>
      <c r="B457" s="169">
        <v>11137774</v>
      </c>
      <c r="C457" s="173" t="s">
        <v>511</v>
      </c>
      <c r="D457" s="169">
        <v>2020</v>
      </c>
      <c r="E457" s="219" t="s">
        <v>13</v>
      </c>
      <c r="F457" s="169">
        <v>1</v>
      </c>
      <c r="G457" s="176">
        <v>4252.32</v>
      </c>
      <c r="H457" s="180">
        <f t="shared" si="27"/>
        <v>2126.16</v>
      </c>
      <c r="I457" s="178">
        <f t="shared" si="26"/>
        <v>2126.16</v>
      </c>
    </row>
    <row r="458" spans="1:9" s="94" customFormat="1" ht="15" customHeight="1" x14ac:dyDescent="0.2">
      <c r="A458" s="226">
        <f t="shared" si="28"/>
        <v>437</v>
      </c>
      <c r="B458" s="169" t="s">
        <v>512</v>
      </c>
      <c r="C458" s="173" t="s">
        <v>513</v>
      </c>
      <c r="D458" s="169">
        <v>2005</v>
      </c>
      <c r="E458" s="219" t="s">
        <v>13</v>
      </c>
      <c r="F458" s="169">
        <v>71</v>
      </c>
      <c r="G458" s="176">
        <v>71</v>
      </c>
      <c r="H458" s="180">
        <f t="shared" si="27"/>
        <v>35.5</v>
      </c>
      <c r="I458" s="178">
        <f t="shared" si="26"/>
        <v>35.5</v>
      </c>
    </row>
    <row r="459" spans="1:9" s="94" customFormat="1" ht="15" customHeight="1" x14ac:dyDescent="0.2">
      <c r="A459" s="226">
        <f t="shared" si="28"/>
        <v>438</v>
      </c>
      <c r="B459" s="169">
        <v>11136001</v>
      </c>
      <c r="C459" s="173" t="s">
        <v>514</v>
      </c>
      <c r="D459" s="169">
        <v>2005</v>
      </c>
      <c r="E459" s="219" t="s">
        <v>13</v>
      </c>
      <c r="F459" s="169">
        <v>1</v>
      </c>
      <c r="G459" s="176">
        <v>180</v>
      </c>
      <c r="H459" s="180">
        <f t="shared" si="27"/>
        <v>90</v>
      </c>
      <c r="I459" s="178">
        <f t="shared" si="26"/>
        <v>90</v>
      </c>
    </row>
    <row r="460" spans="1:9" s="94" customFormat="1" ht="15" customHeight="1" x14ac:dyDescent="0.2">
      <c r="A460" s="226">
        <f t="shared" si="28"/>
        <v>439</v>
      </c>
      <c r="B460" s="169">
        <v>11137259</v>
      </c>
      <c r="C460" s="173" t="s">
        <v>515</v>
      </c>
      <c r="D460" s="169">
        <v>2005</v>
      </c>
      <c r="E460" s="219" t="s">
        <v>13</v>
      </c>
      <c r="F460" s="169">
        <v>1</v>
      </c>
      <c r="G460" s="176">
        <v>102</v>
      </c>
      <c r="H460" s="180">
        <f t="shared" si="27"/>
        <v>51</v>
      </c>
      <c r="I460" s="178">
        <f t="shared" si="26"/>
        <v>51</v>
      </c>
    </row>
    <row r="461" spans="1:9" s="94" customFormat="1" ht="15" customHeight="1" x14ac:dyDescent="0.2">
      <c r="A461" s="226">
        <f t="shared" si="28"/>
        <v>440</v>
      </c>
      <c r="B461" s="169">
        <v>11137260</v>
      </c>
      <c r="C461" s="173" t="s">
        <v>16</v>
      </c>
      <c r="D461" s="169">
        <v>2005</v>
      </c>
      <c r="E461" s="219" t="s">
        <v>13</v>
      </c>
      <c r="F461" s="169">
        <v>1</v>
      </c>
      <c r="G461" s="176">
        <v>10</v>
      </c>
      <c r="H461" s="180">
        <f t="shared" si="27"/>
        <v>5</v>
      </c>
      <c r="I461" s="178">
        <f t="shared" si="26"/>
        <v>5</v>
      </c>
    </row>
    <row r="462" spans="1:9" s="94" customFormat="1" ht="15" customHeight="1" x14ac:dyDescent="0.2">
      <c r="A462" s="226">
        <f t="shared" si="28"/>
        <v>441</v>
      </c>
      <c r="B462" s="169">
        <v>11137267</v>
      </c>
      <c r="C462" s="173" t="s">
        <v>516</v>
      </c>
      <c r="D462" s="169">
        <v>2005</v>
      </c>
      <c r="E462" s="219" t="s">
        <v>13</v>
      </c>
      <c r="F462" s="169">
        <v>1</v>
      </c>
      <c r="G462" s="176">
        <v>156</v>
      </c>
      <c r="H462" s="180">
        <f t="shared" si="27"/>
        <v>78</v>
      </c>
      <c r="I462" s="178">
        <f t="shared" si="26"/>
        <v>78</v>
      </c>
    </row>
    <row r="463" spans="1:9" s="94" customFormat="1" ht="15" customHeight="1" x14ac:dyDescent="0.2">
      <c r="A463" s="226">
        <f t="shared" si="28"/>
        <v>442</v>
      </c>
      <c r="B463" s="169">
        <v>11137273</v>
      </c>
      <c r="C463" s="173" t="s">
        <v>517</v>
      </c>
      <c r="D463" s="169">
        <v>2005</v>
      </c>
      <c r="E463" s="219" t="s">
        <v>13</v>
      </c>
      <c r="F463" s="169">
        <v>1</v>
      </c>
      <c r="G463" s="176">
        <v>277</v>
      </c>
      <c r="H463" s="180">
        <f t="shared" si="27"/>
        <v>138.5</v>
      </c>
      <c r="I463" s="178">
        <f t="shared" si="26"/>
        <v>138.5</v>
      </c>
    </row>
    <row r="464" spans="1:9" s="94" customFormat="1" ht="15" customHeight="1" x14ac:dyDescent="0.2">
      <c r="A464" s="226">
        <f t="shared" si="28"/>
        <v>443</v>
      </c>
      <c r="B464" s="169">
        <v>11137274</v>
      </c>
      <c r="C464" s="173" t="s">
        <v>518</v>
      </c>
      <c r="D464" s="169">
        <v>2005</v>
      </c>
      <c r="E464" s="219" t="s">
        <v>13</v>
      </c>
      <c r="F464" s="169">
        <v>1</v>
      </c>
      <c r="G464" s="176">
        <v>404</v>
      </c>
      <c r="H464" s="180">
        <f t="shared" si="27"/>
        <v>202</v>
      </c>
      <c r="I464" s="178">
        <f t="shared" si="26"/>
        <v>202</v>
      </c>
    </row>
    <row r="465" spans="1:9" s="94" customFormat="1" ht="15" customHeight="1" x14ac:dyDescent="0.2">
      <c r="A465" s="226">
        <f t="shared" si="28"/>
        <v>444</v>
      </c>
      <c r="B465" s="169" t="s">
        <v>519</v>
      </c>
      <c r="C465" s="173" t="s">
        <v>19</v>
      </c>
      <c r="D465" s="169">
        <v>2005</v>
      </c>
      <c r="E465" s="219" t="s">
        <v>13</v>
      </c>
      <c r="F465" s="169">
        <v>3</v>
      </c>
      <c r="G465" s="176">
        <v>75</v>
      </c>
      <c r="H465" s="180">
        <f t="shared" si="27"/>
        <v>37.5</v>
      </c>
      <c r="I465" s="178">
        <f t="shared" si="26"/>
        <v>37.5</v>
      </c>
    </row>
    <row r="466" spans="1:9" s="94" customFormat="1" ht="15" customHeight="1" x14ac:dyDescent="0.2">
      <c r="A466" s="226">
        <f t="shared" si="28"/>
        <v>445</v>
      </c>
      <c r="B466" s="169">
        <v>11137287</v>
      </c>
      <c r="C466" s="173" t="s">
        <v>520</v>
      </c>
      <c r="D466" s="169">
        <v>2005</v>
      </c>
      <c r="E466" s="219" t="s">
        <v>13</v>
      </c>
      <c r="F466" s="169">
        <v>0.72</v>
      </c>
      <c r="G466" s="176">
        <v>39</v>
      </c>
      <c r="H466" s="180">
        <f t="shared" si="27"/>
        <v>19.5</v>
      </c>
      <c r="I466" s="178">
        <f t="shared" si="26"/>
        <v>19.5</v>
      </c>
    </row>
    <row r="467" spans="1:9" s="94" customFormat="1" ht="15" customHeight="1" x14ac:dyDescent="0.2">
      <c r="A467" s="226">
        <f t="shared" si="28"/>
        <v>446</v>
      </c>
      <c r="B467" s="169" t="s">
        <v>521</v>
      </c>
      <c r="C467" s="173" t="s">
        <v>522</v>
      </c>
      <c r="D467" s="169">
        <v>2020</v>
      </c>
      <c r="E467" s="219" t="s">
        <v>13</v>
      </c>
      <c r="F467" s="169">
        <v>2</v>
      </c>
      <c r="G467" s="176">
        <v>660</v>
      </c>
      <c r="H467" s="180">
        <f t="shared" si="27"/>
        <v>330</v>
      </c>
      <c r="I467" s="178">
        <f t="shared" si="26"/>
        <v>330</v>
      </c>
    </row>
    <row r="468" spans="1:9" s="94" customFormat="1" ht="15" customHeight="1" x14ac:dyDescent="0.2">
      <c r="A468" s="226">
        <f t="shared" si="28"/>
        <v>447</v>
      </c>
      <c r="B468" s="169">
        <v>11136002</v>
      </c>
      <c r="C468" s="173" t="s">
        <v>523</v>
      </c>
      <c r="D468" s="169">
        <v>2005</v>
      </c>
      <c r="E468" s="219" t="s">
        <v>13</v>
      </c>
      <c r="F468" s="169">
        <v>1</v>
      </c>
      <c r="G468" s="176">
        <v>144</v>
      </c>
      <c r="H468" s="180">
        <f t="shared" si="27"/>
        <v>72</v>
      </c>
      <c r="I468" s="178">
        <f t="shared" si="26"/>
        <v>72</v>
      </c>
    </row>
    <row r="469" spans="1:9" s="94" customFormat="1" ht="15" customHeight="1" x14ac:dyDescent="0.2">
      <c r="A469" s="226">
        <f t="shared" si="28"/>
        <v>448</v>
      </c>
      <c r="B469" s="169">
        <v>11136003</v>
      </c>
      <c r="C469" s="173" t="s">
        <v>524</v>
      </c>
      <c r="D469" s="169">
        <v>2017</v>
      </c>
      <c r="E469" s="219" t="s">
        <v>13</v>
      </c>
      <c r="F469" s="169">
        <v>1</v>
      </c>
      <c r="G469" s="176">
        <v>3200</v>
      </c>
      <c r="H469" s="180">
        <f t="shared" si="27"/>
        <v>1600</v>
      </c>
      <c r="I469" s="178">
        <f t="shared" si="26"/>
        <v>1600</v>
      </c>
    </row>
    <row r="470" spans="1:9" s="94" customFormat="1" ht="15" customHeight="1" x14ac:dyDescent="0.2">
      <c r="A470" s="226">
        <f t="shared" si="28"/>
        <v>449</v>
      </c>
      <c r="B470" s="169">
        <v>11137805</v>
      </c>
      <c r="C470" s="173" t="s">
        <v>525</v>
      </c>
      <c r="D470" s="169">
        <v>2022</v>
      </c>
      <c r="E470" s="219" t="s">
        <v>13</v>
      </c>
      <c r="F470" s="169">
        <v>1</v>
      </c>
      <c r="G470" s="176">
        <v>2732</v>
      </c>
      <c r="H470" s="180">
        <f t="shared" si="27"/>
        <v>1366</v>
      </c>
      <c r="I470" s="178">
        <f t="shared" si="26"/>
        <v>1366</v>
      </c>
    </row>
    <row r="471" spans="1:9" s="94" customFormat="1" ht="15" customHeight="1" x14ac:dyDescent="0.2">
      <c r="A471" s="226">
        <f t="shared" si="28"/>
        <v>450</v>
      </c>
      <c r="B471" s="169">
        <v>11137806</v>
      </c>
      <c r="C471" s="173" t="s">
        <v>526</v>
      </c>
      <c r="D471" s="169">
        <v>2022</v>
      </c>
      <c r="E471" s="219" t="s">
        <v>13</v>
      </c>
      <c r="F471" s="169">
        <v>1</v>
      </c>
      <c r="G471" s="176">
        <v>4099</v>
      </c>
      <c r="H471" s="180">
        <f t="shared" si="27"/>
        <v>2049.5</v>
      </c>
      <c r="I471" s="178">
        <f t="shared" si="26"/>
        <v>2049.5</v>
      </c>
    </row>
    <row r="472" spans="1:9" s="94" customFormat="1" ht="15" customHeight="1" x14ac:dyDescent="0.2">
      <c r="A472" s="226">
        <f t="shared" si="28"/>
        <v>451</v>
      </c>
      <c r="B472" s="169">
        <v>11137307</v>
      </c>
      <c r="C472" s="173" t="s">
        <v>527</v>
      </c>
      <c r="D472" s="169">
        <v>2017</v>
      </c>
      <c r="E472" s="219" t="s">
        <v>13</v>
      </c>
      <c r="F472" s="169">
        <v>1</v>
      </c>
      <c r="G472" s="176">
        <v>2200</v>
      </c>
      <c r="H472" s="180">
        <f t="shared" si="27"/>
        <v>1100</v>
      </c>
      <c r="I472" s="178">
        <f t="shared" si="26"/>
        <v>1100</v>
      </c>
    </row>
    <row r="473" spans="1:9" s="94" customFormat="1" ht="15" customHeight="1" x14ac:dyDescent="0.2">
      <c r="A473" s="226">
        <f t="shared" si="28"/>
        <v>452</v>
      </c>
      <c r="B473" s="169">
        <v>11137317</v>
      </c>
      <c r="C473" s="173" t="s">
        <v>528</v>
      </c>
      <c r="D473" s="169">
        <v>2005</v>
      </c>
      <c r="E473" s="219" t="s">
        <v>13</v>
      </c>
      <c r="F473" s="169">
        <v>1</v>
      </c>
      <c r="G473" s="176">
        <v>200</v>
      </c>
      <c r="H473" s="180">
        <f t="shared" si="27"/>
        <v>100</v>
      </c>
      <c r="I473" s="178">
        <f t="shared" si="26"/>
        <v>100</v>
      </c>
    </row>
    <row r="474" spans="1:9" s="94" customFormat="1" ht="15" customHeight="1" x14ac:dyDescent="0.2">
      <c r="A474" s="226">
        <f t="shared" si="28"/>
        <v>453</v>
      </c>
      <c r="B474" s="169" t="s">
        <v>529</v>
      </c>
      <c r="C474" s="173" t="s">
        <v>39</v>
      </c>
      <c r="D474" s="169">
        <v>2005</v>
      </c>
      <c r="E474" s="219" t="s">
        <v>13</v>
      </c>
      <c r="F474" s="169">
        <v>13</v>
      </c>
      <c r="G474" s="176">
        <v>299</v>
      </c>
      <c r="H474" s="180">
        <f t="shared" si="27"/>
        <v>149.5</v>
      </c>
      <c r="I474" s="178">
        <f t="shared" si="26"/>
        <v>149.5</v>
      </c>
    </row>
    <row r="475" spans="1:9" s="94" customFormat="1" ht="15" customHeight="1" x14ac:dyDescent="0.2">
      <c r="A475" s="226">
        <f t="shared" si="28"/>
        <v>454</v>
      </c>
      <c r="B475" s="169">
        <v>11137365</v>
      </c>
      <c r="C475" s="173" t="s">
        <v>1694</v>
      </c>
      <c r="D475" s="169">
        <v>2005</v>
      </c>
      <c r="E475" s="219" t="s">
        <v>13</v>
      </c>
      <c r="F475" s="169">
        <v>1</v>
      </c>
      <c r="G475" s="176">
        <v>105</v>
      </c>
      <c r="H475" s="180">
        <f t="shared" si="27"/>
        <v>52.5</v>
      </c>
      <c r="I475" s="178">
        <f t="shared" si="26"/>
        <v>52.5</v>
      </c>
    </row>
    <row r="476" spans="1:9" s="94" customFormat="1" ht="15" customHeight="1" x14ac:dyDescent="0.2">
      <c r="A476" s="226">
        <f t="shared" si="28"/>
        <v>455</v>
      </c>
      <c r="B476" s="169">
        <v>11137370</v>
      </c>
      <c r="C476" s="173" t="s">
        <v>530</v>
      </c>
      <c r="D476" s="169">
        <v>2005</v>
      </c>
      <c r="E476" s="219" t="s">
        <v>13</v>
      </c>
      <c r="F476" s="169">
        <v>1</v>
      </c>
      <c r="G476" s="176">
        <v>499</v>
      </c>
      <c r="H476" s="180">
        <f t="shared" si="27"/>
        <v>249.5</v>
      </c>
      <c r="I476" s="178">
        <f t="shared" si="26"/>
        <v>249.5</v>
      </c>
    </row>
    <row r="477" spans="1:9" s="94" customFormat="1" ht="15" customHeight="1" x14ac:dyDescent="0.2">
      <c r="A477" s="226">
        <f t="shared" si="28"/>
        <v>456</v>
      </c>
      <c r="B477" s="169" t="s">
        <v>531</v>
      </c>
      <c r="C477" s="173" t="s">
        <v>532</v>
      </c>
      <c r="D477" s="169">
        <v>2005</v>
      </c>
      <c r="E477" s="219" t="s">
        <v>13</v>
      </c>
      <c r="F477" s="169">
        <v>6</v>
      </c>
      <c r="G477" s="176">
        <v>1338</v>
      </c>
      <c r="H477" s="180">
        <f t="shared" si="27"/>
        <v>669</v>
      </c>
      <c r="I477" s="178">
        <f t="shared" si="26"/>
        <v>669</v>
      </c>
    </row>
    <row r="478" spans="1:9" s="94" customFormat="1" ht="15" customHeight="1" x14ac:dyDescent="0.2">
      <c r="A478" s="226">
        <f t="shared" si="28"/>
        <v>457</v>
      </c>
      <c r="B478" s="169">
        <v>11137373</v>
      </c>
      <c r="C478" s="173" t="s">
        <v>533</v>
      </c>
      <c r="D478" s="169">
        <v>2005</v>
      </c>
      <c r="E478" s="219" t="s">
        <v>13</v>
      </c>
      <c r="F478" s="169">
        <v>1</v>
      </c>
      <c r="G478" s="176">
        <v>417</v>
      </c>
      <c r="H478" s="180">
        <f t="shared" si="27"/>
        <v>208.5</v>
      </c>
      <c r="I478" s="178">
        <f t="shared" si="26"/>
        <v>208.5</v>
      </c>
    </row>
    <row r="479" spans="1:9" s="94" customFormat="1" ht="16.5" customHeight="1" x14ac:dyDescent="0.2">
      <c r="A479" s="226">
        <f t="shared" si="28"/>
        <v>458</v>
      </c>
      <c r="B479" s="169">
        <v>11137380</v>
      </c>
      <c r="C479" s="173" t="s">
        <v>534</v>
      </c>
      <c r="D479" s="169">
        <v>2017</v>
      </c>
      <c r="E479" s="219" t="s">
        <v>13</v>
      </c>
      <c r="F479" s="169">
        <v>1</v>
      </c>
      <c r="G479" s="176">
        <v>1750</v>
      </c>
      <c r="H479" s="180">
        <f t="shared" si="27"/>
        <v>875</v>
      </c>
      <c r="I479" s="178">
        <f t="shared" si="26"/>
        <v>875</v>
      </c>
    </row>
    <row r="480" spans="1:9" s="94" customFormat="1" ht="15" customHeight="1" x14ac:dyDescent="0.2">
      <c r="A480" s="226">
        <f t="shared" si="28"/>
        <v>459</v>
      </c>
      <c r="B480" s="169" t="s">
        <v>535</v>
      </c>
      <c r="C480" s="173" t="s">
        <v>536</v>
      </c>
      <c r="D480" s="169">
        <v>2005</v>
      </c>
      <c r="E480" s="219" t="s">
        <v>13</v>
      </c>
      <c r="F480" s="169">
        <v>169</v>
      </c>
      <c r="G480" s="176">
        <v>169</v>
      </c>
      <c r="H480" s="180">
        <f t="shared" si="27"/>
        <v>84.5</v>
      </c>
      <c r="I480" s="178">
        <f t="shared" si="26"/>
        <v>84.5</v>
      </c>
    </row>
    <row r="481" spans="1:9" s="94" customFormat="1" ht="15" customHeight="1" x14ac:dyDescent="0.2">
      <c r="A481" s="226">
        <f t="shared" si="28"/>
        <v>460</v>
      </c>
      <c r="B481" s="169" t="s">
        <v>537</v>
      </c>
      <c r="C481" s="173" t="s">
        <v>538</v>
      </c>
      <c r="D481" s="169">
        <v>2005</v>
      </c>
      <c r="E481" s="219" t="s">
        <v>13</v>
      </c>
      <c r="F481" s="169">
        <v>137</v>
      </c>
      <c r="G481" s="176">
        <v>137</v>
      </c>
      <c r="H481" s="180">
        <f t="shared" si="27"/>
        <v>68.5</v>
      </c>
      <c r="I481" s="178">
        <f t="shared" si="26"/>
        <v>68.5</v>
      </c>
    </row>
    <row r="482" spans="1:9" s="94" customFormat="1" ht="15" customHeight="1" x14ac:dyDescent="0.2">
      <c r="A482" s="226">
        <f t="shared" si="28"/>
        <v>461</v>
      </c>
      <c r="B482" s="169">
        <v>11137807</v>
      </c>
      <c r="C482" s="173" t="s">
        <v>539</v>
      </c>
      <c r="D482" s="169">
        <v>2022</v>
      </c>
      <c r="E482" s="219" t="s">
        <v>13</v>
      </c>
      <c r="F482" s="169">
        <v>1</v>
      </c>
      <c r="G482" s="176">
        <v>5699</v>
      </c>
      <c r="H482" s="180">
        <f t="shared" si="27"/>
        <v>2849.5</v>
      </c>
      <c r="I482" s="178">
        <f t="shared" si="26"/>
        <v>2849.5</v>
      </c>
    </row>
    <row r="483" spans="1:9" s="94" customFormat="1" ht="15" customHeight="1" x14ac:dyDescent="0.2">
      <c r="A483" s="226">
        <f t="shared" si="28"/>
        <v>462</v>
      </c>
      <c r="B483" s="169" t="s">
        <v>540</v>
      </c>
      <c r="C483" s="173" t="s">
        <v>541</v>
      </c>
      <c r="D483" s="169">
        <v>2005</v>
      </c>
      <c r="E483" s="219" t="s">
        <v>13</v>
      </c>
      <c r="F483" s="169">
        <v>35</v>
      </c>
      <c r="G483" s="176">
        <v>35</v>
      </c>
      <c r="H483" s="180">
        <f t="shared" si="27"/>
        <v>17.5</v>
      </c>
      <c r="I483" s="178">
        <f t="shared" si="26"/>
        <v>17.5</v>
      </c>
    </row>
    <row r="484" spans="1:9" s="94" customFormat="1" ht="15" customHeight="1" x14ac:dyDescent="0.2">
      <c r="A484" s="226">
        <f t="shared" si="28"/>
        <v>463</v>
      </c>
      <c r="B484" s="169" t="s">
        <v>542</v>
      </c>
      <c r="C484" s="173" t="s">
        <v>543</v>
      </c>
      <c r="D484" s="169">
        <v>2020</v>
      </c>
      <c r="E484" s="219" t="s">
        <v>13</v>
      </c>
      <c r="F484" s="169">
        <v>4</v>
      </c>
      <c r="G484" s="176">
        <v>5168.92</v>
      </c>
      <c r="H484" s="180">
        <f t="shared" si="27"/>
        <v>2584.46</v>
      </c>
      <c r="I484" s="178">
        <f t="shared" si="26"/>
        <v>2584.46</v>
      </c>
    </row>
    <row r="485" spans="1:9" s="94" customFormat="1" ht="15" customHeight="1" x14ac:dyDescent="0.2">
      <c r="A485" s="226">
        <f t="shared" si="28"/>
        <v>464</v>
      </c>
      <c r="B485" s="169" t="s">
        <v>544</v>
      </c>
      <c r="C485" s="173" t="s">
        <v>545</v>
      </c>
      <c r="D485" s="169">
        <v>2005</v>
      </c>
      <c r="E485" s="219" t="s">
        <v>13</v>
      </c>
      <c r="F485" s="169">
        <v>8</v>
      </c>
      <c r="G485" s="176">
        <v>1120</v>
      </c>
      <c r="H485" s="180">
        <f t="shared" si="27"/>
        <v>560</v>
      </c>
      <c r="I485" s="178">
        <f t="shared" si="26"/>
        <v>560</v>
      </c>
    </row>
    <row r="486" spans="1:9" s="94" customFormat="1" ht="15" customHeight="1" x14ac:dyDescent="0.2">
      <c r="A486" s="226">
        <f t="shared" si="28"/>
        <v>465</v>
      </c>
      <c r="B486" s="169" t="s">
        <v>546</v>
      </c>
      <c r="C486" s="173" t="s">
        <v>547</v>
      </c>
      <c r="D486" s="169">
        <v>2005</v>
      </c>
      <c r="E486" s="219" t="s">
        <v>13</v>
      </c>
      <c r="F486" s="169">
        <v>7</v>
      </c>
      <c r="G486" s="176">
        <v>56</v>
      </c>
      <c r="H486" s="180">
        <f t="shared" si="27"/>
        <v>28</v>
      </c>
      <c r="I486" s="178">
        <f t="shared" si="26"/>
        <v>28</v>
      </c>
    </row>
    <row r="487" spans="1:9" s="94" customFormat="1" ht="15" customHeight="1" x14ac:dyDescent="0.2">
      <c r="A487" s="226">
        <f t="shared" si="28"/>
        <v>466</v>
      </c>
      <c r="B487" s="169" t="s">
        <v>548</v>
      </c>
      <c r="C487" s="173" t="s">
        <v>549</v>
      </c>
      <c r="D487" s="169">
        <v>2005</v>
      </c>
      <c r="E487" s="219" t="s">
        <v>13</v>
      </c>
      <c r="F487" s="169">
        <v>7</v>
      </c>
      <c r="G487" s="176">
        <v>868</v>
      </c>
      <c r="H487" s="180">
        <f t="shared" si="27"/>
        <v>434</v>
      </c>
      <c r="I487" s="178">
        <f t="shared" si="26"/>
        <v>434</v>
      </c>
    </row>
    <row r="488" spans="1:9" s="94" customFormat="1" ht="15" customHeight="1" x14ac:dyDescent="0.2">
      <c r="A488" s="226">
        <f t="shared" si="28"/>
        <v>467</v>
      </c>
      <c r="B488" s="169" t="s">
        <v>550</v>
      </c>
      <c r="C488" s="173" t="s">
        <v>551</v>
      </c>
      <c r="D488" s="169">
        <v>2005</v>
      </c>
      <c r="E488" s="219" t="s">
        <v>13</v>
      </c>
      <c r="F488" s="169">
        <v>3</v>
      </c>
      <c r="G488" s="176">
        <v>342</v>
      </c>
      <c r="H488" s="180">
        <f t="shared" si="27"/>
        <v>171</v>
      </c>
      <c r="I488" s="178">
        <f t="shared" ref="I488:I551" si="29">G488-H488</f>
        <v>171</v>
      </c>
    </row>
    <row r="489" spans="1:9" s="94" customFormat="1" ht="15" customHeight="1" x14ac:dyDescent="0.2">
      <c r="A489" s="226">
        <f t="shared" si="28"/>
        <v>468</v>
      </c>
      <c r="B489" s="169" t="s">
        <v>552</v>
      </c>
      <c r="C489" s="173" t="s">
        <v>553</v>
      </c>
      <c r="D489" s="169">
        <v>2005</v>
      </c>
      <c r="E489" s="219" t="s">
        <v>13</v>
      </c>
      <c r="F489" s="169">
        <v>61</v>
      </c>
      <c r="G489" s="176">
        <v>488</v>
      </c>
      <c r="H489" s="180">
        <f t="shared" ref="H489:H552" si="30">ROUND(G489/2,2)</f>
        <v>244</v>
      </c>
      <c r="I489" s="178">
        <f t="shared" si="29"/>
        <v>244</v>
      </c>
    </row>
    <row r="490" spans="1:9" s="94" customFormat="1" ht="15" customHeight="1" x14ac:dyDescent="0.2">
      <c r="A490" s="226">
        <f t="shared" si="28"/>
        <v>469</v>
      </c>
      <c r="B490" s="169">
        <v>11137480</v>
      </c>
      <c r="C490" s="173" t="s">
        <v>390</v>
      </c>
      <c r="D490" s="169">
        <v>2005</v>
      </c>
      <c r="E490" s="219" t="s">
        <v>13</v>
      </c>
      <c r="F490" s="169">
        <v>1</v>
      </c>
      <c r="G490" s="176">
        <v>31</v>
      </c>
      <c r="H490" s="180">
        <f t="shared" si="30"/>
        <v>15.5</v>
      </c>
      <c r="I490" s="178">
        <f t="shared" si="29"/>
        <v>15.5</v>
      </c>
    </row>
    <row r="491" spans="1:9" s="94" customFormat="1" ht="15" customHeight="1" x14ac:dyDescent="0.2">
      <c r="A491" s="226">
        <f t="shared" ref="A491:A554" si="31">A490+1</f>
        <v>470</v>
      </c>
      <c r="B491" s="169">
        <v>11137481</v>
      </c>
      <c r="C491" s="173" t="s">
        <v>390</v>
      </c>
      <c r="D491" s="169">
        <v>2005</v>
      </c>
      <c r="E491" s="219" t="s">
        <v>13</v>
      </c>
      <c r="F491" s="169">
        <v>1</v>
      </c>
      <c r="G491" s="176">
        <v>60</v>
      </c>
      <c r="H491" s="180">
        <f t="shared" si="30"/>
        <v>30</v>
      </c>
      <c r="I491" s="178">
        <f t="shared" si="29"/>
        <v>30</v>
      </c>
    </row>
    <row r="492" spans="1:9" s="94" customFormat="1" ht="15" customHeight="1" x14ac:dyDescent="0.2">
      <c r="A492" s="226">
        <f t="shared" si="31"/>
        <v>471</v>
      </c>
      <c r="B492" s="169">
        <v>11137483</v>
      </c>
      <c r="C492" s="173" t="s">
        <v>390</v>
      </c>
      <c r="D492" s="169">
        <v>2005</v>
      </c>
      <c r="E492" s="219" t="s">
        <v>13</v>
      </c>
      <c r="F492" s="169">
        <v>1</v>
      </c>
      <c r="G492" s="176">
        <v>16</v>
      </c>
      <c r="H492" s="180">
        <f t="shared" si="30"/>
        <v>8</v>
      </c>
      <c r="I492" s="178">
        <f t="shared" si="29"/>
        <v>8</v>
      </c>
    </row>
    <row r="493" spans="1:9" s="94" customFormat="1" ht="15" customHeight="1" x14ac:dyDescent="0.2">
      <c r="A493" s="226">
        <f t="shared" si="31"/>
        <v>472</v>
      </c>
      <c r="B493" s="169" t="s">
        <v>554</v>
      </c>
      <c r="C493" s="173" t="s">
        <v>555</v>
      </c>
      <c r="D493" s="169">
        <v>2005</v>
      </c>
      <c r="E493" s="219" t="s">
        <v>13</v>
      </c>
      <c r="F493" s="169">
        <v>4</v>
      </c>
      <c r="G493" s="176">
        <v>432</v>
      </c>
      <c r="H493" s="180">
        <f t="shared" si="30"/>
        <v>216</v>
      </c>
      <c r="I493" s="178">
        <f t="shared" si="29"/>
        <v>216</v>
      </c>
    </row>
    <row r="494" spans="1:9" s="94" customFormat="1" ht="24.6" customHeight="1" x14ac:dyDescent="0.2">
      <c r="A494" s="226">
        <f t="shared" si="31"/>
        <v>473</v>
      </c>
      <c r="B494" s="169">
        <v>11137493</v>
      </c>
      <c r="C494" s="173" t="s">
        <v>556</v>
      </c>
      <c r="D494" s="169">
        <v>2017</v>
      </c>
      <c r="E494" s="219" t="s">
        <v>13</v>
      </c>
      <c r="F494" s="169">
        <v>1</v>
      </c>
      <c r="G494" s="176">
        <v>5900</v>
      </c>
      <c r="H494" s="180">
        <f t="shared" si="30"/>
        <v>2950</v>
      </c>
      <c r="I494" s="178">
        <f t="shared" si="29"/>
        <v>2950</v>
      </c>
    </row>
    <row r="495" spans="1:9" s="94" customFormat="1" ht="15" customHeight="1" x14ac:dyDescent="0.2">
      <c r="A495" s="226">
        <f t="shared" si="31"/>
        <v>474</v>
      </c>
      <c r="B495" s="169">
        <v>11137506</v>
      </c>
      <c r="C495" s="173" t="s">
        <v>557</v>
      </c>
      <c r="D495" s="169">
        <v>2005</v>
      </c>
      <c r="E495" s="219" t="s">
        <v>13</v>
      </c>
      <c r="F495" s="169">
        <v>1</v>
      </c>
      <c r="G495" s="176">
        <v>150</v>
      </c>
      <c r="H495" s="180">
        <f t="shared" si="30"/>
        <v>75</v>
      </c>
      <c r="I495" s="178">
        <f t="shared" si="29"/>
        <v>75</v>
      </c>
    </row>
    <row r="496" spans="1:9" s="94" customFormat="1" ht="15" customHeight="1" x14ac:dyDescent="0.2">
      <c r="A496" s="226">
        <f t="shared" si="31"/>
        <v>475</v>
      </c>
      <c r="B496" s="169" t="s">
        <v>558</v>
      </c>
      <c r="C496" s="173" t="s">
        <v>559</v>
      </c>
      <c r="D496" s="169">
        <v>2005</v>
      </c>
      <c r="E496" s="219" t="s">
        <v>13</v>
      </c>
      <c r="F496" s="169">
        <v>2</v>
      </c>
      <c r="G496" s="176">
        <v>366</v>
      </c>
      <c r="H496" s="180">
        <f t="shared" si="30"/>
        <v>183</v>
      </c>
      <c r="I496" s="178">
        <f t="shared" si="29"/>
        <v>183</v>
      </c>
    </row>
    <row r="497" spans="1:9" s="94" customFormat="1" ht="15" customHeight="1" x14ac:dyDescent="0.2">
      <c r="A497" s="226">
        <f t="shared" si="31"/>
        <v>476</v>
      </c>
      <c r="B497" s="169" t="s">
        <v>560</v>
      </c>
      <c r="C497" s="173" t="s">
        <v>561</v>
      </c>
      <c r="D497" s="169">
        <v>2005</v>
      </c>
      <c r="E497" s="219" t="s">
        <v>13</v>
      </c>
      <c r="F497" s="169">
        <v>14</v>
      </c>
      <c r="G497" s="176">
        <v>1162</v>
      </c>
      <c r="H497" s="180">
        <f t="shared" si="30"/>
        <v>581</v>
      </c>
      <c r="I497" s="178">
        <f t="shared" si="29"/>
        <v>581</v>
      </c>
    </row>
    <row r="498" spans="1:9" s="94" customFormat="1" ht="15" customHeight="1" x14ac:dyDescent="0.2">
      <c r="A498" s="226">
        <f t="shared" si="31"/>
        <v>477</v>
      </c>
      <c r="B498" s="169">
        <v>11137540</v>
      </c>
      <c r="C498" s="173" t="s">
        <v>562</v>
      </c>
      <c r="D498" s="169">
        <v>2005</v>
      </c>
      <c r="E498" s="219" t="s">
        <v>13</v>
      </c>
      <c r="F498" s="169">
        <v>1</v>
      </c>
      <c r="G498" s="176">
        <v>465</v>
      </c>
      <c r="H498" s="180">
        <f t="shared" si="30"/>
        <v>232.5</v>
      </c>
      <c r="I498" s="178">
        <f t="shared" si="29"/>
        <v>232.5</v>
      </c>
    </row>
    <row r="499" spans="1:9" s="94" customFormat="1" ht="15" customHeight="1" x14ac:dyDescent="0.2">
      <c r="A499" s="226">
        <f t="shared" si="31"/>
        <v>478</v>
      </c>
      <c r="B499" s="169" t="s">
        <v>563</v>
      </c>
      <c r="C499" s="173" t="s">
        <v>564</v>
      </c>
      <c r="D499" s="169">
        <v>2005</v>
      </c>
      <c r="E499" s="219" t="s">
        <v>13</v>
      </c>
      <c r="F499" s="169">
        <v>49</v>
      </c>
      <c r="G499" s="176">
        <v>1764</v>
      </c>
      <c r="H499" s="180">
        <f t="shared" si="30"/>
        <v>882</v>
      </c>
      <c r="I499" s="178">
        <f t="shared" si="29"/>
        <v>882</v>
      </c>
    </row>
    <row r="500" spans="1:9" s="94" customFormat="1" ht="15" customHeight="1" x14ac:dyDescent="0.2">
      <c r="A500" s="226">
        <f t="shared" si="31"/>
        <v>479</v>
      </c>
      <c r="B500" s="169" t="s">
        <v>565</v>
      </c>
      <c r="C500" s="173" t="s">
        <v>566</v>
      </c>
      <c r="D500" s="169">
        <v>2019</v>
      </c>
      <c r="E500" s="219" t="s">
        <v>13</v>
      </c>
      <c r="F500" s="169">
        <v>39</v>
      </c>
      <c r="G500" s="176">
        <v>18837</v>
      </c>
      <c r="H500" s="180">
        <f t="shared" si="30"/>
        <v>9418.5</v>
      </c>
      <c r="I500" s="178">
        <f t="shared" si="29"/>
        <v>9418.5</v>
      </c>
    </row>
    <row r="501" spans="1:9" s="94" customFormat="1" ht="15" customHeight="1" x14ac:dyDescent="0.2">
      <c r="A501" s="226">
        <f t="shared" si="31"/>
        <v>480</v>
      </c>
      <c r="B501" s="169" t="s">
        <v>567</v>
      </c>
      <c r="C501" s="173" t="s">
        <v>568</v>
      </c>
      <c r="D501" s="169">
        <v>2019</v>
      </c>
      <c r="E501" s="219" t="s">
        <v>13</v>
      </c>
      <c r="F501" s="169">
        <v>1</v>
      </c>
      <c r="G501" s="176">
        <v>120</v>
      </c>
      <c r="H501" s="180">
        <f t="shared" si="30"/>
        <v>60</v>
      </c>
      <c r="I501" s="178">
        <f t="shared" si="29"/>
        <v>60</v>
      </c>
    </row>
    <row r="502" spans="1:9" s="94" customFormat="1" ht="15" customHeight="1" x14ac:dyDescent="0.2">
      <c r="A502" s="226">
        <f t="shared" si="31"/>
        <v>481</v>
      </c>
      <c r="B502" s="169" t="s">
        <v>569</v>
      </c>
      <c r="C502" s="173" t="s">
        <v>570</v>
      </c>
      <c r="D502" s="169">
        <v>2019</v>
      </c>
      <c r="E502" s="219" t="s">
        <v>13</v>
      </c>
      <c r="F502" s="169">
        <v>1</v>
      </c>
      <c r="G502" s="176">
        <v>180</v>
      </c>
      <c r="H502" s="180">
        <f t="shared" si="30"/>
        <v>90</v>
      </c>
      <c r="I502" s="178">
        <f t="shared" si="29"/>
        <v>90</v>
      </c>
    </row>
    <row r="503" spans="1:9" s="94" customFormat="1" ht="15" customHeight="1" x14ac:dyDescent="0.2">
      <c r="A503" s="226">
        <f t="shared" si="31"/>
        <v>482</v>
      </c>
      <c r="B503" s="169" t="s">
        <v>571</v>
      </c>
      <c r="C503" s="173" t="s">
        <v>572</v>
      </c>
      <c r="D503" s="169">
        <v>2019</v>
      </c>
      <c r="E503" s="219" t="s">
        <v>13</v>
      </c>
      <c r="F503" s="169">
        <v>7</v>
      </c>
      <c r="G503" s="176">
        <v>1750</v>
      </c>
      <c r="H503" s="180">
        <f t="shared" si="30"/>
        <v>875</v>
      </c>
      <c r="I503" s="178">
        <f t="shared" si="29"/>
        <v>875</v>
      </c>
    </row>
    <row r="504" spans="1:9" s="94" customFormat="1" ht="15" customHeight="1" x14ac:dyDescent="0.2">
      <c r="A504" s="226">
        <f t="shared" si="31"/>
        <v>483</v>
      </c>
      <c r="B504" s="169" t="s">
        <v>573</v>
      </c>
      <c r="C504" s="173" t="s">
        <v>574</v>
      </c>
      <c r="D504" s="169">
        <v>2019</v>
      </c>
      <c r="E504" s="219" t="s">
        <v>13</v>
      </c>
      <c r="F504" s="169">
        <v>1</v>
      </c>
      <c r="G504" s="176">
        <v>250</v>
      </c>
      <c r="H504" s="180">
        <f t="shared" si="30"/>
        <v>125</v>
      </c>
      <c r="I504" s="178">
        <f t="shared" si="29"/>
        <v>125</v>
      </c>
    </row>
    <row r="505" spans="1:9" s="94" customFormat="1" ht="15" customHeight="1" x14ac:dyDescent="0.2">
      <c r="A505" s="226">
        <f t="shared" si="31"/>
        <v>484</v>
      </c>
      <c r="B505" s="169">
        <v>11137339</v>
      </c>
      <c r="C505" s="173" t="s">
        <v>575</v>
      </c>
      <c r="D505" s="169">
        <v>2019</v>
      </c>
      <c r="E505" s="219" t="s">
        <v>13</v>
      </c>
      <c r="F505" s="169">
        <v>1</v>
      </c>
      <c r="G505" s="176">
        <v>300</v>
      </c>
      <c r="H505" s="180">
        <f t="shared" si="30"/>
        <v>150</v>
      </c>
      <c r="I505" s="178">
        <f t="shared" si="29"/>
        <v>150</v>
      </c>
    </row>
    <row r="506" spans="1:9" s="94" customFormat="1" ht="15" customHeight="1" x14ac:dyDescent="0.2">
      <c r="A506" s="226">
        <f t="shared" si="31"/>
        <v>485</v>
      </c>
      <c r="B506" s="169">
        <v>11137736</v>
      </c>
      <c r="C506" s="173" t="s">
        <v>576</v>
      </c>
      <c r="D506" s="169">
        <v>2019</v>
      </c>
      <c r="E506" s="219" t="s">
        <v>13</v>
      </c>
      <c r="F506" s="169">
        <v>1</v>
      </c>
      <c r="G506" s="176">
        <v>750</v>
      </c>
      <c r="H506" s="180">
        <f t="shared" si="30"/>
        <v>375</v>
      </c>
      <c r="I506" s="178">
        <f t="shared" si="29"/>
        <v>375</v>
      </c>
    </row>
    <row r="507" spans="1:9" s="94" customFormat="1" ht="15" customHeight="1" x14ac:dyDescent="0.2">
      <c r="A507" s="226">
        <f t="shared" si="31"/>
        <v>486</v>
      </c>
      <c r="B507" s="169">
        <v>11137735</v>
      </c>
      <c r="C507" s="173" t="s">
        <v>577</v>
      </c>
      <c r="D507" s="169">
        <v>2019</v>
      </c>
      <c r="E507" s="219" t="s">
        <v>13</v>
      </c>
      <c r="F507" s="169">
        <v>1</v>
      </c>
      <c r="G507" s="176">
        <v>750</v>
      </c>
      <c r="H507" s="180">
        <f t="shared" si="30"/>
        <v>375</v>
      </c>
      <c r="I507" s="178">
        <f t="shared" si="29"/>
        <v>375</v>
      </c>
    </row>
    <row r="508" spans="1:9" s="94" customFormat="1" ht="15" customHeight="1" x14ac:dyDescent="0.2">
      <c r="A508" s="226">
        <f t="shared" si="31"/>
        <v>487</v>
      </c>
      <c r="B508" s="169" t="s">
        <v>578</v>
      </c>
      <c r="C508" s="173" t="s">
        <v>579</v>
      </c>
      <c r="D508" s="169">
        <v>2005</v>
      </c>
      <c r="E508" s="219" t="s">
        <v>13</v>
      </c>
      <c r="F508" s="169">
        <v>22</v>
      </c>
      <c r="G508" s="176">
        <v>440</v>
      </c>
      <c r="H508" s="180">
        <f t="shared" si="30"/>
        <v>220</v>
      </c>
      <c r="I508" s="178">
        <f t="shared" si="29"/>
        <v>220</v>
      </c>
    </row>
    <row r="509" spans="1:9" s="94" customFormat="1" ht="15" customHeight="1" x14ac:dyDescent="0.2">
      <c r="A509" s="226">
        <f t="shared" si="31"/>
        <v>488</v>
      </c>
      <c r="B509" s="169">
        <v>11136004</v>
      </c>
      <c r="C509" s="173" t="s">
        <v>580</v>
      </c>
      <c r="D509" s="169">
        <v>2017</v>
      </c>
      <c r="E509" s="219" t="s">
        <v>13</v>
      </c>
      <c r="F509" s="169">
        <v>1</v>
      </c>
      <c r="G509" s="176">
        <v>650</v>
      </c>
      <c r="H509" s="180">
        <f t="shared" si="30"/>
        <v>325</v>
      </c>
      <c r="I509" s="178">
        <f t="shared" si="29"/>
        <v>325</v>
      </c>
    </row>
    <row r="510" spans="1:9" s="94" customFormat="1" ht="15" customHeight="1" x14ac:dyDescent="0.2">
      <c r="A510" s="226">
        <f t="shared" si="31"/>
        <v>489</v>
      </c>
      <c r="B510" s="169">
        <v>11137575</v>
      </c>
      <c r="C510" s="173" t="s">
        <v>581</v>
      </c>
      <c r="D510" s="169">
        <v>2005</v>
      </c>
      <c r="E510" s="219" t="s">
        <v>13</v>
      </c>
      <c r="F510" s="169">
        <v>1</v>
      </c>
      <c r="G510" s="176">
        <v>468</v>
      </c>
      <c r="H510" s="180">
        <f t="shared" si="30"/>
        <v>234</v>
      </c>
      <c r="I510" s="178">
        <f t="shared" si="29"/>
        <v>234</v>
      </c>
    </row>
    <row r="511" spans="1:9" s="94" customFormat="1" ht="15" customHeight="1" x14ac:dyDescent="0.2">
      <c r="A511" s="226">
        <f t="shared" si="31"/>
        <v>490</v>
      </c>
      <c r="B511" s="169">
        <v>11137605</v>
      </c>
      <c r="C511" s="173" t="s">
        <v>422</v>
      </c>
      <c r="D511" s="169">
        <v>2005</v>
      </c>
      <c r="E511" s="219" t="s">
        <v>13</v>
      </c>
      <c r="F511" s="169">
        <v>1</v>
      </c>
      <c r="G511" s="176">
        <v>305</v>
      </c>
      <c r="H511" s="180">
        <f t="shared" si="30"/>
        <v>152.5</v>
      </c>
      <c r="I511" s="178">
        <f t="shared" si="29"/>
        <v>152.5</v>
      </c>
    </row>
    <row r="512" spans="1:9" s="94" customFormat="1" ht="15" customHeight="1" x14ac:dyDescent="0.2">
      <c r="A512" s="226">
        <f t="shared" si="31"/>
        <v>491</v>
      </c>
      <c r="B512" s="169" t="s">
        <v>582</v>
      </c>
      <c r="C512" s="173" t="s">
        <v>583</v>
      </c>
      <c r="D512" s="169">
        <v>2005</v>
      </c>
      <c r="E512" s="219" t="s">
        <v>13</v>
      </c>
      <c r="F512" s="169">
        <v>4</v>
      </c>
      <c r="G512" s="176">
        <v>256</v>
      </c>
      <c r="H512" s="180">
        <f t="shared" si="30"/>
        <v>128</v>
      </c>
      <c r="I512" s="178">
        <f t="shared" si="29"/>
        <v>128</v>
      </c>
    </row>
    <row r="513" spans="1:9" s="94" customFormat="1" ht="15" customHeight="1" x14ac:dyDescent="0.2">
      <c r="A513" s="226">
        <f t="shared" si="31"/>
        <v>492</v>
      </c>
      <c r="B513" s="169">
        <v>11137808</v>
      </c>
      <c r="C513" s="173" t="s">
        <v>584</v>
      </c>
      <c r="D513" s="169">
        <v>2022</v>
      </c>
      <c r="E513" s="219" t="s">
        <v>13</v>
      </c>
      <c r="F513" s="169">
        <v>1</v>
      </c>
      <c r="G513" s="176">
        <v>3006</v>
      </c>
      <c r="H513" s="180">
        <f t="shared" si="30"/>
        <v>1503</v>
      </c>
      <c r="I513" s="178">
        <f t="shared" si="29"/>
        <v>1503</v>
      </c>
    </row>
    <row r="514" spans="1:9" s="94" customFormat="1" ht="15" customHeight="1" x14ac:dyDescent="0.2">
      <c r="A514" s="226">
        <f t="shared" si="31"/>
        <v>493</v>
      </c>
      <c r="B514" s="169">
        <v>11137669</v>
      </c>
      <c r="C514" s="173" t="s">
        <v>585</v>
      </c>
      <c r="D514" s="169">
        <v>2005</v>
      </c>
      <c r="E514" s="219" t="s">
        <v>13</v>
      </c>
      <c r="F514" s="169">
        <v>1</v>
      </c>
      <c r="G514" s="176">
        <v>70</v>
      </c>
      <c r="H514" s="180">
        <f t="shared" si="30"/>
        <v>35</v>
      </c>
      <c r="I514" s="178">
        <f t="shared" si="29"/>
        <v>35</v>
      </c>
    </row>
    <row r="515" spans="1:9" s="94" customFormat="1" ht="15" customHeight="1" x14ac:dyDescent="0.2">
      <c r="A515" s="226">
        <f t="shared" si="31"/>
        <v>494</v>
      </c>
      <c r="B515" s="169">
        <v>11137672</v>
      </c>
      <c r="C515" s="173" t="s">
        <v>586</v>
      </c>
      <c r="D515" s="169">
        <v>2005</v>
      </c>
      <c r="E515" s="219" t="s">
        <v>13</v>
      </c>
      <c r="F515" s="169">
        <v>1</v>
      </c>
      <c r="G515" s="176">
        <v>500</v>
      </c>
      <c r="H515" s="180">
        <f t="shared" si="30"/>
        <v>250</v>
      </c>
      <c r="I515" s="178">
        <f t="shared" si="29"/>
        <v>250</v>
      </c>
    </row>
    <row r="516" spans="1:9" s="94" customFormat="1" ht="15" customHeight="1" x14ac:dyDescent="0.2">
      <c r="A516" s="226">
        <f t="shared" si="31"/>
        <v>495</v>
      </c>
      <c r="B516" s="169">
        <v>11137673</v>
      </c>
      <c r="C516" s="173" t="s">
        <v>587</v>
      </c>
      <c r="D516" s="169">
        <v>2005</v>
      </c>
      <c r="E516" s="219" t="s">
        <v>13</v>
      </c>
      <c r="F516" s="169">
        <v>1</v>
      </c>
      <c r="G516" s="176">
        <v>168</v>
      </c>
      <c r="H516" s="180">
        <f t="shared" si="30"/>
        <v>84</v>
      </c>
      <c r="I516" s="178">
        <f t="shared" si="29"/>
        <v>84</v>
      </c>
    </row>
    <row r="517" spans="1:9" s="94" customFormat="1" ht="15" customHeight="1" x14ac:dyDescent="0.2">
      <c r="A517" s="226">
        <f t="shared" si="31"/>
        <v>496</v>
      </c>
      <c r="B517" s="169" t="s">
        <v>588</v>
      </c>
      <c r="C517" s="173" t="s">
        <v>589</v>
      </c>
      <c r="D517" s="169">
        <v>2005</v>
      </c>
      <c r="E517" s="219" t="s">
        <v>13</v>
      </c>
      <c r="F517" s="169">
        <v>3</v>
      </c>
      <c r="G517" s="176">
        <v>372</v>
      </c>
      <c r="H517" s="180">
        <f t="shared" si="30"/>
        <v>186</v>
      </c>
      <c r="I517" s="178">
        <f t="shared" si="29"/>
        <v>186</v>
      </c>
    </row>
    <row r="518" spans="1:9" s="94" customFormat="1" ht="15" customHeight="1" x14ac:dyDescent="0.2">
      <c r="A518" s="226">
        <f t="shared" si="31"/>
        <v>497</v>
      </c>
      <c r="B518" s="169">
        <v>11137679</v>
      </c>
      <c r="C518" s="173" t="s">
        <v>590</v>
      </c>
      <c r="D518" s="169">
        <v>2005</v>
      </c>
      <c r="E518" s="219" t="s">
        <v>13</v>
      </c>
      <c r="F518" s="169">
        <v>1</v>
      </c>
      <c r="G518" s="176">
        <v>475</v>
      </c>
      <c r="H518" s="180">
        <f t="shared" si="30"/>
        <v>237.5</v>
      </c>
      <c r="I518" s="178">
        <f t="shared" si="29"/>
        <v>237.5</v>
      </c>
    </row>
    <row r="519" spans="1:9" s="94" customFormat="1" ht="24.6" customHeight="1" x14ac:dyDescent="0.2">
      <c r="A519" s="226">
        <f t="shared" si="31"/>
        <v>498</v>
      </c>
      <c r="B519" s="169">
        <v>11137817</v>
      </c>
      <c r="C519" s="173" t="s">
        <v>591</v>
      </c>
      <c r="D519" s="169">
        <v>2024</v>
      </c>
      <c r="E519" s="219" t="s">
        <v>13</v>
      </c>
      <c r="F519" s="169">
        <v>1</v>
      </c>
      <c r="G519" s="176">
        <v>4385</v>
      </c>
      <c r="H519" s="180">
        <f t="shared" si="30"/>
        <v>2192.5</v>
      </c>
      <c r="I519" s="178">
        <f t="shared" si="29"/>
        <v>2192.5</v>
      </c>
    </row>
    <row r="520" spans="1:9" s="94" customFormat="1" ht="15" customHeight="1" x14ac:dyDescent="0.2">
      <c r="A520" s="226">
        <f t="shared" si="31"/>
        <v>499</v>
      </c>
      <c r="B520" s="169">
        <v>11137238</v>
      </c>
      <c r="C520" s="173" t="s">
        <v>592</v>
      </c>
      <c r="D520" s="169">
        <v>2005</v>
      </c>
      <c r="E520" s="219" t="s">
        <v>13</v>
      </c>
      <c r="F520" s="169">
        <v>1</v>
      </c>
      <c r="G520" s="176">
        <v>75</v>
      </c>
      <c r="H520" s="180">
        <f t="shared" si="30"/>
        <v>37.5</v>
      </c>
      <c r="I520" s="178">
        <f t="shared" si="29"/>
        <v>37.5</v>
      </c>
    </row>
    <row r="521" spans="1:9" s="94" customFormat="1" ht="15" customHeight="1" x14ac:dyDescent="0.2">
      <c r="A521" s="226">
        <f t="shared" si="31"/>
        <v>500</v>
      </c>
      <c r="B521" s="169" t="s">
        <v>593</v>
      </c>
      <c r="C521" s="173" t="s">
        <v>594</v>
      </c>
      <c r="D521" s="169">
        <v>2007</v>
      </c>
      <c r="E521" s="219" t="s">
        <v>13</v>
      </c>
      <c r="F521" s="169">
        <v>1</v>
      </c>
      <c r="G521" s="176">
        <v>90</v>
      </c>
      <c r="H521" s="180">
        <f t="shared" si="30"/>
        <v>45</v>
      </c>
      <c r="I521" s="178">
        <f t="shared" si="29"/>
        <v>45</v>
      </c>
    </row>
    <row r="522" spans="1:9" s="94" customFormat="1" ht="15" customHeight="1" x14ac:dyDescent="0.2">
      <c r="A522" s="226">
        <f t="shared" si="31"/>
        <v>501</v>
      </c>
      <c r="B522" s="169" t="s">
        <v>595</v>
      </c>
      <c r="C522" s="173" t="s">
        <v>594</v>
      </c>
      <c r="D522" s="169">
        <v>2007</v>
      </c>
      <c r="E522" s="219" t="s">
        <v>13</v>
      </c>
      <c r="F522" s="169">
        <v>1</v>
      </c>
      <c r="G522" s="176">
        <v>90</v>
      </c>
      <c r="H522" s="180">
        <f t="shared" si="30"/>
        <v>45</v>
      </c>
      <c r="I522" s="178">
        <f t="shared" si="29"/>
        <v>45</v>
      </c>
    </row>
    <row r="523" spans="1:9" s="94" customFormat="1" ht="15" customHeight="1" x14ac:dyDescent="0.2">
      <c r="A523" s="226">
        <f t="shared" si="31"/>
        <v>502</v>
      </c>
      <c r="B523" s="169" t="s">
        <v>596</v>
      </c>
      <c r="C523" s="173" t="s">
        <v>594</v>
      </c>
      <c r="D523" s="169">
        <v>2007</v>
      </c>
      <c r="E523" s="219" t="s">
        <v>13</v>
      </c>
      <c r="F523" s="169">
        <v>1</v>
      </c>
      <c r="G523" s="176">
        <v>90</v>
      </c>
      <c r="H523" s="180">
        <f t="shared" si="30"/>
        <v>45</v>
      </c>
      <c r="I523" s="178">
        <f t="shared" si="29"/>
        <v>45</v>
      </c>
    </row>
    <row r="524" spans="1:9" s="94" customFormat="1" ht="15" customHeight="1" x14ac:dyDescent="0.2">
      <c r="A524" s="226">
        <f t="shared" si="31"/>
        <v>503</v>
      </c>
      <c r="B524" s="169" t="s">
        <v>597</v>
      </c>
      <c r="C524" s="173" t="s">
        <v>598</v>
      </c>
      <c r="D524" s="169">
        <v>2011</v>
      </c>
      <c r="E524" s="219" t="s">
        <v>13</v>
      </c>
      <c r="F524" s="169">
        <v>2</v>
      </c>
      <c r="G524" s="176">
        <v>524</v>
      </c>
      <c r="H524" s="180">
        <f t="shared" si="30"/>
        <v>262</v>
      </c>
      <c r="I524" s="178">
        <f t="shared" si="29"/>
        <v>262</v>
      </c>
    </row>
    <row r="525" spans="1:9" s="94" customFormat="1" ht="15" customHeight="1" x14ac:dyDescent="0.2">
      <c r="A525" s="226">
        <f t="shared" si="31"/>
        <v>504</v>
      </c>
      <c r="B525" s="169">
        <v>11137201</v>
      </c>
      <c r="C525" s="173" t="s">
        <v>599</v>
      </c>
      <c r="D525" s="169">
        <v>2008</v>
      </c>
      <c r="E525" s="219" t="s">
        <v>13</v>
      </c>
      <c r="F525" s="169">
        <v>1</v>
      </c>
      <c r="G525" s="176">
        <v>359</v>
      </c>
      <c r="H525" s="180">
        <f t="shared" si="30"/>
        <v>179.5</v>
      </c>
      <c r="I525" s="178">
        <f t="shared" si="29"/>
        <v>179.5</v>
      </c>
    </row>
    <row r="526" spans="1:9" s="94" customFormat="1" ht="15" customHeight="1" x14ac:dyDescent="0.2">
      <c r="A526" s="226">
        <f t="shared" si="31"/>
        <v>505</v>
      </c>
      <c r="B526" s="169">
        <v>11137207</v>
      </c>
      <c r="C526" s="173" t="s">
        <v>600</v>
      </c>
      <c r="D526" s="169">
        <v>2014</v>
      </c>
      <c r="E526" s="219" t="s">
        <v>13</v>
      </c>
      <c r="F526" s="169">
        <v>1</v>
      </c>
      <c r="G526" s="176">
        <v>750</v>
      </c>
      <c r="H526" s="180">
        <f t="shared" si="30"/>
        <v>375</v>
      </c>
      <c r="I526" s="178">
        <f t="shared" si="29"/>
        <v>375</v>
      </c>
    </row>
    <row r="527" spans="1:9" s="94" customFormat="1" ht="15" customHeight="1" x14ac:dyDescent="0.2">
      <c r="A527" s="226">
        <f t="shared" si="31"/>
        <v>506</v>
      </c>
      <c r="B527" s="169">
        <v>11137225</v>
      </c>
      <c r="C527" s="173" t="s">
        <v>601</v>
      </c>
      <c r="D527" s="169">
        <v>2009</v>
      </c>
      <c r="E527" s="219" t="s">
        <v>13</v>
      </c>
      <c r="F527" s="169">
        <v>1</v>
      </c>
      <c r="G527" s="176">
        <v>516</v>
      </c>
      <c r="H527" s="180">
        <f t="shared" si="30"/>
        <v>258</v>
      </c>
      <c r="I527" s="178">
        <f t="shared" si="29"/>
        <v>258</v>
      </c>
    </row>
    <row r="528" spans="1:9" s="94" customFormat="1" ht="15" customHeight="1" x14ac:dyDescent="0.2">
      <c r="A528" s="226">
        <f t="shared" si="31"/>
        <v>507</v>
      </c>
      <c r="B528" s="169">
        <v>11137226</v>
      </c>
      <c r="C528" s="173" t="s">
        <v>602</v>
      </c>
      <c r="D528" s="169">
        <v>2009</v>
      </c>
      <c r="E528" s="219" t="s">
        <v>13</v>
      </c>
      <c r="F528" s="169">
        <v>1</v>
      </c>
      <c r="G528" s="176">
        <v>390</v>
      </c>
      <c r="H528" s="180">
        <f t="shared" si="30"/>
        <v>195</v>
      </c>
      <c r="I528" s="178">
        <f t="shared" si="29"/>
        <v>195</v>
      </c>
    </row>
    <row r="529" spans="1:9" s="94" customFormat="1" ht="15" customHeight="1" x14ac:dyDescent="0.2">
      <c r="A529" s="226">
        <f t="shared" si="31"/>
        <v>508</v>
      </c>
      <c r="B529" s="169" t="s">
        <v>603</v>
      </c>
      <c r="C529" s="173" t="s">
        <v>604</v>
      </c>
      <c r="D529" s="169">
        <v>2010</v>
      </c>
      <c r="E529" s="219" t="s">
        <v>13</v>
      </c>
      <c r="F529" s="169">
        <v>2</v>
      </c>
      <c r="G529" s="176">
        <v>336</v>
      </c>
      <c r="H529" s="180">
        <f t="shared" si="30"/>
        <v>168</v>
      </c>
      <c r="I529" s="178">
        <f t="shared" si="29"/>
        <v>168</v>
      </c>
    </row>
    <row r="530" spans="1:9" s="94" customFormat="1" ht="15" customHeight="1" x14ac:dyDescent="0.2">
      <c r="A530" s="226">
        <f t="shared" si="31"/>
        <v>509</v>
      </c>
      <c r="B530" s="169">
        <v>11137752</v>
      </c>
      <c r="C530" s="173" t="s">
        <v>605</v>
      </c>
      <c r="D530" s="169">
        <v>2019</v>
      </c>
      <c r="E530" s="219" t="s">
        <v>13</v>
      </c>
      <c r="F530" s="169">
        <v>1</v>
      </c>
      <c r="G530" s="176">
        <v>2538</v>
      </c>
      <c r="H530" s="180">
        <f t="shared" si="30"/>
        <v>1269</v>
      </c>
      <c r="I530" s="178">
        <f t="shared" si="29"/>
        <v>1269</v>
      </c>
    </row>
    <row r="531" spans="1:9" s="94" customFormat="1" ht="15" customHeight="1" x14ac:dyDescent="0.2">
      <c r="A531" s="226">
        <f t="shared" si="31"/>
        <v>510</v>
      </c>
      <c r="B531" s="169">
        <v>11137228</v>
      </c>
      <c r="C531" s="173" t="s">
        <v>606</v>
      </c>
      <c r="D531" s="169">
        <v>2005</v>
      </c>
      <c r="E531" s="219" t="s">
        <v>13</v>
      </c>
      <c r="F531" s="169">
        <v>1</v>
      </c>
      <c r="G531" s="176">
        <v>700</v>
      </c>
      <c r="H531" s="180">
        <f t="shared" si="30"/>
        <v>350</v>
      </c>
      <c r="I531" s="178">
        <f t="shared" si="29"/>
        <v>350</v>
      </c>
    </row>
    <row r="532" spans="1:9" s="94" customFormat="1" ht="15" customHeight="1" x14ac:dyDescent="0.2">
      <c r="A532" s="226">
        <f t="shared" si="31"/>
        <v>511</v>
      </c>
      <c r="B532" s="169">
        <v>11137229</v>
      </c>
      <c r="C532" s="173" t="s">
        <v>607</v>
      </c>
      <c r="D532" s="169">
        <v>2005</v>
      </c>
      <c r="E532" s="219" t="s">
        <v>13</v>
      </c>
      <c r="F532" s="169">
        <v>1</v>
      </c>
      <c r="G532" s="176">
        <v>400</v>
      </c>
      <c r="H532" s="180">
        <f t="shared" si="30"/>
        <v>200</v>
      </c>
      <c r="I532" s="178">
        <f t="shared" si="29"/>
        <v>200</v>
      </c>
    </row>
    <row r="533" spans="1:9" s="94" customFormat="1" ht="15" customHeight="1" x14ac:dyDescent="0.2">
      <c r="A533" s="226">
        <f t="shared" si="31"/>
        <v>512</v>
      </c>
      <c r="B533" s="169" t="s">
        <v>608</v>
      </c>
      <c r="C533" s="173" t="s">
        <v>609</v>
      </c>
      <c r="D533" s="169">
        <v>2013</v>
      </c>
      <c r="E533" s="219" t="s">
        <v>13</v>
      </c>
      <c r="F533" s="169">
        <v>4</v>
      </c>
      <c r="G533" s="176">
        <v>2012</v>
      </c>
      <c r="H533" s="180">
        <f t="shared" si="30"/>
        <v>1006</v>
      </c>
      <c r="I533" s="178">
        <f t="shared" si="29"/>
        <v>1006</v>
      </c>
    </row>
    <row r="534" spans="1:9" s="94" customFormat="1" ht="15" customHeight="1" x14ac:dyDescent="0.2">
      <c r="A534" s="226">
        <f t="shared" si="31"/>
        <v>513</v>
      </c>
      <c r="B534" s="169">
        <v>11137241</v>
      </c>
      <c r="C534" s="173" t="s">
        <v>610</v>
      </c>
      <c r="D534" s="169">
        <v>2013</v>
      </c>
      <c r="E534" s="219" t="s">
        <v>13</v>
      </c>
      <c r="F534" s="169">
        <v>1</v>
      </c>
      <c r="G534" s="176">
        <v>195</v>
      </c>
      <c r="H534" s="180">
        <f t="shared" si="30"/>
        <v>97.5</v>
      </c>
      <c r="I534" s="178">
        <f t="shared" si="29"/>
        <v>97.5</v>
      </c>
    </row>
    <row r="535" spans="1:9" s="94" customFormat="1" ht="15" customHeight="1" x14ac:dyDescent="0.2">
      <c r="A535" s="226">
        <f t="shared" si="31"/>
        <v>514</v>
      </c>
      <c r="B535" s="169">
        <v>11137751</v>
      </c>
      <c r="C535" s="173" t="s">
        <v>611</v>
      </c>
      <c r="D535" s="169">
        <v>2019</v>
      </c>
      <c r="E535" s="219" t="s">
        <v>13</v>
      </c>
      <c r="F535" s="169">
        <v>1</v>
      </c>
      <c r="G535" s="176">
        <v>4999</v>
      </c>
      <c r="H535" s="180">
        <f t="shared" si="30"/>
        <v>2499.5</v>
      </c>
      <c r="I535" s="178">
        <f t="shared" si="29"/>
        <v>2499.5</v>
      </c>
    </row>
    <row r="536" spans="1:9" s="94" customFormat="1" ht="15" customHeight="1" x14ac:dyDescent="0.2">
      <c r="A536" s="226">
        <f t="shared" si="31"/>
        <v>515</v>
      </c>
      <c r="B536" s="169">
        <v>11137250</v>
      </c>
      <c r="C536" s="173" t="s">
        <v>1695</v>
      </c>
      <c r="D536" s="169">
        <v>2012</v>
      </c>
      <c r="E536" s="219" t="s">
        <v>13</v>
      </c>
      <c r="F536" s="169">
        <v>1</v>
      </c>
      <c r="G536" s="176">
        <v>95</v>
      </c>
      <c r="H536" s="180">
        <f t="shared" si="30"/>
        <v>47.5</v>
      </c>
      <c r="I536" s="178">
        <f t="shared" si="29"/>
        <v>47.5</v>
      </c>
    </row>
    <row r="537" spans="1:9" s="94" customFormat="1" ht="15" customHeight="1" x14ac:dyDescent="0.2">
      <c r="A537" s="226">
        <f t="shared" si="31"/>
        <v>516</v>
      </c>
      <c r="B537" s="169" t="s">
        <v>612</v>
      </c>
      <c r="C537" s="173" t="s">
        <v>613</v>
      </c>
      <c r="D537" s="169">
        <v>2005</v>
      </c>
      <c r="E537" s="219" t="s">
        <v>13</v>
      </c>
      <c r="F537" s="169">
        <v>3</v>
      </c>
      <c r="G537" s="176">
        <v>357</v>
      </c>
      <c r="H537" s="180">
        <f t="shared" si="30"/>
        <v>178.5</v>
      </c>
      <c r="I537" s="178">
        <f t="shared" si="29"/>
        <v>178.5</v>
      </c>
    </row>
    <row r="538" spans="1:9" s="94" customFormat="1" ht="15" customHeight="1" x14ac:dyDescent="0.2">
      <c r="A538" s="226">
        <f t="shared" si="31"/>
        <v>517</v>
      </c>
      <c r="B538" s="169">
        <v>11137269</v>
      </c>
      <c r="C538" s="173" t="s">
        <v>614</v>
      </c>
      <c r="D538" s="169">
        <v>2013</v>
      </c>
      <c r="E538" s="219" t="s">
        <v>13</v>
      </c>
      <c r="F538" s="169">
        <v>1</v>
      </c>
      <c r="G538" s="176">
        <v>115</v>
      </c>
      <c r="H538" s="180">
        <f t="shared" si="30"/>
        <v>57.5</v>
      </c>
      <c r="I538" s="178">
        <f t="shared" si="29"/>
        <v>57.5</v>
      </c>
    </row>
    <row r="539" spans="1:9" s="94" customFormat="1" ht="15" customHeight="1" x14ac:dyDescent="0.2">
      <c r="A539" s="226">
        <f t="shared" si="31"/>
        <v>518</v>
      </c>
      <c r="B539" s="169">
        <v>11137270</v>
      </c>
      <c r="C539" s="173" t="s">
        <v>615</v>
      </c>
      <c r="D539" s="169">
        <v>2013</v>
      </c>
      <c r="E539" s="219" t="s">
        <v>13</v>
      </c>
      <c r="F539" s="169">
        <v>1</v>
      </c>
      <c r="G539" s="176">
        <v>150</v>
      </c>
      <c r="H539" s="180">
        <f t="shared" si="30"/>
        <v>75</v>
      </c>
      <c r="I539" s="178">
        <f t="shared" si="29"/>
        <v>75</v>
      </c>
    </row>
    <row r="540" spans="1:9" s="94" customFormat="1" ht="15" customHeight="1" x14ac:dyDescent="0.2">
      <c r="A540" s="226">
        <f t="shared" si="31"/>
        <v>519</v>
      </c>
      <c r="B540" s="169" t="s">
        <v>616</v>
      </c>
      <c r="C540" s="173" t="s">
        <v>617</v>
      </c>
      <c r="D540" s="169">
        <v>2008</v>
      </c>
      <c r="E540" s="219" t="s">
        <v>13</v>
      </c>
      <c r="F540" s="169">
        <v>2</v>
      </c>
      <c r="G540" s="176">
        <v>132</v>
      </c>
      <c r="H540" s="180">
        <f t="shared" si="30"/>
        <v>66</v>
      </c>
      <c r="I540" s="178">
        <f t="shared" si="29"/>
        <v>66</v>
      </c>
    </row>
    <row r="541" spans="1:9" s="94" customFormat="1" ht="15" customHeight="1" x14ac:dyDescent="0.2">
      <c r="A541" s="226">
        <f t="shared" si="31"/>
        <v>520</v>
      </c>
      <c r="B541" s="169" t="s">
        <v>618</v>
      </c>
      <c r="C541" s="173" t="s">
        <v>1696</v>
      </c>
      <c r="D541" s="169">
        <v>2013</v>
      </c>
      <c r="E541" s="219" t="s">
        <v>13</v>
      </c>
      <c r="F541" s="169">
        <v>1</v>
      </c>
      <c r="G541" s="176">
        <v>20</v>
      </c>
      <c r="H541" s="180">
        <f t="shared" si="30"/>
        <v>10</v>
      </c>
      <c r="I541" s="178">
        <f t="shared" si="29"/>
        <v>10</v>
      </c>
    </row>
    <row r="542" spans="1:9" s="94" customFormat="1" ht="15" customHeight="1" x14ac:dyDescent="0.2">
      <c r="A542" s="226">
        <f t="shared" si="31"/>
        <v>521</v>
      </c>
      <c r="B542" s="169" t="s">
        <v>619</v>
      </c>
      <c r="C542" s="173" t="s">
        <v>620</v>
      </c>
      <c r="D542" s="169">
        <v>2013</v>
      </c>
      <c r="E542" s="219" t="s">
        <v>13</v>
      </c>
      <c r="F542" s="169">
        <v>2</v>
      </c>
      <c r="G542" s="176">
        <v>180</v>
      </c>
      <c r="H542" s="180">
        <f t="shared" si="30"/>
        <v>90</v>
      </c>
      <c r="I542" s="178">
        <f t="shared" si="29"/>
        <v>90</v>
      </c>
    </row>
    <row r="543" spans="1:9" s="94" customFormat="1" ht="15" customHeight="1" x14ac:dyDescent="0.2">
      <c r="A543" s="226">
        <f t="shared" si="31"/>
        <v>522</v>
      </c>
      <c r="B543" s="169">
        <v>11137760</v>
      </c>
      <c r="C543" s="173" t="s">
        <v>621</v>
      </c>
      <c r="D543" s="169">
        <v>2019</v>
      </c>
      <c r="E543" s="219" t="s">
        <v>13</v>
      </c>
      <c r="F543" s="169">
        <v>1</v>
      </c>
      <c r="G543" s="176">
        <v>456.98</v>
      </c>
      <c r="H543" s="180">
        <f t="shared" si="30"/>
        <v>228.49</v>
      </c>
      <c r="I543" s="178">
        <f t="shared" si="29"/>
        <v>228.49</v>
      </c>
    </row>
    <row r="544" spans="1:9" s="94" customFormat="1" ht="15" customHeight="1" x14ac:dyDescent="0.2">
      <c r="A544" s="226">
        <f t="shared" si="31"/>
        <v>523</v>
      </c>
      <c r="B544" s="169">
        <v>11137759</v>
      </c>
      <c r="C544" s="173" t="s">
        <v>622</v>
      </c>
      <c r="D544" s="169">
        <v>2019</v>
      </c>
      <c r="E544" s="219" t="s">
        <v>13</v>
      </c>
      <c r="F544" s="169">
        <v>1</v>
      </c>
      <c r="G544" s="176">
        <v>1720.38</v>
      </c>
      <c r="H544" s="180">
        <f t="shared" si="30"/>
        <v>860.19</v>
      </c>
      <c r="I544" s="178">
        <f t="shared" si="29"/>
        <v>860.19</v>
      </c>
    </row>
    <row r="545" spans="1:9" s="94" customFormat="1" ht="15" customHeight="1" x14ac:dyDescent="0.2">
      <c r="A545" s="226">
        <f t="shared" si="31"/>
        <v>524</v>
      </c>
      <c r="B545" s="169">
        <v>11137758</v>
      </c>
      <c r="C545" s="173" t="s">
        <v>623</v>
      </c>
      <c r="D545" s="169">
        <v>2019</v>
      </c>
      <c r="E545" s="219" t="s">
        <v>13</v>
      </c>
      <c r="F545" s="169">
        <v>1</v>
      </c>
      <c r="G545" s="176">
        <v>3655.82</v>
      </c>
      <c r="H545" s="180">
        <f t="shared" si="30"/>
        <v>1827.91</v>
      </c>
      <c r="I545" s="178">
        <f t="shared" si="29"/>
        <v>1827.91</v>
      </c>
    </row>
    <row r="546" spans="1:9" s="94" customFormat="1" ht="23.45" customHeight="1" x14ac:dyDescent="0.2">
      <c r="A546" s="226">
        <f t="shared" si="31"/>
        <v>525</v>
      </c>
      <c r="B546" s="169">
        <v>11137316</v>
      </c>
      <c r="C546" s="173" t="s">
        <v>624</v>
      </c>
      <c r="D546" s="169">
        <v>2010</v>
      </c>
      <c r="E546" s="219" t="s">
        <v>13</v>
      </c>
      <c r="F546" s="169">
        <v>1</v>
      </c>
      <c r="G546" s="176">
        <v>573</v>
      </c>
      <c r="H546" s="180">
        <f t="shared" si="30"/>
        <v>286.5</v>
      </c>
      <c r="I546" s="178">
        <f t="shared" si="29"/>
        <v>286.5</v>
      </c>
    </row>
    <row r="547" spans="1:9" s="94" customFormat="1" ht="15" customHeight="1" x14ac:dyDescent="0.2">
      <c r="A547" s="226">
        <f t="shared" si="31"/>
        <v>526</v>
      </c>
      <c r="B547" s="169">
        <v>11137323</v>
      </c>
      <c r="C547" s="173" t="s">
        <v>34</v>
      </c>
      <c r="D547" s="169">
        <v>2005</v>
      </c>
      <c r="E547" s="219" t="s">
        <v>13</v>
      </c>
      <c r="F547" s="169">
        <v>1</v>
      </c>
      <c r="G547" s="176">
        <v>28</v>
      </c>
      <c r="H547" s="180">
        <f t="shared" si="30"/>
        <v>14</v>
      </c>
      <c r="I547" s="178">
        <f t="shared" si="29"/>
        <v>14</v>
      </c>
    </row>
    <row r="548" spans="1:9" s="94" customFormat="1" ht="15" customHeight="1" x14ac:dyDescent="0.2">
      <c r="A548" s="226">
        <f t="shared" si="31"/>
        <v>527</v>
      </c>
      <c r="B548" s="169">
        <v>11137350</v>
      </c>
      <c r="C548" s="173" t="s">
        <v>625</v>
      </c>
      <c r="D548" s="169">
        <v>2005</v>
      </c>
      <c r="E548" s="219" t="s">
        <v>13</v>
      </c>
      <c r="F548" s="169">
        <v>1</v>
      </c>
      <c r="G548" s="176">
        <v>216</v>
      </c>
      <c r="H548" s="180">
        <f t="shared" si="30"/>
        <v>108</v>
      </c>
      <c r="I548" s="178">
        <f t="shared" si="29"/>
        <v>108</v>
      </c>
    </row>
    <row r="549" spans="1:9" s="94" customFormat="1" ht="15" customHeight="1" x14ac:dyDescent="0.2">
      <c r="A549" s="226">
        <f t="shared" si="31"/>
        <v>528</v>
      </c>
      <c r="B549" s="169" t="s">
        <v>626</v>
      </c>
      <c r="C549" s="173" t="s">
        <v>627</v>
      </c>
      <c r="D549" s="169">
        <v>2013</v>
      </c>
      <c r="E549" s="219" t="s">
        <v>13</v>
      </c>
      <c r="F549" s="169">
        <v>2</v>
      </c>
      <c r="G549" s="176">
        <v>360</v>
      </c>
      <c r="H549" s="180">
        <f t="shared" si="30"/>
        <v>180</v>
      </c>
      <c r="I549" s="178">
        <f t="shared" si="29"/>
        <v>180</v>
      </c>
    </row>
    <row r="550" spans="1:9" s="94" customFormat="1" ht="15" customHeight="1" x14ac:dyDescent="0.2">
      <c r="A550" s="226">
        <f t="shared" si="31"/>
        <v>529</v>
      </c>
      <c r="B550" s="169" t="s">
        <v>628</v>
      </c>
      <c r="C550" s="173" t="s">
        <v>629</v>
      </c>
      <c r="D550" s="169">
        <v>2019</v>
      </c>
      <c r="E550" s="219" t="s">
        <v>13</v>
      </c>
      <c r="F550" s="169">
        <v>4</v>
      </c>
      <c r="G550" s="176">
        <v>22000</v>
      </c>
      <c r="H550" s="180">
        <f t="shared" si="30"/>
        <v>11000</v>
      </c>
      <c r="I550" s="178">
        <f t="shared" si="29"/>
        <v>11000</v>
      </c>
    </row>
    <row r="551" spans="1:9" s="94" customFormat="1" ht="15" customHeight="1" x14ac:dyDescent="0.2">
      <c r="A551" s="226">
        <f t="shared" si="31"/>
        <v>530</v>
      </c>
      <c r="B551" s="169">
        <v>11137369</v>
      </c>
      <c r="C551" s="173" t="s">
        <v>630</v>
      </c>
      <c r="D551" s="169">
        <v>2013</v>
      </c>
      <c r="E551" s="219" t="s">
        <v>13</v>
      </c>
      <c r="F551" s="169">
        <v>1</v>
      </c>
      <c r="G551" s="176">
        <v>817</v>
      </c>
      <c r="H551" s="180">
        <f t="shared" si="30"/>
        <v>408.5</v>
      </c>
      <c r="I551" s="178">
        <f t="shared" si="29"/>
        <v>408.5</v>
      </c>
    </row>
    <row r="552" spans="1:9" s="94" customFormat="1" ht="15" customHeight="1" x14ac:dyDescent="0.2">
      <c r="A552" s="226">
        <f t="shared" si="31"/>
        <v>531</v>
      </c>
      <c r="B552" s="169" t="s">
        <v>631</v>
      </c>
      <c r="C552" s="173" t="s">
        <v>632</v>
      </c>
      <c r="D552" s="169">
        <v>2005</v>
      </c>
      <c r="E552" s="219" t="s">
        <v>13</v>
      </c>
      <c r="F552" s="169">
        <v>5</v>
      </c>
      <c r="G552" s="176">
        <v>2000</v>
      </c>
      <c r="H552" s="180">
        <f t="shared" si="30"/>
        <v>1000</v>
      </c>
      <c r="I552" s="178">
        <f t="shared" ref="I552:I615" si="32">G552-H552</f>
        <v>1000</v>
      </c>
    </row>
    <row r="553" spans="1:9" s="94" customFormat="1" ht="15" customHeight="1" x14ac:dyDescent="0.2">
      <c r="A553" s="226">
        <f t="shared" si="31"/>
        <v>532</v>
      </c>
      <c r="B553" s="169" t="s">
        <v>633</v>
      </c>
      <c r="C553" s="173" t="s">
        <v>634</v>
      </c>
      <c r="D553" s="169">
        <v>2005</v>
      </c>
      <c r="E553" s="219" t="s">
        <v>13</v>
      </c>
      <c r="F553" s="169">
        <v>2</v>
      </c>
      <c r="G553" s="176">
        <v>500</v>
      </c>
      <c r="H553" s="180">
        <f t="shared" ref="H553:H616" si="33">ROUND(G553/2,2)</f>
        <v>250</v>
      </c>
      <c r="I553" s="178">
        <f t="shared" si="32"/>
        <v>250</v>
      </c>
    </row>
    <row r="554" spans="1:9" s="94" customFormat="1" ht="15" customHeight="1" x14ac:dyDescent="0.2">
      <c r="A554" s="226">
        <f t="shared" si="31"/>
        <v>533</v>
      </c>
      <c r="B554" s="169">
        <v>11137693</v>
      </c>
      <c r="C554" s="173" t="s">
        <v>635</v>
      </c>
      <c r="D554" s="169">
        <v>2017</v>
      </c>
      <c r="E554" s="219" t="s">
        <v>13</v>
      </c>
      <c r="F554" s="169">
        <v>1</v>
      </c>
      <c r="G554" s="176">
        <v>639.36</v>
      </c>
      <c r="H554" s="180">
        <f t="shared" si="33"/>
        <v>319.68</v>
      </c>
      <c r="I554" s="178">
        <f t="shared" si="32"/>
        <v>319.68</v>
      </c>
    </row>
    <row r="555" spans="1:9" s="94" customFormat="1" ht="15" customHeight="1" x14ac:dyDescent="0.2">
      <c r="A555" s="226">
        <f t="shared" ref="A555:A618" si="34">A554+1</f>
        <v>534</v>
      </c>
      <c r="B555" s="169">
        <v>11137384</v>
      </c>
      <c r="C555" s="173" t="s">
        <v>636</v>
      </c>
      <c r="D555" s="169">
        <v>2008</v>
      </c>
      <c r="E555" s="219" t="s">
        <v>13</v>
      </c>
      <c r="F555" s="169">
        <v>1</v>
      </c>
      <c r="G555" s="176">
        <v>94</v>
      </c>
      <c r="H555" s="180">
        <f t="shared" si="33"/>
        <v>47</v>
      </c>
      <c r="I555" s="178">
        <f t="shared" si="32"/>
        <v>47</v>
      </c>
    </row>
    <row r="556" spans="1:9" s="94" customFormat="1" ht="15" customHeight="1" x14ac:dyDescent="0.2">
      <c r="A556" s="226">
        <f t="shared" si="34"/>
        <v>535</v>
      </c>
      <c r="B556" s="169">
        <v>11137385</v>
      </c>
      <c r="C556" s="173" t="s">
        <v>637</v>
      </c>
      <c r="D556" s="169">
        <v>2005</v>
      </c>
      <c r="E556" s="219" t="s">
        <v>13</v>
      </c>
      <c r="F556" s="169">
        <v>1</v>
      </c>
      <c r="G556" s="176">
        <v>63</v>
      </c>
      <c r="H556" s="180">
        <f t="shared" si="33"/>
        <v>31.5</v>
      </c>
      <c r="I556" s="178">
        <f t="shared" si="32"/>
        <v>31.5</v>
      </c>
    </row>
    <row r="557" spans="1:9" s="94" customFormat="1" ht="15" customHeight="1" x14ac:dyDescent="0.2">
      <c r="A557" s="226">
        <f t="shared" si="34"/>
        <v>536</v>
      </c>
      <c r="B557" s="169" t="s">
        <v>638</v>
      </c>
      <c r="C557" s="173" t="s">
        <v>639</v>
      </c>
      <c r="D557" s="169">
        <v>2013</v>
      </c>
      <c r="E557" s="219" t="s">
        <v>13</v>
      </c>
      <c r="F557" s="169">
        <v>2</v>
      </c>
      <c r="G557" s="176">
        <v>48</v>
      </c>
      <c r="H557" s="180">
        <f t="shared" si="33"/>
        <v>24</v>
      </c>
      <c r="I557" s="178">
        <f t="shared" si="32"/>
        <v>24</v>
      </c>
    </row>
    <row r="558" spans="1:9" s="94" customFormat="1" ht="15" customHeight="1" x14ac:dyDescent="0.2">
      <c r="A558" s="226">
        <f t="shared" si="34"/>
        <v>537</v>
      </c>
      <c r="B558" s="169" t="s">
        <v>640</v>
      </c>
      <c r="C558" s="173" t="s">
        <v>641</v>
      </c>
      <c r="D558" s="169">
        <v>2013</v>
      </c>
      <c r="E558" s="219" t="s">
        <v>13</v>
      </c>
      <c r="F558" s="169">
        <v>2</v>
      </c>
      <c r="G558" s="176">
        <v>80</v>
      </c>
      <c r="H558" s="180">
        <f t="shared" si="33"/>
        <v>40</v>
      </c>
      <c r="I558" s="178">
        <f t="shared" si="32"/>
        <v>40</v>
      </c>
    </row>
    <row r="559" spans="1:9" s="94" customFormat="1" ht="15" customHeight="1" x14ac:dyDescent="0.2">
      <c r="A559" s="226">
        <f t="shared" si="34"/>
        <v>538</v>
      </c>
      <c r="B559" s="169">
        <v>11137393</v>
      </c>
      <c r="C559" s="173" t="s">
        <v>1697</v>
      </c>
      <c r="D559" s="169">
        <v>2009</v>
      </c>
      <c r="E559" s="219" t="s">
        <v>13</v>
      </c>
      <c r="F559" s="169">
        <v>1</v>
      </c>
      <c r="G559" s="176">
        <v>519</v>
      </c>
      <c r="H559" s="180">
        <f t="shared" si="33"/>
        <v>259.5</v>
      </c>
      <c r="I559" s="178">
        <f t="shared" si="32"/>
        <v>259.5</v>
      </c>
    </row>
    <row r="560" spans="1:9" s="94" customFormat="1" ht="15" customHeight="1" x14ac:dyDescent="0.2">
      <c r="A560" s="226">
        <f t="shared" si="34"/>
        <v>539</v>
      </c>
      <c r="B560" s="169">
        <v>11137694</v>
      </c>
      <c r="C560" s="173" t="s">
        <v>642</v>
      </c>
      <c r="D560" s="169">
        <v>2017</v>
      </c>
      <c r="E560" s="219" t="s">
        <v>13</v>
      </c>
      <c r="F560" s="169">
        <v>1</v>
      </c>
      <c r="G560" s="176">
        <v>63.94</v>
      </c>
      <c r="H560" s="180">
        <f t="shared" si="33"/>
        <v>31.97</v>
      </c>
      <c r="I560" s="178">
        <f t="shared" si="32"/>
        <v>31.97</v>
      </c>
    </row>
    <row r="561" spans="1:9" s="94" customFormat="1" ht="15" customHeight="1" x14ac:dyDescent="0.2">
      <c r="A561" s="226">
        <f t="shared" si="34"/>
        <v>540</v>
      </c>
      <c r="B561" s="169">
        <v>11137409</v>
      </c>
      <c r="C561" s="173" t="s">
        <v>643</v>
      </c>
      <c r="D561" s="169">
        <v>2013</v>
      </c>
      <c r="E561" s="219" t="s">
        <v>13</v>
      </c>
      <c r="F561" s="169">
        <v>1</v>
      </c>
      <c r="G561" s="176">
        <v>160</v>
      </c>
      <c r="H561" s="180">
        <f t="shared" si="33"/>
        <v>80</v>
      </c>
      <c r="I561" s="178">
        <f t="shared" si="32"/>
        <v>80</v>
      </c>
    </row>
    <row r="562" spans="1:9" s="94" customFormat="1" ht="15" customHeight="1" x14ac:dyDescent="0.2">
      <c r="A562" s="226">
        <f t="shared" si="34"/>
        <v>541</v>
      </c>
      <c r="B562" s="169">
        <v>11137769</v>
      </c>
      <c r="C562" s="173" t="s">
        <v>644</v>
      </c>
      <c r="D562" s="169">
        <v>2019</v>
      </c>
      <c r="E562" s="219" t="s">
        <v>13</v>
      </c>
      <c r="F562" s="169">
        <v>1</v>
      </c>
      <c r="G562" s="176">
        <v>1230.4000000000001</v>
      </c>
      <c r="H562" s="180">
        <f t="shared" si="33"/>
        <v>615.20000000000005</v>
      </c>
      <c r="I562" s="178">
        <f t="shared" si="32"/>
        <v>615.20000000000005</v>
      </c>
    </row>
    <row r="563" spans="1:9" s="94" customFormat="1" ht="15" customHeight="1" x14ac:dyDescent="0.2">
      <c r="A563" s="226">
        <f t="shared" si="34"/>
        <v>542</v>
      </c>
      <c r="B563" s="169">
        <v>11137412</v>
      </c>
      <c r="C563" s="173" t="s">
        <v>645</v>
      </c>
      <c r="D563" s="169">
        <v>2005</v>
      </c>
      <c r="E563" s="219" t="s">
        <v>13</v>
      </c>
      <c r="F563" s="169">
        <v>1</v>
      </c>
      <c r="G563" s="176">
        <v>88</v>
      </c>
      <c r="H563" s="180">
        <f t="shared" si="33"/>
        <v>44</v>
      </c>
      <c r="I563" s="178">
        <f t="shared" si="32"/>
        <v>44</v>
      </c>
    </row>
    <row r="564" spans="1:9" s="94" customFormat="1" ht="15" customHeight="1" x14ac:dyDescent="0.2">
      <c r="A564" s="226">
        <f t="shared" si="34"/>
        <v>543</v>
      </c>
      <c r="B564" s="169" t="s">
        <v>646</v>
      </c>
      <c r="C564" s="173" t="s">
        <v>647</v>
      </c>
      <c r="D564" s="169">
        <v>2013</v>
      </c>
      <c r="E564" s="219" t="s">
        <v>13</v>
      </c>
      <c r="F564" s="169">
        <v>2</v>
      </c>
      <c r="G564" s="176">
        <v>96</v>
      </c>
      <c r="H564" s="180">
        <f t="shared" si="33"/>
        <v>48</v>
      </c>
      <c r="I564" s="178">
        <f t="shared" si="32"/>
        <v>48</v>
      </c>
    </row>
    <row r="565" spans="1:9" s="94" customFormat="1" ht="15" customHeight="1" x14ac:dyDescent="0.2">
      <c r="A565" s="226">
        <f t="shared" si="34"/>
        <v>544</v>
      </c>
      <c r="B565" s="169" t="s">
        <v>648</v>
      </c>
      <c r="C565" s="173" t="s">
        <v>365</v>
      </c>
      <c r="D565" s="169">
        <v>2013</v>
      </c>
      <c r="E565" s="219" t="s">
        <v>13</v>
      </c>
      <c r="F565" s="169">
        <v>2</v>
      </c>
      <c r="G565" s="176">
        <v>368</v>
      </c>
      <c r="H565" s="180">
        <f t="shared" si="33"/>
        <v>184</v>
      </c>
      <c r="I565" s="178">
        <f t="shared" si="32"/>
        <v>184</v>
      </c>
    </row>
    <row r="566" spans="1:9" s="94" customFormat="1" ht="15" customHeight="1" x14ac:dyDescent="0.2">
      <c r="A566" s="226">
        <f t="shared" si="34"/>
        <v>545</v>
      </c>
      <c r="B566" s="169">
        <v>11137428</v>
      </c>
      <c r="C566" s="173" t="s">
        <v>649</v>
      </c>
      <c r="D566" s="169">
        <v>2005</v>
      </c>
      <c r="E566" s="219" t="s">
        <v>13</v>
      </c>
      <c r="F566" s="169">
        <v>1</v>
      </c>
      <c r="G566" s="176">
        <v>316</v>
      </c>
      <c r="H566" s="180">
        <f t="shared" si="33"/>
        <v>158</v>
      </c>
      <c r="I566" s="178">
        <f t="shared" si="32"/>
        <v>158</v>
      </c>
    </row>
    <row r="567" spans="1:9" s="94" customFormat="1" ht="25.9" customHeight="1" x14ac:dyDescent="0.2">
      <c r="A567" s="226">
        <f t="shared" si="34"/>
        <v>546</v>
      </c>
      <c r="B567" s="169" t="s">
        <v>650</v>
      </c>
      <c r="C567" s="173" t="s">
        <v>651</v>
      </c>
      <c r="D567" s="169">
        <v>2019</v>
      </c>
      <c r="E567" s="219" t="s">
        <v>13</v>
      </c>
      <c r="F567" s="169">
        <v>15</v>
      </c>
      <c r="G567" s="176">
        <v>8610</v>
      </c>
      <c r="H567" s="180">
        <f t="shared" si="33"/>
        <v>4305</v>
      </c>
      <c r="I567" s="178">
        <f t="shared" si="32"/>
        <v>4305</v>
      </c>
    </row>
    <row r="568" spans="1:9" s="94" customFormat="1" ht="15" customHeight="1" x14ac:dyDescent="0.2">
      <c r="A568" s="226">
        <f t="shared" si="34"/>
        <v>547</v>
      </c>
      <c r="B568" s="169">
        <v>11137434</v>
      </c>
      <c r="C568" s="173" t="s">
        <v>652</v>
      </c>
      <c r="D568" s="169">
        <v>2012</v>
      </c>
      <c r="E568" s="219" t="s">
        <v>13</v>
      </c>
      <c r="F568" s="169">
        <v>1</v>
      </c>
      <c r="G568" s="176">
        <v>750</v>
      </c>
      <c r="H568" s="180">
        <f t="shared" si="33"/>
        <v>375</v>
      </c>
      <c r="I568" s="178">
        <f t="shared" si="32"/>
        <v>375</v>
      </c>
    </row>
    <row r="569" spans="1:9" s="94" customFormat="1" ht="15" customHeight="1" x14ac:dyDescent="0.2">
      <c r="A569" s="226">
        <f t="shared" si="34"/>
        <v>548</v>
      </c>
      <c r="B569" s="169">
        <v>11137440</v>
      </c>
      <c r="C569" s="173" t="s">
        <v>653</v>
      </c>
      <c r="D569" s="169">
        <v>2008</v>
      </c>
      <c r="E569" s="219" t="s">
        <v>13</v>
      </c>
      <c r="F569" s="169">
        <v>1</v>
      </c>
      <c r="G569" s="176">
        <v>2220</v>
      </c>
      <c r="H569" s="180">
        <f t="shared" si="33"/>
        <v>1110</v>
      </c>
      <c r="I569" s="178">
        <f t="shared" si="32"/>
        <v>1110</v>
      </c>
    </row>
    <row r="570" spans="1:9" s="94" customFormat="1" ht="15" customHeight="1" x14ac:dyDescent="0.2">
      <c r="A570" s="226">
        <f t="shared" si="34"/>
        <v>549</v>
      </c>
      <c r="B570" s="169">
        <v>11137442</v>
      </c>
      <c r="C570" s="173" t="s">
        <v>654</v>
      </c>
      <c r="D570" s="169">
        <v>2013</v>
      </c>
      <c r="E570" s="219" t="s">
        <v>13</v>
      </c>
      <c r="F570" s="169">
        <v>1</v>
      </c>
      <c r="G570" s="176">
        <v>653</v>
      </c>
      <c r="H570" s="180">
        <f t="shared" si="33"/>
        <v>326.5</v>
      </c>
      <c r="I570" s="178">
        <f t="shared" si="32"/>
        <v>326.5</v>
      </c>
    </row>
    <row r="571" spans="1:9" s="94" customFormat="1" ht="15" customHeight="1" x14ac:dyDescent="0.2">
      <c r="A571" s="226">
        <f t="shared" si="34"/>
        <v>550</v>
      </c>
      <c r="B571" s="169" t="s">
        <v>655</v>
      </c>
      <c r="C571" s="173" t="s">
        <v>656</v>
      </c>
      <c r="D571" s="169">
        <v>2013</v>
      </c>
      <c r="E571" s="219" t="s">
        <v>13</v>
      </c>
      <c r="F571" s="169">
        <v>2</v>
      </c>
      <c r="G571" s="176">
        <v>182</v>
      </c>
      <c r="H571" s="180">
        <f t="shared" si="33"/>
        <v>91</v>
      </c>
      <c r="I571" s="178">
        <f t="shared" si="32"/>
        <v>91</v>
      </c>
    </row>
    <row r="572" spans="1:9" s="94" customFormat="1" ht="15" customHeight="1" x14ac:dyDescent="0.2">
      <c r="A572" s="226">
        <f t="shared" si="34"/>
        <v>551</v>
      </c>
      <c r="B572" s="169">
        <v>11137764</v>
      </c>
      <c r="C572" s="173" t="s">
        <v>657</v>
      </c>
      <c r="D572" s="169">
        <v>2019</v>
      </c>
      <c r="E572" s="219" t="s">
        <v>13</v>
      </c>
      <c r="F572" s="169">
        <v>1</v>
      </c>
      <c r="G572" s="176">
        <v>1205.24</v>
      </c>
      <c r="H572" s="180">
        <f t="shared" si="33"/>
        <v>602.62</v>
      </c>
      <c r="I572" s="178">
        <f t="shared" si="32"/>
        <v>602.62</v>
      </c>
    </row>
    <row r="573" spans="1:9" s="94" customFormat="1" ht="15" customHeight="1" x14ac:dyDescent="0.2">
      <c r="A573" s="226">
        <f t="shared" si="34"/>
        <v>552</v>
      </c>
      <c r="B573" s="169">
        <v>11137765</v>
      </c>
      <c r="C573" s="173" t="s">
        <v>658</v>
      </c>
      <c r="D573" s="169">
        <v>2019</v>
      </c>
      <c r="E573" s="219" t="s">
        <v>13</v>
      </c>
      <c r="F573" s="169">
        <v>1</v>
      </c>
      <c r="G573" s="176">
        <v>1205.25</v>
      </c>
      <c r="H573" s="180">
        <f t="shared" si="33"/>
        <v>602.63</v>
      </c>
      <c r="I573" s="178">
        <f t="shared" si="32"/>
        <v>602.62</v>
      </c>
    </row>
    <row r="574" spans="1:9" s="94" customFormat="1" ht="15" customHeight="1" x14ac:dyDescent="0.2">
      <c r="A574" s="226">
        <f t="shared" si="34"/>
        <v>553</v>
      </c>
      <c r="B574" s="169">
        <v>11137461</v>
      </c>
      <c r="C574" s="173" t="s">
        <v>659</v>
      </c>
      <c r="D574" s="169">
        <v>2015</v>
      </c>
      <c r="E574" s="219" t="s">
        <v>13</v>
      </c>
      <c r="F574" s="169">
        <v>1</v>
      </c>
      <c r="G574" s="176">
        <v>450</v>
      </c>
      <c r="H574" s="180">
        <f t="shared" si="33"/>
        <v>225</v>
      </c>
      <c r="I574" s="178">
        <f t="shared" si="32"/>
        <v>225</v>
      </c>
    </row>
    <row r="575" spans="1:9" s="94" customFormat="1" ht="15" customHeight="1" x14ac:dyDescent="0.2">
      <c r="A575" s="226">
        <f t="shared" si="34"/>
        <v>554</v>
      </c>
      <c r="B575" s="169">
        <v>11137468</v>
      </c>
      <c r="C575" s="173" t="s">
        <v>660</v>
      </c>
      <c r="D575" s="169">
        <v>2008</v>
      </c>
      <c r="E575" s="219" t="s">
        <v>13</v>
      </c>
      <c r="F575" s="169">
        <v>1</v>
      </c>
      <c r="G575" s="176">
        <v>995</v>
      </c>
      <c r="H575" s="180">
        <f t="shared" si="33"/>
        <v>497.5</v>
      </c>
      <c r="I575" s="178">
        <f t="shared" si="32"/>
        <v>497.5</v>
      </c>
    </row>
    <row r="576" spans="1:9" s="94" customFormat="1" ht="15" customHeight="1" x14ac:dyDescent="0.2">
      <c r="A576" s="226">
        <f t="shared" si="34"/>
        <v>555</v>
      </c>
      <c r="B576" s="169">
        <v>11137486</v>
      </c>
      <c r="C576" s="173" t="s">
        <v>661</v>
      </c>
      <c r="D576" s="169">
        <v>2007</v>
      </c>
      <c r="E576" s="219" t="s">
        <v>13</v>
      </c>
      <c r="F576" s="169">
        <v>1</v>
      </c>
      <c r="G576" s="176">
        <v>181</v>
      </c>
      <c r="H576" s="180">
        <f t="shared" si="33"/>
        <v>90.5</v>
      </c>
      <c r="I576" s="178">
        <f t="shared" si="32"/>
        <v>90.5</v>
      </c>
    </row>
    <row r="577" spans="1:9" s="94" customFormat="1" ht="15" customHeight="1" x14ac:dyDescent="0.2">
      <c r="A577" s="226">
        <f t="shared" si="34"/>
        <v>556</v>
      </c>
      <c r="B577" s="169" t="s">
        <v>662</v>
      </c>
      <c r="C577" s="173" t="s">
        <v>663</v>
      </c>
      <c r="D577" s="169">
        <v>2013</v>
      </c>
      <c r="E577" s="219" t="s">
        <v>13</v>
      </c>
      <c r="F577" s="169">
        <v>1</v>
      </c>
      <c r="G577" s="176">
        <v>24</v>
      </c>
      <c r="H577" s="180">
        <f t="shared" si="33"/>
        <v>12</v>
      </c>
      <c r="I577" s="178">
        <f t="shared" si="32"/>
        <v>12</v>
      </c>
    </row>
    <row r="578" spans="1:9" s="94" customFormat="1" ht="15" customHeight="1" x14ac:dyDescent="0.2">
      <c r="A578" s="226">
        <f t="shared" si="34"/>
        <v>557</v>
      </c>
      <c r="B578" s="169">
        <v>11137490</v>
      </c>
      <c r="C578" s="173" t="s">
        <v>664</v>
      </c>
      <c r="D578" s="169">
        <v>2010</v>
      </c>
      <c r="E578" s="219" t="s">
        <v>13</v>
      </c>
      <c r="F578" s="169">
        <v>1</v>
      </c>
      <c r="G578" s="176">
        <v>580</v>
      </c>
      <c r="H578" s="180">
        <f t="shared" si="33"/>
        <v>290</v>
      </c>
      <c r="I578" s="178">
        <f t="shared" si="32"/>
        <v>290</v>
      </c>
    </row>
    <row r="579" spans="1:9" s="94" customFormat="1" ht="15" customHeight="1" x14ac:dyDescent="0.2">
      <c r="A579" s="226">
        <f t="shared" si="34"/>
        <v>558</v>
      </c>
      <c r="B579" s="169">
        <v>11137494</v>
      </c>
      <c r="C579" s="173" t="s">
        <v>665</v>
      </c>
      <c r="D579" s="169">
        <v>2005</v>
      </c>
      <c r="E579" s="219" t="s">
        <v>13</v>
      </c>
      <c r="F579" s="169">
        <v>1</v>
      </c>
      <c r="G579" s="176">
        <v>545</v>
      </c>
      <c r="H579" s="180">
        <f t="shared" si="33"/>
        <v>272.5</v>
      </c>
      <c r="I579" s="178">
        <f t="shared" si="32"/>
        <v>272.5</v>
      </c>
    </row>
    <row r="580" spans="1:9" s="94" customFormat="1" ht="15" customHeight="1" x14ac:dyDescent="0.2">
      <c r="A580" s="226">
        <f t="shared" si="34"/>
        <v>559</v>
      </c>
      <c r="B580" s="169">
        <v>11137766</v>
      </c>
      <c r="C580" s="173" t="s">
        <v>666</v>
      </c>
      <c r="D580" s="169">
        <v>2019</v>
      </c>
      <c r="E580" s="219" t="s">
        <v>13</v>
      </c>
      <c r="F580" s="169">
        <v>1</v>
      </c>
      <c r="G580" s="176">
        <v>1799</v>
      </c>
      <c r="H580" s="180">
        <f t="shared" si="33"/>
        <v>899.5</v>
      </c>
      <c r="I580" s="178">
        <f t="shared" si="32"/>
        <v>899.5</v>
      </c>
    </row>
    <row r="581" spans="1:9" s="94" customFormat="1" ht="15" customHeight="1" x14ac:dyDescent="0.2">
      <c r="A581" s="226">
        <f t="shared" si="34"/>
        <v>560</v>
      </c>
      <c r="B581" s="169">
        <v>11137767</v>
      </c>
      <c r="C581" s="173" t="s">
        <v>667</v>
      </c>
      <c r="D581" s="169">
        <v>2019</v>
      </c>
      <c r="E581" s="219" t="s">
        <v>13</v>
      </c>
      <c r="F581" s="169">
        <v>1</v>
      </c>
      <c r="G581" s="176">
        <v>2990</v>
      </c>
      <c r="H581" s="180">
        <f t="shared" si="33"/>
        <v>1495</v>
      </c>
      <c r="I581" s="178">
        <f t="shared" si="32"/>
        <v>1495</v>
      </c>
    </row>
    <row r="582" spans="1:9" s="94" customFormat="1" ht="15" customHeight="1" x14ac:dyDescent="0.2">
      <c r="A582" s="226">
        <f t="shared" si="34"/>
        <v>561</v>
      </c>
      <c r="B582" s="169">
        <v>11137502</v>
      </c>
      <c r="C582" s="173" t="s">
        <v>668</v>
      </c>
      <c r="D582" s="169">
        <v>2005</v>
      </c>
      <c r="E582" s="219" t="s">
        <v>13</v>
      </c>
      <c r="F582" s="169">
        <v>1</v>
      </c>
      <c r="G582" s="176">
        <v>85</v>
      </c>
      <c r="H582" s="180">
        <f t="shared" si="33"/>
        <v>42.5</v>
      </c>
      <c r="I582" s="178">
        <f t="shared" si="32"/>
        <v>42.5</v>
      </c>
    </row>
    <row r="583" spans="1:9" s="94" customFormat="1" ht="15" customHeight="1" x14ac:dyDescent="0.2">
      <c r="A583" s="226">
        <f t="shared" si="34"/>
        <v>562</v>
      </c>
      <c r="B583" s="169">
        <v>11137503</v>
      </c>
      <c r="C583" s="173" t="s">
        <v>669</v>
      </c>
      <c r="D583" s="169">
        <v>2009</v>
      </c>
      <c r="E583" s="219" t="s">
        <v>13</v>
      </c>
      <c r="F583" s="169">
        <v>1</v>
      </c>
      <c r="G583" s="176">
        <v>340</v>
      </c>
      <c r="H583" s="180">
        <f t="shared" si="33"/>
        <v>170</v>
      </c>
      <c r="I583" s="178">
        <f t="shared" si="32"/>
        <v>170</v>
      </c>
    </row>
    <row r="584" spans="1:9" s="94" customFormat="1" ht="15" customHeight="1" x14ac:dyDescent="0.2">
      <c r="A584" s="226">
        <f t="shared" si="34"/>
        <v>563</v>
      </c>
      <c r="B584" s="169" t="s">
        <v>670</v>
      </c>
      <c r="C584" s="173" t="s">
        <v>671</v>
      </c>
      <c r="D584" s="169">
        <v>2019</v>
      </c>
      <c r="E584" s="219" t="s">
        <v>13</v>
      </c>
      <c r="F584" s="169">
        <v>10</v>
      </c>
      <c r="G584" s="176">
        <v>15000</v>
      </c>
      <c r="H584" s="180">
        <f t="shared" si="33"/>
        <v>7500</v>
      </c>
      <c r="I584" s="178">
        <f t="shared" si="32"/>
        <v>7500</v>
      </c>
    </row>
    <row r="585" spans="1:9" s="94" customFormat="1" ht="15" customHeight="1" x14ac:dyDescent="0.2">
      <c r="A585" s="226">
        <f t="shared" si="34"/>
        <v>564</v>
      </c>
      <c r="B585" s="169">
        <v>11137757</v>
      </c>
      <c r="C585" s="173" t="s">
        <v>672</v>
      </c>
      <c r="D585" s="169">
        <v>2019</v>
      </c>
      <c r="E585" s="219" t="s">
        <v>13</v>
      </c>
      <c r="F585" s="169">
        <v>1</v>
      </c>
      <c r="G585" s="176">
        <v>3000</v>
      </c>
      <c r="H585" s="180">
        <f t="shared" si="33"/>
        <v>1500</v>
      </c>
      <c r="I585" s="178">
        <f t="shared" si="32"/>
        <v>1500</v>
      </c>
    </row>
    <row r="586" spans="1:9" s="94" customFormat="1" ht="15" customHeight="1" x14ac:dyDescent="0.2">
      <c r="A586" s="226">
        <f t="shared" si="34"/>
        <v>565</v>
      </c>
      <c r="B586" s="169" t="s">
        <v>673</v>
      </c>
      <c r="C586" s="173" t="s">
        <v>674</v>
      </c>
      <c r="D586" s="169">
        <v>2019</v>
      </c>
      <c r="E586" s="219" t="s">
        <v>13</v>
      </c>
      <c r="F586" s="169">
        <v>2</v>
      </c>
      <c r="G586" s="176">
        <v>5000</v>
      </c>
      <c r="H586" s="180">
        <f t="shared" si="33"/>
        <v>2500</v>
      </c>
      <c r="I586" s="178">
        <f t="shared" si="32"/>
        <v>2500</v>
      </c>
    </row>
    <row r="587" spans="1:9" s="94" customFormat="1" ht="15" customHeight="1" x14ac:dyDescent="0.2">
      <c r="A587" s="226">
        <f t="shared" si="34"/>
        <v>566</v>
      </c>
      <c r="B587" s="169" t="s">
        <v>675</v>
      </c>
      <c r="C587" s="173" t="s">
        <v>676</v>
      </c>
      <c r="D587" s="169">
        <v>2020</v>
      </c>
      <c r="E587" s="219" t="s">
        <v>13</v>
      </c>
      <c r="F587" s="169">
        <v>1</v>
      </c>
      <c r="G587" s="176">
        <v>1399.8</v>
      </c>
      <c r="H587" s="180">
        <f t="shared" si="33"/>
        <v>699.9</v>
      </c>
      <c r="I587" s="178">
        <f t="shared" si="32"/>
        <v>699.9</v>
      </c>
    </row>
    <row r="588" spans="1:9" s="94" customFormat="1" ht="15" customHeight="1" x14ac:dyDescent="0.2">
      <c r="A588" s="226">
        <f t="shared" si="34"/>
        <v>567</v>
      </c>
      <c r="B588" s="169">
        <v>11137595</v>
      </c>
      <c r="C588" s="173" t="s">
        <v>677</v>
      </c>
      <c r="D588" s="169">
        <v>2013</v>
      </c>
      <c r="E588" s="219" t="s">
        <v>13</v>
      </c>
      <c r="F588" s="169">
        <v>1</v>
      </c>
      <c r="G588" s="176">
        <v>146</v>
      </c>
      <c r="H588" s="180">
        <f t="shared" si="33"/>
        <v>73</v>
      </c>
      <c r="I588" s="178">
        <f t="shared" si="32"/>
        <v>73</v>
      </c>
    </row>
    <row r="589" spans="1:9" s="94" customFormat="1" ht="15" customHeight="1" x14ac:dyDescent="0.2">
      <c r="A589" s="226">
        <f t="shared" si="34"/>
        <v>568</v>
      </c>
      <c r="B589" s="169">
        <v>11137596</v>
      </c>
      <c r="C589" s="173" t="s">
        <v>678</v>
      </c>
      <c r="D589" s="169">
        <v>2013</v>
      </c>
      <c r="E589" s="219" t="s">
        <v>13</v>
      </c>
      <c r="F589" s="169">
        <v>1</v>
      </c>
      <c r="G589" s="176">
        <v>153</v>
      </c>
      <c r="H589" s="180">
        <f t="shared" si="33"/>
        <v>76.5</v>
      </c>
      <c r="I589" s="178">
        <f t="shared" si="32"/>
        <v>76.5</v>
      </c>
    </row>
    <row r="590" spans="1:9" s="94" customFormat="1" ht="24.6" customHeight="1" x14ac:dyDescent="0.2">
      <c r="A590" s="226">
        <f t="shared" si="34"/>
        <v>569</v>
      </c>
      <c r="B590" s="169" t="s">
        <v>679</v>
      </c>
      <c r="C590" s="173" t="s">
        <v>680</v>
      </c>
      <c r="D590" s="169">
        <v>2019</v>
      </c>
      <c r="E590" s="219" t="s">
        <v>13</v>
      </c>
      <c r="F590" s="169">
        <v>2</v>
      </c>
      <c r="G590" s="176">
        <v>1014</v>
      </c>
      <c r="H590" s="180">
        <f t="shared" si="33"/>
        <v>507</v>
      </c>
      <c r="I590" s="178">
        <f t="shared" si="32"/>
        <v>507</v>
      </c>
    </row>
    <row r="591" spans="1:9" s="94" customFormat="1" ht="15" customHeight="1" x14ac:dyDescent="0.2">
      <c r="A591" s="226">
        <f t="shared" si="34"/>
        <v>570</v>
      </c>
      <c r="B591" s="169">
        <v>11137598</v>
      </c>
      <c r="C591" s="173" t="s">
        <v>681</v>
      </c>
      <c r="D591" s="169">
        <v>2005</v>
      </c>
      <c r="E591" s="219" t="s">
        <v>13</v>
      </c>
      <c r="F591" s="169">
        <v>1</v>
      </c>
      <c r="G591" s="176">
        <v>68</v>
      </c>
      <c r="H591" s="180">
        <f t="shared" si="33"/>
        <v>34</v>
      </c>
      <c r="I591" s="178">
        <f t="shared" si="32"/>
        <v>34</v>
      </c>
    </row>
    <row r="592" spans="1:9" s="94" customFormat="1" ht="15" customHeight="1" x14ac:dyDescent="0.2">
      <c r="A592" s="226">
        <f t="shared" si="34"/>
        <v>571</v>
      </c>
      <c r="B592" s="169" t="s">
        <v>682</v>
      </c>
      <c r="C592" s="173" t="s">
        <v>683</v>
      </c>
      <c r="D592" s="169">
        <v>2019</v>
      </c>
      <c r="E592" s="219" t="s">
        <v>13</v>
      </c>
      <c r="F592" s="169">
        <v>2</v>
      </c>
      <c r="G592" s="176">
        <v>1600</v>
      </c>
      <c r="H592" s="180">
        <f t="shared" si="33"/>
        <v>800</v>
      </c>
      <c r="I592" s="178">
        <f t="shared" si="32"/>
        <v>800</v>
      </c>
    </row>
    <row r="593" spans="1:9" s="94" customFormat="1" ht="15" customHeight="1" x14ac:dyDescent="0.2">
      <c r="A593" s="226">
        <f t="shared" si="34"/>
        <v>572</v>
      </c>
      <c r="B593" s="169">
        <v>11137599</v>
      </c>
      <c r="C593" s="173" t="s">
        <v>684</v>
      </c>
      <c r="D593" s="169">
        <v>2015</v>
      </c>
      <c r="E593" s="219" t="s">
        <v>13</v>
      </c>
      <c r="F593" s="169">
        <v>1</v>
      </c>
      <c r="G593" s="176">
        <v>860</v>
      </c>
      <c r="H593" s="180">
        <f t="shared" si="33"/>
        <v>430</v>
      </c>
      <c r="I593" s="178">
        <f t="shared" si="32"/>
        <v>430</v>
      </c>
    </row>
    <row r="594" spans="1:9" s="94" customFormat="1" ht="15" customHeight="1" x14ac:dyDescent="0.2">
      <c r="A594" s="226">
        <f t="shared" si="34"/>
        <v>573</v>
      </c>
      <c r="B594" s="169">
        <v>11137600</v>
      </c>
      <c r="C594" s="173" t="s">
        <v>685</v>
      </c>
      <c r="D594" s="169">
        <v>2011</v>
      </c>
      <c r="E594" s="219" t="s">
        <v>13</v>
      </c>
      <c r="F594" s="169">
        <v>1</v>
      </c>
      <c r="G594" s="176">
        <v>131</v>
      </c>
      <c r="H594" s="180">
        <f t="shared" si="33"/>
        <v>65.5</v>
      </c>
      <c r="I594" s="178">
        <f t="shared" si="32"/>
        <v>65.5</v>
      </c>
    </row>
    <row r="595" spans="1:9" s="94" customFormat="1" ht="15" customHeight="1" x14ac:dyDescent="0.2">
      <c r="A595" s="226">
        <f t="shared" si="34"/>
        <v>574</v>
      </c>
      <c r="B595" s="169">
        <v>11137601</v>
      </c>
      <c r="C595" s="173" t="s">
        <v>686</v>
      </c>
      <c r="D595" s="169">
        <v>2007</v>
      </c>
      <c r="E595" s="219" t="s">
        <v>13</v>
      </c>
      <c r="F595" s="169">
        <v>1</v>
      </c>
      <c r="G595" s="176">
        <v>58</v>
      </c>
      <c r="H595" s="180">
        <f t="shared" si="33"/>
        <v>29</v>
      </c>
      <c r="I595" s="178">
        <f t="shared" si="32"/>
        <v>29</v>
      </c>
    </row>
    <row r="596" spans="1:9" s="94" customFormat="1" ht="15" customHeight="1" x14ac:dyDescent="0.2">
      <c r="A596" s="226">
        <f t="shared" si="34"/>
        <v>575</v>
      </c>
      <c r="B596" s="169">
        <v>11137603</v>
      </c>
      <c r="C596" s="173" t="s">
        <v>687</v>
      </c>
      <c r="D596" s="169">
        <v>2005</v>
      </c>
      <c r="E596" s="219" t="s">
        <v>13</v>
      </c>
      <c r="F596" s="169">
        <v>1</v>
      </c>
      <c r="G596" s="176">
        <v>900</v>
      </c>
      <c r="H596" s="180">
        <f t="shared" si="33"/>
        <v>450</v>
      </c>
      <c r="I596" s="178">
        <f t="shared" si="32"/>
        <v>450</v>
      </c>
    </row>
    <row r="597" spans="1:9" s="94" customFormat="1" ht="15" customHeight="1" x14ac:dyDescent="0.2">
      <c r="A597" s="226">
        <f t="shared" si="34"/>
        <v>576</v>
      </c>
      <c r="B597" s="169" t="s">
        <v>688</v>
      </c>
      <c r="C597" s="173" t="s">
        <v>689</v>
      </c>
      <c r="D597" s="169">
        <v>2019</v>
      </c>
      <c r="E597" s="219" t="s">
        <v>13</v>
      </c>
      <c r="F597" s="169">
        <v>7</v>
      </c>
      <c r="G597" s="176">
        <v>5250</v>
      </c>
      <c r="H597" s="180">
        <f t="shared" si="33"/>
        <v>2625</v>
      </c>
      <c r="I597" s="178">
        <f t="shared" si="32"/>
        <v>2625</v>
      </c>
    </row>
    <row r="598" spans="1:9" s="94" customFormat="1" ht="15" customHeight="1" x14ac:dyDescent="0.2">
      <c r="A598" s="226">
        <f t="shared" si="34"/>
        <v>577</v>
      </c>
      <c r="B598" s="169">
        <v>11137762</v>
      </c>
      <c r="C598" s="173" t="s">
        <v>690</v>
      </c>
      <c r="D598" s="169">
        <v>2019</v>
      </c>
      <c r="E598" s="219" t="s">
        <v>13</v>
      </c>
      <c r="F598" s="169">
        <v>1</v>
      </c>
      <c r="G598" s="176">
        <v>2750</v>
      </c>
      <c r="H598" s="180">
        <f t="shared" si="33"/>
        <v>1375</v>
      </c>
      <c r="I598" s="178">
        <f t="shared" si="32"/>
        <v>1375</v>
      </c>
    </row>
    <row r="599" spans="1:9" s="94" customFormat="1" ht="15" customHeight="1" x14ac:dyDescent="0.2">
      <c r="A599" s="226">
        <f t="shared" si="34"/>
        <v>578</v>
      </c>
      <c r="B599" s="169" t="s">
        <v>691</v>
      </c>
      <c r="C599" s="173" t="s">
        <v>692</v>
      </c>
      <c r="D599" s="169">
        <v>2005</v>
      </c>
      <c r="E599" s="219" t="s">
        <v>13</v>
      </c>
      <c r="F599" s="169">
        <v>6</v>
      </c>
      <c r="G599" s="176">
        <v>1380</v>
      </c>
      <c r="H599" s="180">
        <f t="shared" si="33"/>
        <v>690</v>
      </c>
      <c r="I599" s="178">
        <f t="shared" si="32"/>
        <v>690</v>
      </c>
    </row>
    <row r="600" spans="1:9" s="94" customFormat="1" ht="15" customHeight="1" x14ac:dyDescent="0.2">
      <c r="A600" s="226">
        <f t="shared" si="34"/>
        <v>579</v>
      </c>
      <c r="B600" s="169">
        <v>11137642</v>
      </c>
      <c r="C600" s="173" t="s">
        <v>693</v>
      </c>
      <c r="D600" s="169">
        <v>2015</v>
      </c>
      <c r="E600" s="219" t="s">
        <v>13</v>
      </c>
      <c r="F600" s="169">
        <v>1</v>
      </c>
      <c r="G600" s="176">
        <v>390</v>
      </c>
      <c r="H600" s="180">
        <f t="shared" si="33"/>
        <v>195</v>
      </c>
      <c r="I600" s="178">
        <f t="shared" si="32"/>
        <v>195</v>
      </c>
    </row>
    <row r="601" spans="1:9" s="94" customFormat="1" ht="15" customHeight="1" x14ac:dyDescent="0.2">
      <c r="A601" s="226">
        <f t="shared" si="34"/>
        <v>580</v>
      </c>
      <c r="B601" s="169" t="s">
        <v>694</v>
      </c>
      <c r="C601" s="173" t="s">
        <v>695</v>
      </c>
      <c r="D601" s="169">
        <v>2005</v>
      </c>
      <c r="E601" s="219" t="s">
        <v>13</v>
      </c>
      <c r="F601" s="169">
        <v>2</v>
      </c>
      <c r="G601" s="176">
        <v>600</v>
      </c>
      <c r="H601" s="180">
        <f t="shared" si="33"/>
        <v>300</v>
      </c>
      <c r="I601" s="178">
        <f t="shared" si="32"/>
        <v>300</v>
      </c>
    </row>
    <row r="602" spans="1:9" s="94" customFormat="1" ht="15.75" customHeight="1" x14ac:dyDescent="0.2">
      <c r="A602" s="226">
        <f t="shared" si="34"/>
        <v>581</v>
      </c>
      <c r="B602" s="169" t="s">
        <v>696</v>
      </c>
      <c r="C602" s="173" t="s">
        <v>697</v>
      </c>
      <c r="D602" s="169">
        <v>2019</v>
      </c>
      <c r="E602" s="219" t="s">
        <v>13</v>
      </c>
      <c r="F602" s="169">
        <v>3</v>
      </c>
      <c r="G602" s="176">
        <v>11100</v>
      </c>
      <c r="H602" s="180">
        <f t="shared" si="33"/>
        <v>5550</v>
      </c>
      <c r="I602" s="178">
        <f t="shared" si="32"/>
        <v>5550</v>
      </c>
    </row>
    <row r="603" spans="1:9" s="94" customFormat="1" ht="15.75" customHeight="1" x14ac:dyDescent="0.2">
      <c r="A603" s="226">
        <f t="shared" si="34"/>
        <v>582</v>
      </c>
      <c r="B603" s="169">
        <v>11137754</v>
      </c>
      <c r="C603" s="173" t="s">
        <v>698</v>
      </c>
      <c r="D603" s="169">
        <v>2019</v>
      </c>
      <c r="E603" s="219" t="s">
        <v>13</v>
      </c>
      <c r="F603" s="169">
        <v>1</v>
      </c>
      <c r="G603" s="176">
        <v>4000</v>
      </c>
      <c r="H603" s="180">
        <f t="shared" si="33"/>
        <v>2000</v>
      </c>
      <c r="I603" s="178">
        <f t="shared" si="32"/>
        <v>2000</v>
      </c>
    </row>
    <row r="604" spans="1:9" s="94" customFormat="1" ht="15.75" customHeight="1" x14ac:dyDescent="0.2">
      <c r="A604" s="226">
        <f t="shared" si="34"/>
        <v>583</v>
      </c>
      <c r="B604" s="169" t="s">
        <v>699</v>
      </c>
      <c r="C604" s="173" t="s">
        <v>1698</v>
      </c>
      <c r="D604" s="169">
        <v>2019</v>
      </c>
      <c r="E604" s="219" t="s">
        <v>13</v>
      </c>
      <c r="F604" s="169">
        <v>3</v>
      </c>
      <c r="G604" s="176">
        <v>17400</v>
      </c>
      <c r="H604" s="180">
        <f t="shared" si="33"/>
        <v>8700</v>
      </c>
      <c r="I604" s="178">
        <f t="shared" si="32"/>
        <v>8700</v>
      </c>
    </row>
    <row r="605" spans="1:9" s="94" customFormat="1" ht="15" customHeight="1" x14ac:dyDescent="0.2">
      <c r="A605" s="226">
        <f t="shared" si="34"/>
        <v>584</v>
      </c>
      <c r="B605" s="169" t="s">
        <v>700</v>
      </c>
      <c r="C605" s="173" t="s">
        <v>701</v>
      </c>
      <c r="D605" s="169">
        <v>2008</v>
      </c>
      <c r="E605" s="219" t="s">
        <v>13</v>
      </c>
      <c r="F605" s="169">
        <v>7</v>
      </c>
      <c r="G605" s="176">
        <v>154</v>
      </c>
      <c r="H605" s="180">
        <f t="shared" si="33"/>
        <v>77</v>
      </c>
      <c r="I605" s="178">
        <f t="shared" si="32"/>
        <v>77</v>
      </c>
    </row>
    <row r="606" spans="1:9" s="94" customFormat="1" ht="15" customHeight="1" x14ac:dyDescent="0.2">
      <c r="A606" s="226">
        <f t="shared" si="34"/>
        <v>585</v>
      </c>
      <c r="B606" s="169">
        <v>11137800</v>
      </c>
      <c r="C606" s="173" t="s">
        <v>702</v>
      </c>
      <c r="D606" s="169">
        <v>2022</v>
      </c>
      <c r="E606" s="219" t="s">
        <v>13</v>
      </c>
      <c r="F606" s="169">
        <v>1</v>
      </c>
      <c r="G606" s="176">
        <v>1200</v>
      </c>
      <c r="H606" s="180">
        <f t="shared" si="33"/>
        <v>600</v>
      </c>
      <c r="I606" s="178">
        <f t="shared" si="32"/>
        <v>600</v>
      </c>
    </row>
    <row r="607" spans="1:9" s="94" customFormat="1" ht="15" customHeight="1" x14ac:dyDescent="0.2">
      <c r="A607" s="226">
        <f t="shared" si="34"/>
        <v>586</v>
      </c>
      <c r="B607" s="169">
        <v>11137801</v>
      </c>
      <c r="C607" s="173" t="s">
        <v>703</v>
      </c>
      <c r="D607" s="169">
        <v>2022</v>
      </c>
      <c r="E607" s="219" t="s">
        <v>13</v>
      </c>
      <c r="F607" s="169">
        <v>1</v>
      </c>
      <c r="G607" s="176">
        <v>4500</v>
      </c>
      <c r="H607" s="180">
        <f t="shared" si="33"/>
        <v>2250</v>
      </c>
      <c r="I607" s="178">
        <f t="shared" si="32"/>
        <v>2250</v>
      </c>
    </row>
    <row r="608" spans="1:9" s="94" customFormat="1" ht="15" customHeight="1" x14ac:dyDescent="0.2">
      <c r="A608" s="226">
        <f t="shared" si="34"/>
        <v>587</v>
      </c>
      <c r="B608" s="169">
        <v>11137802</v>
      </c>
      <c r="C608" s="173" t="s">
        <v>704</v>
      </c>
      <c r="D608" s="169">
        <v>2022</v>
      </c>
      <c r="E608" s="219" t="s">
        <v>13</v>
      </c>
      <c r="F608" s="169">
        <v>1</v>
      </c>
      <c r="G608" s="176">
        <v>2000</v>
      </c>
      <c r="H608" s="180">
        <f t="shared" si="33"/>
        <v>1000</v>
      </c>
      <c r="I608" s="178">
        <f t="shared" si="32"/>
        <v>1000</v>
      </c>
    </row>
    <row r="609" spans="1:9" s="94" customFormat="1" ht="15" customHeight="1" x14ac:dyDescent="0.2">
      <c r="A609" s="226">
        <f t="shared" si="34"/>
        <v>588</v>
      </c>
      <c r="B609" s="169" t="s">
        <v>705</v>
      </c>
      <c r="C609" s="173" t="s">
        <v>706</v>
      </c>
      <c r="D609" s="169">
        <v>2022</v>
      </c>
      <c r="E609" s="219" t="s">
        <v>13</v>
      </c>
      <c r="F609" s="169">
        <v>2</v>
      </c>
      <c r="G609" s="176">
        <v>2124</v>
      </c>
      <c r="H609" s="180">
        <f t="shared" si="33"/>
        <v>1062</v>
      </c>
      <c r="I609" s="178">
        <f t="shared" si="32"/>
        <v>1062</v>
      </c>
    </row>
    <row r="610" spans="1:9" s="94" customFormat="1" ht="15" customHeight="1" x14ac:dyDescent="0.2">
      <c r="A610" s="226">
        <f t="shared" si="34"/>
        <v>589</v>
      </c>
      <c r="B610" s="169">
        <v>11137517</v>
      </c>
      <c r="C610" s="173" t="s">
        <v>707</v>
      </c>
      <c r="D610" s="169">
        <v>2012</v>
      </c>
      <c r="E610" s="219" t="s">
        <v>13</v>
      </c>
      <c r="F610" s="169">
        <v>1</v>
      </c>
      <c r="G610" s="176">
        <v>30</v>
      </c>
      <c r="H610" s="180">
        <f t="shared" si="33"/>
        <v>15</v>
      </c>
      <c r="I610" s="178">
        <f t="shared" si="32"/>
        <v>15</v>
      </c>
    </row>
    <row r="611" spans="1:9" s="94" customFormat="1" ht="15" customHeight="1" x14ac:dyDescent="0.2">
      <c r="A611" s="226">
        <f t="shared" si="34"/>
        <v>590</v>
      </c>
      <c r="B611" s="169" t="s">
        <v>708</v>
      </c>
      <c r="C611" s="173" t="s">
        <v>709</v>
      </c>
      <c r="D611" s="169">
        <v>2012</v>
      </c>
      <c r="E611" s="219" t="s">
        <v>13</v>
      </c>
      <c r="F611" s="169">
        <v>2</v>
      </c>
      <c r="G611" s="176">
        <v>14</v>
      </c>
      <c r="H611" s="180">
        <f t="shared" si="33"/>
        <v>7</v>
      </c>
      <c r="I611" s="178">
        <f t="shared" si="32"/>
        <v>7</v>
      </c>
    </row>
    <row r="612" spans="1:9" s="94" customFormat="1" ht="15" customHeight="1" x14ac:dyDescent="0.2">
      <c r="A612" s="226">
        <f t="shared" si="34"/>
        <v>591</v>
      </c>
      <c r="B612" s="169">
        <v>11137202</v>
      </c>
      <c r="C612" s="173" t="s">
        <v>710</v>
      </c>
      <c r="D612" s="169">
        <v>2008</v>
      </c>
      <c r="E612" s="219" t="s">
        <v>13</v>
      </c>
      <c r="F612" s="169">
        <v>1</v>
      </c>
      <c r="G612" s="176">
        <v>282</v>
      </c>
      <c r="H612" s="180">
        <f t="shared" si="33"/>
        <v>141</v>
      </c>
      <c r="I612" s="178">
        <f t="shared" si="32"/>
        <v>141</v>
      </c>
    </row>
    <row r="613" spans="1:9" s="94" customFormat="1" ht="15" customHeight="1" x14ac:dyDescent="0.2">
      <c r="A613" s="226">
        <f t="shared" si="34"/>
        <v>592</v>
      </c>
      <c r="B613" s="169">
        <v>11137206</v>
      </c>
      <c r="C613" s="173" t="s">
        <v>711</v>
      </c>
      <c r="D613" s="169">
        <v>2008</v>
      </c>
      <c r="E613" s="219" t="s">
        <v>13</v>
      </c>
      <c r="F613" s="169">
        <v>1</v>
      </c>
      <c r="G613" s="176">
        <v>915</v>
      </c>
      <c r="H613" s="180">
        <f t="shared" si="33"/>
        <v>457.5</v>
      </c>
      <c r="I613" s="178">
        <f t="shared" si="32"/>
        <v>457.5</v>
      </c>
    </row>
    <row r="614" spans="1:9" s="94" customFormat="1" ht="15" customHeight="1" x14ac:dyDescent="0.2">
      <c r="A614" s="226">
        <f t="shared" si="34"/>
        <v>593</v>
      </c>
      <c r="B614" s="169">
        <v>11137203</v>
      </c>
      <c r="C614" s="173" t="s">
        <v>712</v>
      </c>
      <c r="D614" s="169">
        <v>2009</v>
      </c>
      <c r="E614" s="219" t="s">
        <v>13</v>
      </c>
      <c r="F614" s="169">
        <v>1</v>
      </c>
      <c r="G614" s="176">
        <v>852</v>
      </c>
      <c r="H614" s="180">
        <f t="shared" si="33"/>
        <v>426</v>
      </c>
      <c r="I614" s="178">
        <f t="shared" si="32"/>
        <v>426</v>
      </c>
    </row>
    <row r="615" spans="1:9" s="94" customFormat="1" ht="15" customHeight="1" x14ac:dyDescent="0.2">
      <c r="A615" s="226">
        <f t="shared" si="34"/>
        <v>594</v>
      </c>
      <c r="B615" s="169">
        <v>11137204</v>
      </c>
      <c r="C615" s="173" t="s">
        <v>713</v>
      </c>
      <c r="D615" s="169">
        <v>2009</v>
      </c>
      <c r="E615" s="219" t="s">
        <v>13</v>
      </c>
      <c r="F615" s="169">
        <v>1</v>
      </c>
      <c r="G615" s="176">
        <v>207</v>
      </c>
      <c r="H615" s="180">
        <f t="shared" si="33"/>
        <v>103.5</v>
      </c>
      <c r="I615" s="178">
        <f t="shared" si="32"/>
        <v>103.5</v>
      </c>
    </row>
    <row r="616" spans="1:9" s="94" customFormat="1" ht="15" customHeight="1" x14ac:dyDescent="0.2">
      <c r="A616" s="226">
        <f t="shared" si="34"/>
        <v>595</v>
      </c>
      <c r="B616" s="169">
        <v>11137205</v>
      </c>
      <c r="C616" s="173" t="s">
        <v>714</v>
      </c>
      <c r="D616" s="169">
        <v>2009</v>
      </c>
      <c r="E616" s="219" t="s">
        <v>13</v>
      </c>
      <c r="F616" s="169">
        <v>1</v>
      </c>
      <c r="G616" s="176">
        <v>205</v>
      </c>
      <c r="H616" s="180">
        <f t="shared" si="33"/>
        <v>102.5</v>
      </c>
      <c r="I616" s="178">
        <f t="shared" ref="I616:I679" si="35">G616-H616</f>
        <v>102.5</v>
      </c>
    </row>
    <row r="617" spans="1:9" s="94" customFormat="1" ht="15" customHeight="1" x14ac:dyDescent="0.2">
      <c r="A617" s="226">
        <f t="shared" si="34"/>
        <v>596</v>
      </c>
      <c r="B617" s="169" t="s">
        <v>715</v>
      </c>
      <c r="C617" s="173" t="s">
        <v>716</v>
      </c>
      <c r="D617" s="169">
        <v>2005</v>
      </c>
      <c r="E617" s="219" t="s">
        <v>13</v>
      </c>
      <c r="F617" s="169">
        <v>2</v>
      </c>
      <c r="G617" s="176">
        <v>182</v>
      </c>
      <c r="H617" s="180">
        <f t="shared" ref="H617:H680" si="36">ROUND(G617/2,2)</f>
        <v>91</v>
      </c>
      <c r="I617" s="178">
        <f t="shared" si="35"/>
        <v>91</v>
      </c>
    </row>
    <row r="618" spans="1:9" s="94" customFormat="1" ht="15" customHeight="1" x14ac:dyDescent="0.2">
      <c r="A618" s="226">
        <f t="shared" si="34"/>
        <v>597</v>
      </c>
      <c r="B618" s="169">
        <v>11137473</v>
      </c>
      <c r="C618" s="173" t="s">
        <v>717</v>
      </c>
      <c r="D618" s="169">
        <v>2005</v>
      </c>
      <c r="E618" s="219" t="s">
        <v>13</v>
      </c>
      <c r="F618" s="169">
        <v>1</v>
      </c>
      <c r="G618" s="176">
        <v>470</v>
      </c>
      <c r="H618" s="180">
        <f t="shared" si="36"/>
        <v>235</v>
      </c>
      <c r="I618" s="178">
        <f t="shared" si="35"/>
        <v>235</v>
      </c>
    </row>
    <row r="619" spans="1:9" s="94" customFormat="1" ht="15" customHeight="1" x14ac:dyDescent="0.2">
      <c r="A619" s="226">
        <f t="shared" ref="A619:A682" si="37">A618+1</f>
        <v>598</v>
      </c>
      <c r="B619" s="169">
        <v>11137322</v>
      </c>
      <c r="C619" s="173" t="s">
        <v>34</v>
      </c>
      <c r="D619" s="169">
        <v>2006</v>
      </c>
      <c r="E619" s="219" t="s">
        <v>13</v>
      </c>
      <c r="F619" s="169">
        <v>1</v>
      </c>
      <c r="G619" s="176">
        <v>35</v>
      </c>
      <c r="H619" s="180">
        <f t="shared" si="36"/>
        <v>17.5</v>
      </c>
      <c r="I619" s="178">
        <f t="shared" si="35"/>
        <v>17.5</v>
      </c>
    </row>
    <row r="620" spans="1:9" s="94" customFormat="1" ht="15" customHeight="1" x14ac:dyDescent="0.2">
      <c r="A620" s="226">
        <f t="shared" si="37"/>
        <v>599</v>
      </c>
      <c r="B620" s="169">
        <v>11137695</v>
      </c>
      <c r="C620" s="173" t="s">
        <v>718</v>
      </c>
      <c r="D620" s="169">
        <v>2017</v>
      </c>
      <c r="E620" s="219" t="s">
        <v>13</v>
      </c>
      <c r="F620" s="169">
        <v>1</v>
      </c>
      <c r="G620" s="176">
        <v>97.68</v>
      </c>
      <c r="H620" s="180">
        <f t="shared" si="36"/>
        <v>48.84</v>
      </c>
      <c r="I620" s="178">
        <f t="shared" si="35"/>
        <v>48.84</v>
      </c>
    </row>
    <row r="621" spans="1:9" s="94" customFormat="1" ht="15" customHeight="1" x14ac:dyDescent="0.2">
      <c r="A621" s="226">
        <f t="shared" si="37"/>
        <v>600</v>
      </c>
      <c r="B621" s="169" t="s">
        <v>719</v>
      </c>
      <c r="C621" s="173" t="s">
        <v>720</v>
      </c>
      <c r="D621" s="169">
        <v>2005</v>
      </c>
      <c r="E621" s="219" t="s">
        <v>13</v>
      </c>
      <c r="F621" s="169">
        <v>1</v>
      </c>
      <c r="G621" s="176">
        <v>74</v>
      </c>
      <c r="H621" s="180">
        <f t="shared" si="36"/>
        <v>37</v>
      </c>
      <c r="I621" s="178">
        <f t="shared" si="35"/>
        <v>37</v>
      </c>
    </row>
    <row r="622" spans="1:9" s="94" customFormat="1" ht="15" customHeight="1" x14ac:dyDescent="0.2">
      <c r="A622" s="226">
        <f t="shared" si="37"/>
        <v>601</v>
      </c>
      <c r="B622" s="169">
        <v>11137216</v>
      </c>
      <c r="C622" s="173" t="s">
        <v>721</v>
      </c>
      <c r="D622" s="169">
        <v>2009</v>
      </c>
      <c r="E622" s="219" t="s">
        <v>13</v>
      </c>
      <c r="F622" s="169">
        <v>1</v>
      </c>
      <c r="G622" s="176">
        <v>410</v>
      </c>
      <c r="H622" s="180">
        <f t="shared" si="36"/>
        <v>205</v>
      </c>
      <c r="I622" s="178">
        <f t="shared" si="35"/>
        <v>205</v>
      </c>
    </row>
    <row r="623" spans="1:9" s="94" customFormat="1" ht="15" customHeight="1" x14ac:dyDescent="0.2">
      <c r="A623" s="226">
        <f t="shared" si="37"/>
        <v>602</v>
      </c>
      <c r="B623" s="169" t="s">
        <v>722</v>
      </c>
      <c r="C623" s="173" t="s">
        <v>721</v>
      </c>
      <c r="D623" s="169">
        <v>2009</v>
      </c>
      <c r="E623" s="219" t="s">
        <v>13</v>
      </c>
      <c r="F623" s="169">
        <v>2</v>
      </c>
      <c r="G623" s="176">
        <v>860</v>
      </c>
      <c r="H623" s="180">
        <f t="shared" si="36"/>
        <v>430</v>
      </c>
      <c r="I623" s="178">
        <f t="shared" si="35"/>
        <v>430</v>
      </c>
    </row>
    <row r="624" spans="1:9" s="94" customFormat="1" ht="15" customHeight="1" x14ac:dyDescent="0.2">
      <c r="A624" s="226">
        <f t="shared" si="37"/>
        <v>603</v>
      </c>
      <c r="B624" s="169" t="s">
        <v>723</v>
      </c>
      <c r="C624" s="173" t="s">
        <v>724</v>
      </c>
      <c r="D624" s="169">
        <v>2016</v>
      </c>
      <c r="E624" s="219" t="s">
        <v>13</v>
      </c>
      <c r="F624" s="169">
        <v>1</v>
      </c>
      <c r="G624" s="176">
        <v>366.78</v>
      </c>
      <c r="H624" s="180">
        <f t="shared" si="36"/>
        <v>183.39</v>
      </c>
      <c r="I624" s="178">
        <f t="shared" si="35"/>
        <v>183.39</v>
      </c>
    </row>
    <row r="625" spans="1:9" s="94" customFormat="1" ht="15" customHeight="1" x14ac:dyDescent="0.2">
      <c r="A625" s="226">
        <f t="shared" si="37"/>
        <v>604</v>
      </c>
      <c r="B625" s="169">
        <v>11137328</v>
      </c>
      <c r="C625" s="173" t="s">
        <v>725</v>
      </c>
      <c r="D625" s="169">
        <v>2013</v>
      </c>
      <c r="E625" s="219" t="s">
        <v>13</v>
      </c>
      <c r="F625" s="169">
        <v>1</v>
      </c>
      <c r="G625" s="176">
        <v>124</v>
      </c>
      <c r="H625" s="180">
        <f t="shared" si="36"/>
        <v>62</v>
      </c>
      <c r="I625" s="178">
        <f t="shared" si="35"/>
        <v>62</v>
      </c>
    </row>
    <row r="626" spans="1:9" s="94" customFormat="1" ht="15" customHeight="1" x14ac:dyDescent="0.2">
      <c r="A626" s="226">
        <f t="shared" si="37"/>
        <v>605</v>
      </c>
      <c r="B626" s="169" t="s">
        <v>726</v>
      </c>
      <c r="C626" s="173" t="s">
        <v>727</v>
      </c>
      <c r="D626" s="169">
        <v>2009</v>
      </c>
      <c r="E626" s="219" t="s">
        <v>13</v>
      </c>
      <c r="F626" s="169">
        <v>1</v>
      </c>
      <c r="G626" s="176">
        <v>35</v>
      </c>
      <c r="H626" s="180">
        <f t="shared" si="36"/>
        <v>17.5</v>
      </c>
      <c r="I626" s="178">
        <f t="shared" si="35"/>
        <v>17.5</v>
      </c>
    </row>
    <row r="627" spans="1:9" s="94" customFormat="1" ht="15" customHeight="1" x14ac:dyDescent="0.2">
      <c r="A627" s="226">
        <f t="shared" si="37"/>
        <v>606</v>
      </c>
      <c r="B627" s="169" t="s">
        <v>728</v>
      </c>
      <c r="C627" s="173" t="s">
        <v>729</v>
      </c>
      <c r="D627" s="169">
        <v>2008</v>
      </c>
      <c r="E627" s="219" t="s">
        <v>13</v>
      </c>
      <c r="F627" s="169">
        <v>1</v>
      </c>
      <c r="G627" s="176">
        <v>127</v>
      </c>
      <c r="H627" s="180">
        <f t="shared" si="36"/>
        <v>63.5</v>
      </c>
      <c r="I627" s="178">
        <f t="shared" si="35"/>
        <v>63.5</v>
      </c>
    </row>
    <row r="628" spans="1:9" s="94" customFormat="1" ht="15" customHeight="1" x14ac:dyDescent="0.2">
      <c r="A628" s="226">
        <f t="shared" si="37"/>
        <v>607</v>
      </c>
      <c r="B628" s="169" t="s">
        <v>730</v>
      </c>
      <c r="C628" s="173" t="s">
        <v>363</v>
      </c>
      <c r="D628" s="169">
        <v>2007</v>
      </c>
      <c r="E628" s="219" t="s">
        <v>13</v>
      </c>
      <c r="F628" s="169">
        <v>1</v>
      </c>
      <c r="G628" s="176">
        <v>235</v>
      </c>
      <c r="H628" s="180">
        <f t="shared" si="36"/>
        <v>117.5</v>
      </c>
      <c r="I628" s="178">
        <f t="shared" si="35"/>
        <v>117.5</v>
      </c>
    </row>
    <row r="629" spans="1:9" s="94" customFormat="1" ht="15" customHeight="1" x14ac:dyDescent="0.2">
      <c r="A629" s="226">
        <f t="shared" si="37"/>
        <v>608</v>
      </c>
      <c r="B629" s="169" t="s">
        <v>731</v>
      </c>
      <c r="C629" s="173" t="s">
        <v>732</v>
      </c>
      <c r="D629" s="169">
        <v>2014</v>
      </c>
      <c r="E629" s="219" t="s">
        <v>13</v>
      </c>
      <c r="F629" s="169">
        <v>1</v>
      </c>
      <c r="G629" s="176">
        <v>69</v>
      </c>
      <c r="H629" s="180">
        <f t="shared" si="36"/>
        <v>34.5</v>
      </c>
      <c r="I629" s="178">
        <f t="shared" si="35"/>
        <v>34.5</v>
      </c>
    </row>
    <row r="630" spans="1:9" s="94" customFormat="1" ht="15" customHeight="1" x14ac:dyDescent="0.2">
      <c r="A630" s="226">
        <f t="shared" si="37"/>
        <v>609</v>
      </c>
      <c r="B630" s="169" t="s">
        <v>733</v>
      </c>
      <c r="C630" s="173" t="s">
        <v>734</v>
      </c>
      <c r="D630" s="169">
        <v>2008</v>
      </c>
      <c r="E630" s="219" t="s">
        <v>13</v>
      </c>
      <c r="F630" s="169">
        <v>1</v>
      </c>
      <c r="G630" s="176">
        <v>75</v>
      </c>
      <c r="H630" s="180">
        <f t="shared" si="36"/>
        <v>37.5</v>
      </c>
      <c r="I630" s="178">
        <f t="shared" si="35"/>
        <v>37.5</v>
      </c>
    </row>
    <row r="631" spans="1:9" s="94" customFormat="1" ht="15" customHeight="1" x14ac:dyDescent="0.2">
      <c r="A631" s="226">
        <f t="shared" si="37"/>
        <v>610</v>
      </c>
      <c r="B631" s="169">
        <v>11137786</v>
      </c>
      <c r="C631" s="173" t="s">
        <v>735</v>
      </c>
      <c r="D631" s="169">
        <v>2021</v>
      </c>
      <c r="E631" s="219" t="s">
        <v>13</v>
      </c>
      <c r="F631" s="169">
        <v>1</v>
      </c>
      <c r="G631" s="176">
        <v>205.02</v>
      </c>
      <c r="H631" s="180">
        <f t="shared" si="36"/>
        <v>102.51</v>
      </c>
      <c r="I631" s="178">
        <f t="shared" si="35"/>
        <v>102.51</v>
      </c>
    </row>
    <row r="632" spans="1:9" s="94" customFormat="1" ht="15" customHeight="1" x14ac:dyDescent="0.2">
      <c r="A632" s="226">
        <f t="shared" si="37"/>
        <v>611</v>
      </c>
      <c r="B632" s="169">
        <v>11137782</v>
      </c>
      <c r="C632" s="173" t="s">
        <v>736</v>
      </c>
      <c r="D632" s="169">
        <v>2021</v>
      </c>
      <c r="E632" s="219" t="s">
        <v>13</v>
      </c>
      <c r="F632" s="169">
        <v>1</v>
      </c>
      <c r="G632" s="176">
        <v>610</v>
      </c>
      <c r="H632" s="180">
        <f t="shared" si="36"/>
        <v>305</v>
      </c>
      <c r="I632" s="178">
        <f t="shared" si="35"/>
        <v>305</v>
      </c>
    </row>
    <row r="633" spans="1:9" s="94" customFormat="1" ht="15" customHeight="1" x14ac:dyDescent="0.2">
      <c r="A633" s="226">
        <f t="shared" si="37"/>
        <v>612</v>
      </c>
      <c r="B633" s="169" t="s">
        <v>737</v>
      </c>
      <c r="C633" s="173" t="s">
        <v>738</v>
      </c>
      <c r="D633" s="169">
        <v>2009</v>
      </c>
      <c r="E633" s="219" t="s">
        <v>13</v>
      </c>
      <c r="F633" s="169">
        <v>1</v>
      </c>
      <c r="G633" s="176">
        <v>230</v>
      </c>
      <c r="H633" s="180">
        <f t="shared" si="36"/>
        <v>115</v>
      </c>
      <c r="I633" s="178">
        <f t="shared" si="35"/>
        <v>115</v>
      </c>
    </row>
    <row r="634" spans="1:9" s="94" customFormat="1" ht="16.5" customHeight="1" x14ac:dyDescent="0.2">
      <c r="A634" s="226">
        <f t="shared" si="37"/>
        <v>613</v>
      </c>
      <c r="B634" s="169">
        <v>11137742</v>
      </c>
      <c r="C634" s="173" t="s">
        <v>1719</v>
      </c>
      <c r="D634" s="169">
        <v>2019</v>
      </c>
      <c r="E634" s="219" t="s">
        <v>13</v>
      </c>
      <c r="F634" s="169">
        <v>1</v>
      </c>
      <c r="G634" s="176">
        <v>5175</v>
      </c>
      <c r="H634" s="180">
        <f t="shared" si="36"/>
        <v>2587.5</v>
      </c>
      <c r="I634" s="178">
        <f t="shared" si="35"/>
        <v>2587.5</v>
      </c>
    </row>
    <row r="635" spans="1:9" s="94" customFormat="1" ht="15" customHeight="1" x14ac:dyDescent="0.2">
      <c r="A635" s="226">
        <f t="shared" si="37"/>
        <v>614</v>
      </c>
      <c r="B635" s="169" t="s">
        <v>739</v>
      </c>
      <c r="C635" s="173" t="s">
        <v>740</v>
      </c>
      <c r="D635" s="169">
        <v>2009</v>
      </c>
      <c r="E635" s="219" t="s">
        <v>13</v>
      </c>
      <c r="F635" s="169">
        <v>2</v>
      </c>
      <c r="G635" s="176">
        <v>990</v>
      </c>
      <c r="H635" s="180">
        <f t="shared" si="36"/>
        <v>495</v>
      </c>
      <c r="I635" s="178">
        <f t="shared" si="35"/>
        <v>495</v>
      </c>
    </row>
    <row r="636" spans="1:9" s="94" customFormat="1" ht="15" customHeight="1" x14ac:dyDescent="0.2">
      <c r="A636" s="226">
        <f t="shared" si="37"/>
        <v>615</v>
      </c>
      <c r="B636" s="169">
        <v>11137531</v>
      </c>
      <c r="C636" s="173" t="s">
        <v>741</v>
      </c>
      <c r="D636" s="169">
        <v>2009</v>
      </c>
      <c r="E636" s="219" t="s">
        <v>13</v>
      </c>
      <c r="F636" s="169">
        <v>1</v>
      </c>
      <c r="G636" s="176">
        <v>195</v>
      </c>
      <c r="H636" s="180">
        <f t="shared" si="36"/>
        <v>97.5</v>
      </c>
      <c r="I636" s="178">
        <f t="shared" si="35"/>
        <v>97.5</v>
      </c>
    </row>
    <row r="637" spans="1:9" s="94" customFormat="1" ht="15" customHeight="1" x14ac:dyDescent="0.2">
      <c r="A637" s="226">
        <f t="shared" si="37"/>
        <v>616</v>
      </c>
      <c r="B637" s="169" t="s">
        <v>742</v>
      </c>
      <c r="C637" s="173" t="s">
        <v>743</v>
      </c>
      <c r="D637" s="169">
        <v>2009</v>
      </c>
      <c r="E637" s="219" t="s">
        <v>13</v>
      </c>
      <c r="F637" s="169">
        <v>2</v>
      </c>
      <c r="G637" s="176">
        <v>1180</v>
      </c>
      <c r="H637" s="180">
        <f t="shared" si="36"/>
        <v>590</v>
      </c>
      <c r="I637" s="178">
        <f t="shared" si="35"/>
        <v>590</v>
      </c>
    </row>
    <row r="638" spans="1:9" s="94" customFormat="1" ht="15" customHeight="1" x14ac:dyDescent="0.2">
      <c r="A638" s="226">
        <f t="shared" si="37"/>
        <v>617</v>
      </c>
      <c r="B638" s="169" t="s">
        <v>744</v>
      </c>
      <c r="C638" s="173" t="s">
        <v>745</v>
      </c>
      <c r="D638" s="169">
        <v>2019</v>
      </c>
      <c r="E638" s="219" t="s">
        <v>13</v>
      </c>
      <c r="F638" s="169">
        <v>1</v>
      </c>
      <c r="G638" s="176">
        <v>597</v>
      </c>
      <c r="H638" s="180">
        <f t="shared" si="36"/>
        <v>298.5</v>
      </c>
      <c r="I638" s="178">
        <f t="shared" si="35"/>
        <v>298.5</v>
      </c>
    </row>
    <row r="639" spans="1:9" s="94" customFormat="1" ht="15" customHeight="1" x14ac:dyDescent="0.2">
      <c r="A639" s="226">
        <f t="shared" si="37"/>
        <v>618</v>
      </c>
      <c r="B639" s="169">
        <v>11137662</v>
      </c>
      <c r="C639" s="173" t="s">
        <v>746</v>
      </c>
      <c r="D639" s="169">
        <v>2009</v>
      </c>
      <c r="E639" s="219" t="s">
        <v>13</v>
      </c>
      <c r="F639" s="169">
        <v>1</v>
      </c>
      <c r="G639" s="176">
        <v>650</v>
      </c>
      <c r="H639" s="180">
        <f t="shared" si="36"/>
        <v>325</v>
      </c>
      <c r="I639" s="178">
        <f t="shared" si="35"/>
        <v>325</v>
      </c>
    </row>
    <row r="640" spans="1:9" s="94" customFormat="1" ht="15" customHeight="1" x14ac:dyDescent="0.2">
      <c r="A640" s="226">
        <f t="shared" si="37"/>
        <v>619</v>
      </c>
      <c r="B640" s="169" t="s">
        <v>747</v>
      </c>
      <c r="C640" s="173" t="s">
        <v>748</v>
      </c>
      <c r="D640" s="169">
        <v>2009</v>
      </c>
      <c r="E640" s="219" t="s">
        <v>13</v>
      </c>
      <c r="F640" s="169">
        <v>1</v>
      </c>
      <c r="G640" s="176">
        <v>690</v>
      </c>
      <c r="H640" s="180">
        <f t="shared" si="36"/>
        <v>345</v>
      </c>
      <c r="I640" s="178">
        <f t="shared" si="35"/>
        <v>345</v>
      </c>
    </row>
    <row r="641" spans="1:9" s="94" customFormat="1" ht="15" customHeight="1" x14ac:dyDescent="0.2">
      <c r="A641" s="226">
        <f t="shared" si="37"/>
        <v>620</v>
      </c>
      <c r="B641" s="169" t="s">
        <v>749</v>
      </c>
      <c r="C641" s="173" t="s">
        <v>750</v>
      </c>
      <c r="D641" s="169">
        <v>2009</v>
      </c>
      <c r="E641" s="219" t="s">
        <v>13</v>
      </c>
      <c r="F641" s="169">
        <v>1</v>
      </c>
      <c r="G641" s="176">
        <v>695</v>
      </c>
      <c r="H641" s="180">
        <f t="shared" si="36"/>
        <v>347.5</v>
      </c>
      <c r="I641" s="178">
        <f t="shared" si="35"/>
        <v>347.5</v>
      </c>
    </row>
    <row r="642" spans="1:9" s="94" customFormat="1" ht="15" customHeight="1" x14ac:dyDescent="0.2">
      <c r="A642" s="226">
        <f t="shared" si="37"/>
        <v>621</v>
      </c>
      <c r="B642" s="169">
        <v>11137680</v>
      </c>
      <c r="C642" s="173" t="s">
        <v>751</v>
      </c>
      <c r="D642" s="169">
        <v>2010</v>
      </c>
      <c r="E642" s="219" t="s">
        <v>13</v>
      </c>
      <c r="F642" s="169">
        <v>1</v>
      </c>
      <c r="G642" s="176">
        <v>102</v>
      </c>
      <c r="H642" s="180">
        <f t="shared" si="36"/>
        <v>51</v>
      </c>
      <c r="I642" s="178">
        <f t="shared" si="35"/>
        <v>51</v>
      </c>
    </row>
    <row r="643" spans="1:9" s="94" customFormat="1" ht="15" customHeight="1" x14ac:dyDescent="0.2">
      <c r="A643" s="226">
        <f t="shared" si="37"/>
        <v>622</v>
      </c>
      <c r="B643" s="169">
        <v>11137780</v>
      </c>
      <c r="C643" s="173" t="s">
        <v>752</v>
      </c>
      <c r="D643" s="169">
        <v>2021</v>
      </c>
      <c r="E643" s="219" t="s">
        <v>13</v>
      </c>
      <c r="F643" s="169">
        <v>1</v>
      </c>
      <c r="G643" s="176">
        <v>400</v>
      </c>
      <c r="H643" s="180">
        <f t="shared" si="36"/>
        <v>200</v>
      </c>
      <c r="I643" s="178">
        <f t="shared" si="35"/>
        <v>200</v>
      </c>
    </row>
    <row r="644" spans="1:9" s="94" customFormat="1" ht="15" customHeight="1" x14ac:dyDescent="0.2">
      <c r="A644" s="226">
        <f t="shared" si="37"/>
        <v>623</v>
      </c>
      <c r="B644" s="169">
        <v>11137737</v>
      </c>
      <c r="C644" s="173" t="s">
        <v>753</v>
      </c>
      <c r="D644" s="169">
        <v>2019</v>
      </c>
      <c r="E644" s="219" t="s">
        <v>13</v>
      </c>
      <c r="F644" s="169">
        <v>1</v>
      </c>
      <c r="G644" s="176">
        <v>301</v>
      </c>
      <c r="H644" s="180">
        <f t="shared" si="36"/>
        <v>150.5</v>
      </c>
      <c r="I644" s="178">
        <f t="shared" si="35"/>
        <v>150.5</v>
      </c>
    </row>
    <row r="645" spans="1:9" s="94" customFormat="1" ht="15" customHeight="1" x14ac:dyDescent="0.2">
      <c r="A645" s="226">
        <f t="shared" si="37"/>
        <v>624</v>
      </c>
      <c r="B645" s="169">
        <v>11137779</v>
      </c>
      <c r="C645" s="173" t="s">
        <v>754</v>
      </c>
      <c r="D645" s="169">
        <v>2021</v>
      </c>
      <c r="E645" s="219" t="s">
        <v>13</v>
      </c>
      <c r="F645" s="169">
        <v>1</v>
      </c>
      <c r="G645" s="176">
        <v>620</v>
      </c>
      <c r="H645" s="180">
        <f t="shared" si="36"/>
        <v>310</v>
      </c>
      <c r="I645" s="178">
        <f t="shared" si="35"/>
        <v>310</v>
      </c>
    </row>
    <row r="646" spans="1:9" s="94" customFormat="1" ht="15" customHeight="1" x14ac:dyDescent="0.2">
      <c r="A646" s="226">
        <f t="shared" si="37"/>
        <v>625</v>
      </c>
      <c r="B646" s="169">
        <v>11137221</v>
      </c>
      <c r="C646" s="173" t="s">
        <v>755</v>
      </c>
      <c r="D646" s="169">
        <v>2009</v>
      </c>
      <c r="E646" s="219" t="s">
        <v>13</v>
      </c>
      <c r="F646" s="169">
        <v>1</v>
      </c>
      <c r="G646" s="176">
        <v>330</v>
      </c>
      <c r="H646" s="180">
        <f t="shared" si="36"/>
        <v>165</v>
      </c>
      <c r="I646" s="178">
        <f t="shared" si="35"/>
        <v>165</v>
      </c>
    </row>
    <row r="647" spans="1:9" s="94" customFormat="1" ht="15" customHeight="1" x14ac:dyDescent="0.2">
      <c r="A647" s="226">
        <f t="shared" si="37"/>
        <v>626</v>
      </c>
      <c r="B647" s="169">
        <v>11137249</v>
      </c>
      <c r="C647" s="173" t="s">
        <v>448</v>
      </c>
      <c r="D647" s="169">
        <v>2012</v>
      </c>
      <c r="E647" s="219" t="s">
        <v>13</v>
      </c>
      <c r="F647" s="169">
        <v>1</v>
      </c>
      <c r="G647" s="176">
        <v>158</v>
      </c>
      <c r="H647" s="180">
        <f t="shared" si="36"/>
        <v>79</v>
      </c>
      <c r="I647" s="178">
        <f t="shared" si="35"/>
        <v>79</v>
      </c>
    </row>
    <row r="648" spans="1:9" s="94" customFormat="1" ht="15" customHeight="1" x14ac:dyDescent="0.2">
      <c r="A648" s="226">
        <f t="shared" si="37"/>
        <v>627</v>
      </c>
      <c r="B648" s="169">
        <v>11137327</v>
      </c>
      <c r="C648" s="173" t="s">
        <v>34</v>
      </c>
      <c r="D648" s="169">
        <v>2005</v>
      </c>
      <c r="E648" s="219" t="s">
        <v>13</v>
      </c>
      <c r="F648" s="169">
        <v>1</v>
      </c>
      <c r="G648" s="176">
        <v>33</v>
      </c>
      <c r="H648" s="180">
        <f t="shared" si="36"/>
        <v>16.5</v>
      </c>
      <c r="I648" s="178">
        <f t="shared" si="35"/>
        <v>16.5</v>
      </c>
    </row>
    <row r="649" spans="1:9" s="94" customFormat="1" ht="15" customHeight="1" x14ac:dyDescent="0.2">
      <c r="A649" s="226">
        <f t="shared" si="37"/>
        <v>628</v>
      </c>
      <c r="B649" s="169" t="s">
        <v>756</v>
      </c>
      <c r="C649" s="173" t="s">
        <v>727</v>
      </c>
      <c r="D649" s="169">
        <v>2009</v>
      </c>
      <c r="E649" s="219" t="s">
        <v>13</v>
      </c>
      <c r="F649" s="169">
        <v>2</v>
      </c>
      <c r="G649" s="176">
        <v>70</v>
      </c>
      <c r="H649" s="180">
        <f t="shared" si="36"/>
        <v>35</v>
      </c>
      <c r="I649" s="178">
        <f t="shared" si="35"/>
        <v>35</v>
      </c>
    </row>
    <row r="650" spans="1:9" s="94" customFormat="1" ht="15" customHeight="1" x14ac:dyDescent="0.2">
      <c r="A650" s="226">
        <f t="shared" si="37"/>
        <v>629</v>
      </c>
      <c r="B650" s="169" t="s">
        <v>757</v>
      </c>
      <c r="C650" s="173" t="s">
        <v>729</v>
      </c>
      <c r="D650" s="169">
        <v>2008</v>
      </c>
      <c r="E650" s="219" t="s">
        <v>13</v>
      </c>
      <c r="F650" s="169">
        <v>2</v>
      </c>
      <c r="G650" s="176">
        <v>254</v>
      </c>
      <c r="H650" s="180">
        <f t="shared" si="36"/>
        <v>127</v>
      </c>
      <c r="I650" s="178">
        <f t="shared" si="35"/>
        <v>127</v>
      </c>
    </row>
    <row r="651" spans="1:9" s="94" customFormat="1" ht="15" customHeight="1" x14ac:dyDescent="0.2">
      <c r="A651" s="226">
        <f t="shared" si="37"/>
        <v>630</v>
      </c>
      <c r="B651" s="169" t="s">
        <v>758</v>
      </c>
      <c r="C651" s="173" t="s">
        <v>759</v>
      </c>
      <c r="D651" s="169">
        <v>2007</v>
      </c>
      <c r="E651" s="219" t="s">
        <v>13</v>
      </c>
      <c r="F651" s="169">
        <v>1</v>
      </c>
      <c r="G651" s="176">
        <v>157</v>
      </c>
      <c r="H651" s="180">
        <f t="shared" si="36"/>
        <v>78.5</v>
      </c>
      <c r="I651" s="178">
        <f t="shared" si="35"/>
        <v>78.5</v>
      </c>
    </row>
    <row r="652" spans="1:9" s="94" customFormat="1" ht="15" customHeight="1" x14ac:dyDescent="0.2">
      <c r="A652" s="226">
        <f t="shared" si="37"/>
        <v>631</v>
      </c>
      <c r="B652" s="169" t="s">
        <v>760</v>
      </c>
      <c r="C652" s="173" t="s">
        <v>761</v>
      </c>
      <c r="D652" s="169">
        <v>2018</v>
      </c>
      <c r="E652" s="219" t="s">
        <v>13</v>
      </c>
      <c r="F652" s="169">
        <v>1</v>
      </c>
      <c r="G652" s="176">
        <v>501</v>
      </c>
      <c r="H652" s="180">
        <f t="shared" si="36"/>
        <v>250.5</v>
      </c>
      <c r="I652" s="178">
        <f t="shared" si="35"/>
        <v>250.5</v>
      </c>
    </row>
    <row r="653" spans="1:9" s="94" customFormat="1" ht="15" customHeight="1" x14ac:dyDescent="0.2">
      <c r="A653" s="226">
        <f t="shared" si="37"/>
        <v>632</v>
      </c>
      <c r="B653" s="169">
        <v>11137781</v>
      </c>
      <c r="C653" s="173" t="s">
        <v>762</v>
      </c>
      <c r="D653" s="169">
        <v>2021</v>
      </c>
      <c r="E653" s="219" t="s">
        <v>13</v>
      </c>
      <c r="F653" s="169">
        <v>1</v>
      </c>
      <c r="G653" s="176">
        <v>610</v>
      </c>
      <c r="H653" s="180">
        <f t="shared" si="36"/>
        <v>305</v>
      </c>
      <c r="I653" s="178">
        <f t="shared" si="35"/>
        <v>305</v>
      </c>
    </row>
    <row r="654" spans="1:9" s="94" customFormat="1" ht="15" customHeight="1" x14ac:dyDescent="0.2">
      <c r="A654" s="226">
        <f t="shared" si="37"/>
        <v>633</v>
      </c>
      <c r="B654" s="169" t="s">
        <v>763</v>
      </c>
      <c r="C654" s="173" t="s">
        <v>764</v>
      </c>
      <c r="D654" s="169">
        <v>2007</v>
      </c>
      <c r="E654" s="219" t="s">
        <v>13</v>
      </c>
      <c r="F654" s="169">
        <v>1</v>
      </c>
      <c r="G654" s="176">
        <v>32</v>
      </c>
      <c r="H654" s="180">
        <f t="shared" si="36"/>
        <v>16</v>
      </c>
      <c r="I654" s="178">
        <f t="shared" si="35"/>
        <v>16</v>
      </c>
    </row>
    <row r="655" spans="1:9" s="94" customFormat="1" ht="15" customHeight="1" x14ac:dyDescent="0.2">
      <c r="A655" s="226">
        <f t="shared" si="37"/>
        <v>634</v>
      </c>
      <c r="B655" s="169">
        <v>11137529</v>
      </c>
      <c r="C655" s="173" t="s">
        <v>765</v>
      </c>
      <c r="D655" s="169">
        <v>2009</v>
      </c>
      <c r="E655" s="219" t="s">
        <v>13</v>
      </c>
      <c r="F655" s="169">
        <v>1</v>
      </c>
      <c r="G655" s="176">
        <v>595</v>
      </c>
      <c r="H655" s="180">
        <f t="shared" si="36"/>
        <v>297.5</v>
      </c>
      <c r="I655" s="178">
        <f t="shared" si="35"/>
        <v>297.5</v>
      </c>
    </row>
    <row r="656" spans="1:9" s="94" customFormat="1" ht="15" customHeight="1" x14ac:dyDescent="0.2">
      <c r="A656" s="226">
        <f t="shared" si="37"/>
        <v>635</v>
      </c>
      <c r="B656" s="169">
        <v>11137539</v>
      </c>
      <c r="C656" s="173" t="s">
        <v>766</v>
      </c>
      <c r="D656" s="169">
        <v>2009</v>
      </c>
      <c r="E656" s="219" t="s">
        <v>13</v>
      </c>
      <c r="F656" s="169">
        <v>1</v>
      </c>
      <c r="G656" s="176">
        <v>195</v>
      </c>
      <c r="H656" s="180">
        <f t="shared" si="36"/>
        <v>97.5</v>
      </c>
      <c r="I656" s="178">
        <f t="shared" si="35"/>
        <v>97.5</v>
      </c>
    </row>
    <row r="657" spans="1:9" s="94" customFormat="1" ht="15" customHeight="1" x14ac:dyDescent="0.2">
      <c r="A657" s="226">
        <f t="shared" si="37"/>
        <v>636</v>
      </c>
      <c r="B657" s="169" t="s">
        <v>767</v>
      </c>
      <c r="C657" s="173" t="s">
        <v>745</v>
      </c>
      <c r="D657" s="169">
        <v>2019</v>
      </c>
      <c r="E657" s="219" t="s">
        <v>13</v>
      </c>
      <c r="F657" s="169">
        <v>4</v>
      </c>
      <c r="G657" s="176">
        <v>2388</v>
      </c>
      <c r="H657" s="180">
        <f t="shared" si="36"/>
        <v>1194</v>
      </c>
      <c r="I657" s="178">
        <f t="shared" si="35"/>
        <v>1194</v>
      </c>
    </row>
    <row r="658" spans="1:9" s="94" customFormat="1" ht="15" customHeight="1" x14ac:dyDescent="0.2">
      <c r="A658" s="226">
        <f t="shared" si="37"/>
        <v>637</v>
      </c>
      <c r="B658" s="169">
        <v>11137612</v>
      </c>
      <c r="C658" s="173" t="s">
        <v>768</v>
      </c>
      <c r="D658" s="169">
        <v>2009</v>
      </c>
      <c r="E658" s="219" t="s">
        <v>13</v>
      </c>
      <c r="F658" s="169">
        <v>1</v>
      </c>
      <c r="G658" s="176">
        <v>360</v>
      </c>
      <c r="H658" s="180">
        <f t="shared" si="36"/>
        <v>180</v>
      </c>
      <c r="I658" s="178">
        <f t="shared" si="35"/>
        <v>180</v>
      </c>
    </row>
    <row r="659" spans="1:9" s="94" customFormat="1" ht="15" customHeight="1" x14ac:dyDescent="0.2">
      <c r="A659" s="226">
        <f t="shared" si="37"/>
        <v>638</v>
      </c>
      <c r="B659" s="169" t="s">
        <v>769</v>
      </c>
      <c r="C659" s="173" t="s">
        <v>768</v>
      </c>
      <c r="D659" s="169">
        <v>2009</v>
      </c>
      <c r="E659" s="219" t="s">
        <v>13</v>
      </c>
      <c r="F659" s="169">
        <v>3</v>
      </c>
      <c r="G659" s="176">
        <v>1080</v>
      </c>
      <c r="H659" s="180">
        <f t="shared" si="36"/>
        <v>540</v>
      </c>
      <c r="I659" s="178">
        <f t="shared" si="35"/>
        <v>540</v>
      </c>
    </row>
    <row r="660" spans="1:9" s="94" customFormat="1" ht="15" customHeight="1" x14ac:dyDescent="0.2">
      <c r="A660" s="226">
        <f t="shared" si="37"/>
        <v>639</v>
      </c>
      <c r="B660" s="169" t="s">
        <v>770</v>
      </c>
      <c r="C660" s="173" t="s">
        <v>771</v>
      </c>
      <c r="D660" s="169">
        <v>2009</v>
      </c>
      <c r="E660" s="219" t="s">
        <v>13</v>
      </c>
      <c r="F660" s="169">
        <v>2</v>
      </c>
      <c r="G660" s="176">
        <v>760</v>
      </c>
      <c r="H660" s="180">
        <f t="shared" si="36"/>
        <v>380</v>
      </c>
      <c r="I660" s="178">
        <f t="shared" si="35"/>
        <v>380</v>
      </c>
    </row>
    <row r="661" spans="1:9" s="94" customFormat="1" ht="15" customHeight="1" x14ac:dyDescent="0.2">
      <c r="A661" s="226">
        <f t="shared" si="37"/>
        <v>640</v>
      </c>
      <c r="B661" s="169">
        <v>11137627</v>
      </c>
      <c r="C661" s="173" t="s">
        <v>772</v>
      </c>
      <c r="D661" s="169">
        <v>2005</v>
      </c>
      <c r="E661" s="219" t="s">
        <v>13</v>
      </c>
      <c r="F661" s="169">
        <v>1</v>
      </c>
      <c r="G661" s="176">
        <v>837</v>
      </c>
      <c r="H661" s="180">
        <f t="shared" si="36"/>
        <v>418.5</v>
      </c>
      <c r="I661" s="178">
        <f t="shared" si="35"/>
        <v>418.5</v>
      </c>
    </row>
    <row r="662" spans="1:9" s="94" customFormat="1" ht="15" customHeight="1" x14ac:dyDescent="0.2">
      <c r="A662" s="226">
        <f t="shared" si="37"/>
        <v>641</v>
      </c>
      <c r="B662" s="169">
        <v>11137648</v>
      </c>
      <c r="C662" s="173" t="s">
        <v>773</v>
      </c>
      <c r="D662" s="169">
        <v>2009</v>
      </c>
      <c r="E662" s="219" t="s">
        <v>13</v>
      </c>
      <c r="F662" s="169">
        <v>1</v>
      </c>
      <c r="G662" s="176">
        <v>695</v>
      </c>
      <c r="H662" s="180">
        <f t="shared" si="36"/>
        <v>347.5</v>
      </c>
      <c r="I662" s="178">
        <f t="shared" si="35"/>
        <v>347.5</v>
      </c>
    </row>
    <row r="663" spans="1:9" s="94" customFormat="1" ht="15" customHeight="1" x14ac:dyDescent="0.2">
      <c r="A663" s="226">
        <f t="shared" si="37"/>
        <v>642</v>
      </c>
      <c r="B663" s="169" t="s">
        <v>774</v>
      </c>
      <c r="C663" s="173" t="s">
        <v>775</v>
      </c>
      <c r="D663" s="169">
        <v>2009</v>
      </c>
      <c r="E663" s="219" t="s">
        <v>13</v>
      </c>
      <c r="F663" s="169">
        <v>2</v>
      </c>
      <c r="G663" s="176">
        <v>1380</v>
      </c>
      <c r="H663" s="180">
        <f t="shared" si="36"/>
        <v>690</v>
      </c>
      <c r="I663" s="178">
        <f t="shared" si="35"/>
        <v>690</v>
      </c>
    </row>
    <row r="664" spans="1:9" s="94" customFormat="1" ht="15" customHeight="1" x14ac:dyDescent="0.2">
      <c r="A664" s="226">
        <f t="shared" si="37"/>
        <v>643</v>
      </c>
      <c r="B664" s="169">
        <v>11137653</v>
      </c>
      <c r="C664" s="173" t="s">
        <v>775</v>
      </c>
      <c r="D664" s="169">
        <v>2009</v>
      </c>
      <c r="E664" s="219" t="s">
        <v>13</v>
      </c>
      <c r="F664" s="169">
        <v>1</v>
      </c>
      <c r="G664" s="176">
        <v>690</v>
      </c>
      <c r="H664" s="180">
        <f t="shared" si="36"/>
        <v>345</v>
      </c>
      <c r="I664" s="178">
        <f t="shared" si="35"/>
        <v>345</v>
      </c>
    </row>
    <row r="665" spans="1:9" s="94" customFormat="1" ht="15" customHeight="1" x14ac:dyDescent="0.2">
      <c r="A665" s="226">
        <f t="shared" si="37"/>
        <v>644</v>
      </c>
      <c r="B665" s="169" t="s">
        <v>776</v>
      </c>
      <c r="C665" s="173" t="s">
        <v>777</v>
      </c>
      <c r="D665" s="169">
        <v>2008</v>
      </c>
      <c r="E665" s="219" t="s">
        <v>13</v>
      </c>
      <c r="F665" s="169">
        <v>1</v>
      </c>
      <c r="G665" s="176">
        <v>276</v>
      </c>
      <c r="H665" s="180">
        <f t="shared" si="36"/>
        <v>138</v>
      </c>
      <c r="I665" s="178">
        <f t="shared" si="35"/>
        <v>138</v>
      </c>
    </row>
    <row r="666" spans="1:9" s="94" customFormat="1" ht="15" customHeight="1" x14ac:dyDescent="0.2">
      <c r="A666" s="226">
        <f t="shared" si="37"/>
        <v>645</v>
      </c>
      <c r="B666" s="169">
        <v>11137222</v>
      </c>
      <c r="C666" s="173" t="s">
        <v>778</v>
      </c>
      <c r="D666" s="169">
        <v>2008</v>
      </c>
      <c r="E666" s="219" t="s">
        <v>13</v>
      </c>
      <c r="F666" s="169">
        <v>1</v>
      </c>
      <c r="G666" s="176">
        <v>200</v>
      </c>
      <c r="H666" s="180">
        <f t="shared" si="36"/>
        <v>100</v>
      </c>
      <c r="I666" s="178">
        <f t="shared" si="35"/>
        <v>100</v>
      </c>
    </row>
    <row r="667" spans="1:9" s="94" customFormat="1" ht="15" customHeight="1" x14ac:dyDescent="0.2">
      <c r="A667" s="226">
        <f t="shared" si="37"/>
        <v>646</v>
      </c>
      <c r="B667" s="169">
        <v>11137239</v>
      </c>
      <c r="C667" s="173" t="s">
        <v>779</v>
      </c>
      <c r="D667" s="169">
        <v>2009</v>
      </c>
      <c r="E667" s="219" t="s">
        <v>13</v>
      </c>
      <c r="F667" s="169">
        <v>1</v>
      </c>
      <c r="G667" s="176">
        <v>216</v>
      </c>
      <c r="H667" s="180">
        <f t="shared" si="36"/>
        <v>108</v>
      </c>
      <c r="I667" s="178">
        <f t="shared" si="35"/>
        <v>108</v>
      </c>
    </row>
    <row r="668" spans="1:9" s="94" customFormat="1" ht="23.45" customHeight="1" x14ac:dyDescent="0.2">
      <c r="A668" s="226">
        <f t="shared" si="37"/>
        <v>647</v>
      </c>
      <c r="B668" s="169" t="s">
        <v>780</v>
      </c>
      <c r="C668" s="173" t="s">
        <v>781</v>
      </c>
      <c r="D668" s="169">
        <v>2016</v>
      </c>
      <c r="E668" s="219" t="s">
        <v>13</v>
      </c>
      <c r="F668" s="169">
        <v>1</v>
      </c>
      <c r="G668" s="176">
        <v>2156.8000000000002</v>
      </c>
      <c r="H668" s="180">
        <f t="shared" si="36"/>
        <v>1078.4000000000001</v>
      </c>
      <c r="I668" s="178">
        <f t="shared" si="35"/>
        <v>1078.4000000000001</v>
      </c>
    </row>
    <row r="669" spans="1:9" s="94" customFormat="1" ht="15" customHeight="1" x14ac:dyDescent="0.2">
      <c r="A669" s="226">
        <f t="shared" si="37"/>
        <v>648</v>
      </c>
      <c r="B669" s="169">
        <v>11137286</v>
      </c>
      <c r="C669" s="173" t="s">
        <v>782</v>
      </c>
      <c r="D669" s="169">
        <v>2005</v>
      </c>
      <c r="E669" s="219" t="s">
        <v>13</v>
      </c>
      <c r="F669" s="169">
        <v>1</v>
      </c>
      <c r="G669" s="176">
        <v>54</v>
      </c>
      <c r="H669" s="180">
        <f t="shared" si="36"/>
        <v>27</v>
      </c>
      <c r="I669" s="178">
        <f t="shared" si="35"/>
        <v>27</v>
      </c>
    </row>
    <row r="670" spans="1:9" s="94" customFormat="1" ht="15" customHeight="1" x14ac:dyDescent="0.2">
      <c r="A670" s="226">
        <f t="shared" si="37"/>
        <v>649</v>
      </c>
      <c r="B670" s="169">
        <v>11137314</v>
      </c>
      <c r="C670" s="173" t="s">
        <v>783</v>
      </c>
      <c r="D670" s="169">
        <v>2016</v>
      </c>
      <c r="E670" s="219" t="s">
        <v>13</v>
      </c>
      <c r="F670" s="169">
        <v>1</v>
      </c>
      <c r="G670" s="176">
        <v>1994.38</v>
      </c>
      <c r="H670" s="180">
        <f t="shared" si="36"/>
        <v>997.19</v>
      </c>
      <c r="I670" s="178">
        <f t="shared" si="35"/>
        <v>997.19</v>
      </c>
    </row>
    <row r="671" spans="1:9" s="94" customFormat="1" ht="15" customHeight="1" x14ac:dyDescent="0.2">
      <c r="A671" s="226">
        <f t="shared" si="37"/>
        <v>650</v>
      </c>
      <c r="B671" s="169">
        <v>11137333</v>
      </c>
      <c r="C671" s="173" t="s">
        <v>784</v>
      </c>
      <c r="D671" s="169">
        <v>2012</v>
      </c>
      <c r="E671" s="219" t="s">
        <v>13</v>
      </c>
      <c r="F671" s="169">
        <v>1</v>
      </c>
      <c r="G671" s="176">
        <v>128</v>
      </c>
      <c r="H671" s="180">
        <f t="shared" si="36"/>
        <v>64</v>
      </c>
      <c r="I671" s="178">
        <f t="shared" si="35"/>
        <v>64</v>
      </c>
    </row>
    <row r="672" spans="1:9" s="94" customFormat="1" ht="15" customHeight="1" x14ac:dyDescent="0.2">
      <c r="A672" s="226">
        <f t="shared" si="37"/>
        <v>651</v>
      </c>
      <c r="B672" s="169" t="s">
        <v>785</v>
      </c>
      <c r="C672" s="173" t="s">
        <v>727</v>
      </c>
      <c r="D672" s="169">
        <v>2009</v>
      </c>
      <c r="E672" s="219" t="s">
        <v>13</v>
      </c>
      <c r="F672" s="169">
        <v>1</v>
      </c>
      <c r="G672" s="176">
        <v>35</v>
      </c>
      <c r="H672" s="180">
        <f t="shared" si="36"/>
        <v>17.5</v>
      </c>
      <c r="I672" s="178">
        <f t="shared" si="35"/>
        <v>17.5</v>
      </c>
    </row>
    <row r="673" spans="1:9" s="94" customFormat="1" ht="15" customHeight="1" x14ac:dyDescent="0.2">
      <c r="A673" s="226">
        <f t="shared" si="37"/>
        <v>652</v>
      </c>
      <c r="B673" s="169" t="s">
        <v>786</v>
      </c>
      <c r="C673" s="173" t="s">
        <v>729</v>
      </c>
      <c r="D673" s="169">
        <v>2008</v>
      </c>
      <c r="E673" s="219" t="s">
        <v>13</v>
      </c>
      <c r="F673" s="169">
        <v>1</v>
      </c>
      <c r="G673" s="176">
        <v>127</v>
      </c>
      <c r="H673" s="180">
        <f t="shared" si="36"/>
        <v>63.5</v>
      </c>
      <c r="I673" s="178">
        <f t="shared" si="35"/>
        <v>63.5</v>
      </c>
    </row>
    <row r="674" spans="1:9" s="94" customFormat="1" ht="15" customHeight="1" x14ac:dyDescent="0.2">
      <c r="A674" s="226">
        <f t="shared" si="37"/>
        <v>653</v>
      </c>
      <c r="B674" s="169" t="s">
        <v>787</v>
      </c>
      <c r="C674" s="173" t="s">
        <v>759</v>
      </c>
      <c r="D674" s="169">
        <v>2007</v>
      </c>
      <c r="E674" s="219" t="s">
        <v>13</v>
      </c>
      <c r="F674" s="169">
        <v>1</v>
      </c>
      <c r="G674" s="176">
        <v>157</v>
      </c>
      <c r="H674" s="180">
        <f t="shared" si="36"/>
        <v>78.5</v>
      </c>
      <c r="I674" s="178">
        <f t="shared" si="35"/>
        <v>78.5</v>
      </c>
    </row>
    <row r="675" spans="1:9" s="94" customFormat="1" ht="15" customHeight="1" x14ac:dyDescent="0.2">
      <c r="A675" s="226">
        <f t="shared" si="37"/>
        <v>654</v>
      </c>
      <c r="B675" s="169">
        <v>11137812</v>
      </c>
      <c r="C675" s="173" t="s">
        <v>788</v>
      </c>
      <c r="D675" s="169">
        <v>2022</v>
      </c>
      <c r="E675" s="219" t="s">
        <v>13</v>
      </c>
      <c r="F675" s="169">
        <v>1</v>
      </c>
      <c r="G675" s="176">
        <v>228</v>
      </c>
      <c r="H675" s="180">
        <f t="shared" si="36"/>
        <v>114</v>
      </c>
      <c r="I675" s="178">
        <f t="shared" si="35"/>
        <v>114</v>
      </c>
    </row>
    <row r="676" spans="1:9" s="94" customFormat="1" ht="15" customHeight="1" x14ac:dyDescent="0.2">
      <c r="A676" s="226">
        <f t="shared" si="37"/>
        <v>655</v>
      </c>
      <c r="B676" s="169" t="s">
        <v>789</v>
      </c>
      <c r="C676" s="173" t="s">
        <v>761</v>
      </c>
      <c r="D676" s="169">
        <v>2018</v>
      </c>
      <c r="E676" s="219" t="s">
        <v>13</v>
      </c>
      <c r="F676" s="169">
        <v>1</v>
      </c>
      <c r="G676" s="176">
        <v>501</v>
      </c>
      <c r="H676" s="180">
        <f t="shared" si="36"/>
        <v>250.5</v>
      </c>
      <c r="I676" s="178">
        <f t="shared" si="35"/>
        <v>250.5</v>
      </c>
    </row>
    <row r="677" spans="1:9" s="94" customFormat="1" ht="15" customHeight="1" x14ac:dyDescent="0.2">
      <c r="A677" s="226">
        <f t="shared" si="37"/>
        <v>656</v>
      </c>
      <c r="B677" s="169" t="s">
        <v>790</v>
      </c>
      <c r="C677" s="173" t="s">
        <v>791</v>
      </c>
      <c r="D677" s="169">
        <v>2005</v>
      </c>
      <c r="E677" s="219" t="s">
        <v>13</v>
      </c>
      <c r="F677" s="169">
        <v>1</v>
      </c>
      <c r="G677" s="176">
        <v>120</v>
      </c>
      <c r="H677" s="180">
        <f t="shared" si="36"/>
        <v>60</v>
      </c>
      <c r="I677" s="178">
        <f t="shared" si="35"/>
        <v>60</v>
      </c>
    </row>
    <row r="678" spans="1:9" s="94" customFormat="1" ht="15" customHeight="1" x14ac:dyDescent="0.2">
      <c r="A678" s="226">
        <f t="shared" si="37"/>
        <v>657</v>
      </c>
      <c r="B678" s="169">
        <v>11137435</v>
      </c>
      <c r="C678" s="173" t="s">
        <v>792</v>
      </c>
      <c r="D678" s="169">
        <v>2008</v>
      </c>
      <c r="E678" s="219" t="s">
        <v>13</v>
      </c>
      <c r="F678" s="169">
        <v>1</v>
      </c>
      <c r="G678" s="176">
        <v>660</v>
      </c>
      <c r="H678" s="180">
        <f t="shared" si="36"/>
        <v>330</v>
      </c>
      <c r="I678" s="178">
        <f t="shared" si="35"/>
        <v>330</v>
      </c>
    </row>
    <row r="679" spans="1:9" s="94" customFormat="1" ht="15" customHeight="1" x14ac:dyDescent="0.2">
      <c r="A679" s="226">
        <f t="shared" si="37"/>
        <v>658</v>
      </c>
      <c r="B679" s="169" t="s">
        <v>793</v>
      </c>
      <c r="C679" s="173" t="s">
        <v>764</v>
      </c>
      <c r="D679" s="169">
        <v>2007</v>
      </c>
      <c r="E679" s="219" t="s">
        <v>13</v>
      </c>
      <c r="F679" s="169">
        <v>1</v>
      </c>
      <c r="G679" s="176">
        <v>32</v>
      </c>
      <c r="H679" s="180">
        <f t="shared" si="36"/>
        <v>16</v>
      </c>
      <c r="I679" s="178">
        <f t="shared" si="35"/>
        <v>16</v>
      </c>
    </row>
    <row r="680" spans="1:9" s="94" customFormat="1" ht="15" customHeight="1" x14ac:dyDescent="0.2">
      <c r="A680" s="226">
        <f t="shared" si="37"/>
        <v>659</v>
      </c>
      <c r="B680" s="169" t="s">
        <v>794</v>
      </c>
      <c r="C680" s="173" t="s">
        <v>795</v>
      </c>
      <c r="D680" s="169">
        <v>2019</v>
      </c>
      <c r="E680" s="219" t="s">
        <v>13</v>
      </c>
      <c r="F680" s="169">
        <v>1</v>
      </c>
      <c r="G680" s="176">
        <v>222</v>
      </c>
      <c r="H680" s="180">
        <f t="shared" si="36"/>
        <v>111</v>
      </c>
      <c r="I680" s="178">
        <f t="shared" ref="I680:I711" si="38">G680-H680</f>
        <v>111</v>
      </c>
    </row>
    <row r="681" spans="1:9" s="94" customFormat="1" ht="15" customHeight="1" x14ac:dyDescent="0.2">
      <c r="A681" s="226">
        <f t="shared" si="37"/>
        <v>660</v>
      </c>
      <c r="B681" s="169" t="s">
        <v>796</v>
      </c>
      <c r="C681" s="173" t="s">
        <v>797</v>
      </c>
      <c r="D681" s="169">
        <v>2005</v>
      </c>
      <c r="E681" s="219" t="s">
        <v>13</v>
      </c>
      <c r="F681" s="169">
        <v>1</v>
      </c>
      <c r="G681" s="176">
        <v>122</v>
      </c>
      <c r="H681" s="180">
        <f t="shared" ref="H681:H744" si="39">ROUND(G681/2,2)</f>
        <v>61</v>
      </c>
      <c r="I681" s="178">
        <f t="shared" si="38"/>
        <v>61</v>
      </c>
    </row>
    <row r="682" spans="1:9" s="94" customFormat="1" ht="15" customHeight="1" x14ac:dyDescent="0.2">
      <c r="A682" s="226">
        <f t="shared" si="37"/>
        <v>661</v>
      </c>
      <c r="B682" s="169">
        <v>11137522</v>
      </c>
      <c r="C682" s="173" t="s">
        <v>798</v>
      </c>
      <c r="D682" s="169">
        <v>2008</v>
      </c>
      <c r="E682" s="219" t="s">
        <v>13</v>
      </c>
      <c r="F682" s="169">
        <v>1</v>
      </c>
      <c r="G682" s="176">
        <v>600</v>
      </c>
      <c r="H682" s="180">
        <f t="shared" si="39"/>
        <v>300</v>
      </c>
      <c r="I682" s="178">
        <f t="shared" si="38"/>
        <v>300</v>
      </c>
    </row>
    <row r="683" spans="1:9" s="94" customFormat="1" ht="15" customHeight="1" x14ac:dyDescent="0.2">
      <c r="A683" s="226">
        <f t="shared" ref="A683:A712" si="40">A682+1</f>
        <v>662</v>
      </c>
      <c r="B683" s="169" t="s">
        <v>799</v>
      </c>
      <c r="C683" s="173" t="s">
        <v>745</v>
      </c>
      <c r="D683" s="169">
        <v>2019</v>
      </c>
      <c r="E683" s="219" t="s">
        <v>13</v>
      </c>
      <c r="F683" s="169">
        <v>1</v>
      </c>
      <c r="G683" s="176">
        <v>597</v>
      </c>
      <c r="H683" s="180">
        <f t="shared" si="39"/>
        <v>298.5</v>
      </c>
      <c r="I683" s="178">
        <f t="shared" si="38"/>
        <v>298.5</v>
      </c>
    </row>
    <row r="684" spans="1:9" s="94" customFormat="1" ht="15" customHeight="1" x14ac:dyDescent="0.2">
      <c r="A684" s="226">
        <f t="shared" si="40"/>
        <v>663</v>
      </c>
      <c r="B684" s="169" t="s">
        <v>800</v>
      </c>
      <c r="C684" s="173" t="s">
        <v>676</v>
      </c>
      <c r="D684" s="169">
        <v>2019</v>
      </c>
      <c r="E684" s="219" t="s">
        <v>13</v>
      </c>
      <c r="F684" s="169">
        <v>1</v>
      </c>
      <c r="G684" s="176">
        <v>1399.8</v>
      </c>
      <c r="H684" s="180">
        <f t="shared" si="39"/>
        <v>699.9</v>
      </c>
      <c r="I684" s="178">
        <f t="shared" si="38"/>
        <v>699.9</v>
      </c>
    </row>
    <row r="685" spans="1:9" s="94" customFormat="1" ht="15" customHeight="1" x14ac:dyDescent="0.2">
      <c r="A685" s="226">
        <f t="shared" si="40"/>
        <v>664</v>
      </c>
      <c r="B685" s="169">
        <v>11137632</v>
      </c>
      <c r="C685" s="173" t="s">
        <v>801</v>
      </c>
      <c r="D685" s="169">
        <v>2015</v>
      </c>
      <c r="E685" s="219" t="s">
        <v>13</v>
      </c>
      <c r="F685" s="169">
        <v>1</v>
      </c>
      <c r="G685" s="176">
        <v>78.790000000000006</v>
      </c>
      <c r="H685" s="180">
        <f t="shared" si="39"/>
        <v>39.4</v>
      </c>
      <c r="I685" s="178">
        <f t="shared" si="38"/>
        <v>39.390000000000008</v>
      </c>
    </row>
    <row r="686" spans="1:9" s="94" customFormat="1" ht="15" customHeight="1" x14ac:dyDescent="0.2">
      <c r="A686" s="226">
        <f t="shared" si="40"/>
        <v>665</v>
      </c>
      <c r="B686" s="169" t="s">
        <v>802</v>
      </c>
      <c r="C686" s="173" t="s">
        <v>803</v>
      </c>
      <c r="D686" s="169">
        <v>2016</v>
      </c>
      <c r="E686" s="219" t="s">
        <v>13</v>
      </c>
      <c r="F686" s="169">
        <v>1</v>
      </c>
      <c r="G686" s="176">
        <v>156</v>
      </c>
      <c r="H686" s="180">
        <f t="shared" si="39"/>
        <v>78</v>
      </c>
      <c r="I686" s="178">
        <f t="shared" si="38"/>
        <v>78</v>
      </c>
    </row>
    <row r="687" spans="1:9" s="94" customFormat="1" ht="23.45" customHeight="1" x14ac:dyDescent="0.2">
      <c r="A687" s="226">
        <f t="shared" si="40"/>
        <v>666</v>
      </c>
      <c r="B687" s="169" t="s">
        <v>804</v>
      </c>
      <c r="C687" s="173" t="s">
        <v>805</v>
      </c>
      <c r="D687" s="169">
        <v>2018</v>
      </c>
      <c r="E687" s="219" t="s">
        <v>13</v>
      </c>
      <c r="F687" s="169">
        <v>1</v>
      </c>
      <c r="G687" s="176">
        <v>342</v>
      </c>
      <c r="H687" s="180">
        <f t="shared" si="39"/>
        <v>171</v>
      </c>
      <c r="I687" s="178">
        <f t="shared" si="38"/>
        <v>171</v>
      </c>
    </row>
    <row r="688" spans="1:9" s="94" customFormat="1" ht="15" customHeight="1" x14ac:dyDescent="0.2">
      <c r="A688" s="226">
        <f t="shared" si="40"/>
        <v>667</v>
      </c>
      <c r="B688" s="169">
        <v>11137651</v>
      </c>
      <c r="C688" s="173" t="s">
        <v>806</v>
      </c>
      <c r="D688" s="169">
        <v>2008</v>
      </c>
      <c r="E688" s="219" t="s">
        <v>13</v>
      </c>
      <c r="F688" s="169">
        <v>1</v>
      </c>
      <c r="G688" s="176">
        <v>680</v>
      </c>
      <c r="H688" s="180">
        <f t="shared" si="39"/>
        <v>340</v>
      </c>
      <c r="I688" s="178">
        <f t="shared" si="38"/>
        <v>340</v>
      </c>
    </row>
    <row r="689" spans="1:9" s="94" customFormat="1" ht="15" customHeight="1" x14ac:dyDescent="0.2">
      <c r="A689" s="226">
        <f t="shared" si="40"/>
        <v>668</v>
      </c>
      <c r="B689" s="169" t="s">
        <v>807</v>
      </c>
      <c r="C689" s="173" t="s">
        <v>808</v>
      </c>
      <c r="D689" s="169">
        <v>2008</v>
      </c>
      <c r="E689" s="219" t="s">
        <v>13</v>
      </c>
      <c r="F689" s="169">
        <v>1</v>
      </c>
      <c r="G689" s="176">
        <v>704</v>
      </c>
      <c r="H689" s="180">
        <f t="shared" si="39"/>
        <v>352</v>
      </c>
      <c r="I689" s="178">
        <f t="shared" si="38"/>
        <v>352</v>
      </c>
    </row>
    <row r="690" spans="1:9" s="94" customFormat="1" ht="23.45" customHeight="1" x14ac:dyDescent="0.2">
      <c r="A690" s="226">
        <f t="shared" si="40"/>
        <v>669</v>
      </c>
      <c r="B690" s="169" t="s">
        <v>809</v>
      </c>
      <c r="C690" s="173" t="s">
        <v>805</v>
      </c>
      <c r="D690" s="169">
        <v>2018</v>
      </c>
      <c r="E690" s="219" t="s">
        <v>13</v>
      </c>
      <c r="F690" s="169">
        <v>1</v>
      </c>
      <c r="G690" s="176">
        <v>342</v>
      </c>
      <c r="H690" s="180">
        <f t="shared" si="39"/>
        <v>171</v>
      </c>
      <c r="I690" s="178">
        <f t="shared" si="38"/>
        <v>171</v>
      </c>
    </row>
    <row r="691" spans="1:9" s="94" customFormat="1" ht="15" customHeight="1" x14ac:dyDescent="0.2">
      <c r="A691" s="226">
        <f t="shared" si="40"/>
        <v>670</v>
      </c>
      <c r="B691" s="169" t="s">
        <v>810</v>
      </c>
      <c r="C691" s="173" t="s">
        <v>811</v>
      </c>
      <c r="D691" s="169">
        <v>2011</v>
      </c>
      <c r="E691" s="219" t="s">
        <v>13</v>
      </c>
      <c r="F691" s="169">
        <v>26</v>
      </c>
      <c r="G691" s="176">
        <v>1066</v>
      </c>
      <c r="H691" s="180">
        <f t="shared" si="39"/>
        <v>533</v>
      </c>
      <c r="I691" s="178">
        <f t="shared" si="38"/>
        <v>533</v>
      </c>
    </row>
    <row r="692" spans="1:9" s="94" customFormat="1" ht="15" customHeight="1" x14ac:dyDescent="0.2">
      <c r="A692" s="226">
        <f t="shared" si="40"/>
        <v>671</v>
      </c>
      <c r="B692" s="169" t="s">
        <v>812</v>
      </c>
      <c r="C692" s="173" t="s">
        <v>813</v>
      </c>
      <c r="D692" s="169">
        <v>2012</v>
      </c>
      <c r="E692" s="219" t="s">
        <v>13</v>
      </c>
      <c r="F692" s="169">
        <v>18</v>
      </c>
      <c r="G692" s="176">
        <v>270</v>
      </c>
      <c r="H692" s="180">
        <f t="shared" si="39"/>
        <v>135</v>
      </c>
      <c r="I692" s="178">
        <f t="shared" si="38"/>
        <v>135</v>
      </c>
    </row>
    <row r="693" spans="1:9" s="94" customFormat="1" ht="15" customHeight="1" x14ac:dyDescent="0.2">
      <c r="A693" s="226">
        <f t="shared" si="40"/>
        <v>672</v>
      </c>
      <c r="B693" s="169" t="s">
        <v>814</v>
      </c>
      <c r="C693" s="173" t="s">
        <v>815</v>
      </c>
      <c r="D693" s="169">
        <v>2012</v>
      </c>
      <c r="E693" s="219" t="s">
        <v>13</v>
      </c>
      <c r="F693" s="169">
        <v>11</v>
      </c>
      <c r="G693" s="176">
        <v>66</v>
      </c>
      <c r="H693" s="180">
        <f t="shared" si="39"/>
        <v>33</v>
      </c>
      <c r="I693" s="178">
        <f t="shared" si="38"/>
        <v>33</v>
      </c>
    </row>
    <row r="694" spans="1:9" s="94" customFormat="1" ht="15" customHeight="1" x14ac:dyDescent="0.2">
      <c r="A694" s="226">
        <f t="shared" si="40"/>
        <v>673</v>
      </c>
      <c r="B694" s="169" t="s">
        <v>816</v>
      </c>
      <c r="C694" s="173" t="s">
        <v>817</v>
      </c>
      <c r="D694" s="169">
        <v>2012</v>
      </c>
      <c r="E694" s="219" t="s">
        <v>13</v>
      </c>
      <c r="F694" s="169">
        <v>17</v>
      </c>
      <c r="G694" s="176">
        <v>391</v>
      </c>
      <c r="H694" s="180">
        <f t="shared" si="39"/>
        <v>195.5</v>
      </c>
      <c r="I694" s="178">
        <f t="shared" si="38"/>
        <v>195.5</v>
      </c>
    </row>
    <row r="695" spans="1:9" s="94" customFormat="1" ht="15" customHeight="1" x14ac:dyDescent="0.2">
      <c r="A695" s="226">
        <f t="shared" si="40"/>
        <v>674</v>
      </c>
      <c r="B695" s="169" t="s">
        <v>818</v>
      </c>
      <c r="C695" s="173" t="s">
        <v>817</v>
      </c>
      <c r="D695" s="169">
        <v>2019</v>
      </c>
      <c r="E695" s="219" t="s">
        <v>13</v>
      </c>
      <c r="F695" s="169">
        <v>3</v>
      </c>
      <c r="G695" s="176">
        <v>66</v>
      </c>
      <c r="H695" s="180">
        <f t="shared" si="39"/>
        <v>33</v>
      </c>
      <c r="I695" s="178">
        <f t="shared" si="38"/>
        <v>33</v>
      </c>
    </row>
    <row r="696" spans="1:9" s="94" customFormat="1" ht="15" customHeight="1" x14ac:dyDescent="0.2">
      <c r="A696" s="226">
        <f t="shared" si="40"/>
        <v>675</v>
      </c>
      <c r="B696" s="169" t="s">
        <v>819</v>
      </c>
      <c r="C696" s="173" t="s">
        <v>820</v>
      </c>
      <c r="D696" s="169">
        <v>2009</v>
      </c>
      <c r="E696" s="219" t="s">
        <v>13</v>
      </c>
      <c r="F696" s="169">
        <v>6</v>
      </c>
      <c r="G696" s="176">
        <v>246</v>
      </c>
      <c r="H696" s="180">
        <f t="shared" si="39"/>
        <v>123</v>
      </c>
      <c r="I696" s="178">
        <f t="shared" si="38"/>
        <v>123</v>
      </c>
    </row>
    <row r="697" spans="1:9" s="94" customFormat="1" ht="28.15" customHeight="1" x14ac:dyDescent="0.2">
      <c r="A697" s="226">
        <f t="shared" si="40"/>
        <v>676</v>
      </c>
      <c r="B697" s="169" t="s">
        <v>821</v>
      </c>
      <c r="C697" s="173" t="s">
        <v>822</v>
      </c>
      <c r="D697" s="169">
        <v>2017</v>
      </c>
      <c r="E697" s="219" t="s">
        <v>13</v>
      </c>
      <c r="F697" s="169">
        <v>6</v>
      </c>
      <c r="G697" s="176">
        <v>8235.5400000000009</v>
      </c>
      <c r="H697" s="180">
        <f t="shared" si="39"/>
        <v>4117.7700000000004</v>
      </c>
      <c r="I697" s="178">
        <f t="shared" si="38"/>
        <v>4117.7700000000004</v>
      </c>
    </row>
    <row r="698" spans="1:9" s="94" customFormat="1" ht="28.15" customHeight="1" x14ac:dyDescent="0.2">
      <c r="A698" s="226">
        <f t="shared" si="40"/>
        <v>677</v>
      </c>
      <c r="B698" s="169" t="s">
        <v>823</v>
      </c>
      <c r="C698" s="173" t="s">
        <v>824</v>
      </c>
      <c r="D698" s="169">
        <v>2016</v>
      </c>
      <c r="E698" s="219" t="s">
        <v>13</v>
      </c>
      <c r="F698" s="169">
        <v>3</v>
      </c>
      <c r="G698" s="176">
        <v>2211.66</v>
      </c>
      <c r="H698" s="180">
        <f t="shared" si="39"/>
        <v>1105.83</v>
      </c>
      <c r="I698" s="178">
        <f t="shared" si="38"/>
        <v>1105.83</v>
      </c>
    </row>
    <row r="699" spans="1:9" s="94" customFormat="1" ht="28.15" customHeight="1" x14ac:dyDescent="0.2">
      <c r="A699" s="226">
        <f t="shared" si="40"/>
        <v>678</v>
      </c>
      <c r="B699" s="169" t="s">
        <v>825</v>
      </c>
      <c r="C699" s="173" t="s">
        <v>826</v>
      </c>
      <c r="D699" s="169">
        <v>2018</v>
      </c>
      <c r="E699" s="219" t="s">
        <v>13</v>
      </c>
      <c r="F699" s="169">
        <v>4</v>
      </c>
      <c r="G699" s="176">
        <v>6047.88</v>
      </c>
      <c r="H699" s="180">
        <f t="shared" si="39"/>
        <v>3023.94</v>
      </c>
      <c r="I699" s="178">
        <f t="shared" si="38"/>
        <v>3023.94</v>
      </c>
    </row>
    <row r="700" spans="1:9" s="94" customFormat="1" ht="15" customHeight="1" x14ac:dyDescent="0.2">
      <c r="A700" s="226">
        <f t="shared" si="40"/>
        <v>679</v>
      </c>
      <c r="B700" s="169" t="s">
        <v>827</v>
      </c>
      <c r="C700" s="173" t="s">
        <v>828</v>
      </c>
      <c r="D700" s="169">
        <v>2005</v>
      </c>
      <c r="E700" s="219" t="s">
        <v>13</v>
      </c>
      <c r="F700" s="169">
        <v>2</v>
      </c>
      <c r="G700" s="176">
        <v>1976</v>
      </c>
      <c r="H700" s="180">
        <f t="shared" si="39"/>
        <v>988</v>
      </c>
      <c r="I700" s="178">
        <f t="shared" si="38"/>
        <v>988</v>
      </c>
    </row>
    <row r="701" spans="1:9" s="94" customFormat="1" ht="15" customHeight="1" x14ac:dyDescent="0.2">
      <c r="A701" s="226">
        <f t="shared" si="40"/>
        <v>680</v>
      </c>
      <c r="B701" s="169">
        <v>11137366</v>
      </c>
      <c r="C701" s="173" t="s">
        <v>829</v>
      </c>
      <c r="D701" s="169">
        <v>2013</v>
      </c>
      <c r="E701" s="219" t="s">
        <v>13</v>
      </c>
      <c r="F701" s="169">
        <v>1</v>
      </c>
      <c r="G701" s="176">
        <v>1629</v>
      </c>
      <c r="H701" s="180">
        <f t="shared" si="39"/>
        <v>814.5</v>
      </c>
      <c r="I701" s="178">
        <f t="shared" si="38"/>
        <v>814.5</v>
      </c>
    </row>
    <row r="702" spans="1:9" s="94" customFormat="1" ht="15" customHeight="1" x14ac:dyDescent="0.2">
      <c r="A702" s="226">
        <f t="shared" si="40"/>
        <v>681</v>
      </c>
      <c r="B702" s="169" t="s">
        <v>830</v>
      </c>
      <c r="C702" s="173" t="s">
        <v>831</v>
      </c>
      <c r="D702" s="169">
        <v>2014</v>
      </c>
      <c r="E702" s="219" t="s">
        <v>13</v>
      </c>
      <c r="F702" s="169">
        <v>4</v>
      </c>
      <c r="G702" s="176">
        <v>60</v>
      </c>
      <c r="H702" s="180">
        <f t="shared" si="39"/>
        <v>30</v>
      </c>
      <c r="I702" s="178">
        <f t="shared" si="38"/>
        <v>30</v>
      </c>
    </row>
    <row r="703" spans="1:9" s="94" customFormat="1" ht="15" customHeight="1" x14ac:dyDescent="0.2">
      <c r="A703" s="226">
        <f t="shared" si="40"/>
        <v>682</v>
      </c>
      <c r="B703" s="169" t="s">
        <v>832</v>
      </c>
      <c r="C703" s="173" t="s">
        <v>833</v>
      </c>
      <c r="D703" s="169">
        <v>2022</v>
      </c>
      <c r="E703" s="219" t="s">
        <v>13</v>
      </c>
      <c r="F703" s="169">
        <v>20</v>
      </c>
      <c r="G703" s="176">
        <v>8000</v>
      </c>
      <c r="H703" s="180">
        <f t="shared" si="39"/>
        <v>4000</v>
      </c>
      <c r="I703" s="178">
        <f t="shared" si="38"/>
        <v>4000</v>
      </c>
    </row>
    <row r="704" spans="1:9" s="94" customFormat="1" ht="15" customHeight="1" x14ac:dyDescent="0.2">
      <c r="A704" s="226">
        <f t="shared" si="40"/>
        <v>683</v>
      </c>
      <c r="B704" s="169" t="s">
        <v>834</v>
      </c>
      <c r="C704" s="173" t="s">
        <v>835</v>
      </c>
      <c r="D704" s="169">
        <v>2011</v>
      </c>
      <c r="E704" s="219" t="s">
        <v>13</v>
      </c>
      <c r="F704" s="169">
        <v>10</v>
      </c>
      <c r="G704" s="176">
        <v>350</v>
      </c>
      <c r="H704" s="180">
        <f t="shared" si="39"/>
        <v>175</v>
      </c>
      <c r="I704" s="178">
        <f t="shared" si="38"/>
        <v>175</v>
      </c>
    </row>
    <row r="705" spans="1:9" s="94" customFormat="1" ht="15" customHeight="1" x14ac:dyDescent="0.2">
      <c r="A705" s="226">
        <f t="shared" si="40"/>
        <v>684</v>
      </c>
      <c r="B705" s="169" t="s">
        <v>836</v>
      </c>
      <c r="C705" s="173" t="s">
        <v>837</v>
      </c>
      <c r="D705" s="169">
        <v>2009</v>
      </c>
      <c r="E705" s="219" t="s">
        <v>13</v>
      </c>
      <c r="F705" s="169">
        <v>7</v>
      </c>
      <c r="G705" s="176">
        <v>154</v>
      </c>
      <c r="H705" s="180">
        <f t="shared" si="39"/>
        <v>77</v>
      </c>
      <c r="I705" s="178">
        <f t="shared" si="38"/>
        <v>77</v>
      </c>
    </row>
    <row r="706" spans="1:9" s="94" customFormat="1" ht="15" customHeight="1" x14ac:dyDescent="0.2">
      <c r="A706" s="226">
        <f t="shared" si="40"/>
        <v>685</v>
      </c>
      <c r="B706" s="169">
        <v>11137555</v>
      </c>
      <c r="C706" s="173" t="s">
        <v>838</v>
      </c>
      <c r="D706" s="169">
        <v>2009</v>
      </c>
      <c r="E706" s="219" t="s">
        <v>13</v>
      </c>
      <c r="F706" s="169">
        <v>1</v>
      </c>
      <c r="G706" s="176">
        <v>21</v>
      </c>
      <c r="H706" s="180">
        <f t="shared" si="39"/>
        <v>10.5</v>
      </c>
      <c r="I706" s="178">
        <f t="shared" si="38"/>
        <v>10.5</v>
      </c>
    </row>
    <row r="707" spans="1:9" s="94" customFormat="1" ht="15" customHeight="1" x14ac:dyDescent="0.2">
      <c r="A707" s="226">
        <f t="shared" si="40"/>
        <v>686</v>
      </c>
      <c r="B707" s="169" t="s">
        <v>839</v>
      </c>
      <c r="C707" s="173" t="s">
        <v>840</v>
      </c>
      <c r="D707" s="169">
        <v>2012</v>
      </c>
      <c r="E707" s="219" t="s">
        <v>13</v>
      </c>
      <c r="F707" s="169">
        <v>4</v>
      </c>
      <c r="G707" s="176">
        <v>84</v>
      </c>
      <c r="H707" s="180">
        <f t="shared" si="39"/>
        <v>42</v>
      </c>
      <c r="I707" s="178">
        <f t="shared" si="38"/>
        <v>42</v>
      </c>
    </row>
    <row r="708" spans="1:9" s="94" customFormat="1" ht="15" customHeight="1" x14ac:dyDescent="0.2">
      <c r="A708" s="226">
        <f t="shared" si="40"/>
        <v>687</v>
      </c>
      <c r="B708" s="169" t="s">
        <v>841</v>
      </c>
      <c r="C708" s="173" t="s">
        <v>842</v>
      </c>
      <c r="D708" s="169">
        <v>2022</v>
      </c>
      <c r="E708" s="219" t="s">
        <v>13</v>
      </c>
      <c r="F708" s="169">
        <v>10</v>
      </c>
      <c r="G708" s="176">
        <v>12000</v>
      </c>
      <c r="H708" s="180">
        <f t="shared" si="39"/>
        <v>6000</v>
      </c>
      <c r="I708" s="178">
        <f t="shared" si="38"/>
        <v>6000</v>
      </c>
    </row>
    <row r="709" spans="1:9" s="94" customFormat="1" ht="15" customHeight="1" x14ac:dyDescent="0.2">
      <c r="A709" s="226">
        <f t="shared" si="40"/>
        <v>688</v>
      </c>
      <c r="B709" s="169" t="s">
        <v>843</v>
      </c>
      <c r="C709" s="173" t="s">
        <v>844</v>
      </c>
      <c r="D709" s="169">
        <v>2019</v>
      </c>
      <c r="E709" s="219" t="s">
        <v>13</v>
      </c>
      <c r="F709" s="169">
        <v>10</v>
      </c>
      <c r="G709" s="176">
        <v>12500</v>
      </c>
      <c r="H709" s="180">
        <f t="shared" si="39"/>
        <v>6250</v>
      </c>
      <c r="I709" s="178">
        <f t="shared" si="38"/>
        <v>6250</v>
      </c>
    </row>
    <row r="710" spans="1:9" s="94" customFormat="1" ht="15" customHeight="1" x14ac:dyDescent="0.2">
      <c r="A710" s="226">
        <f t="shared" si="40"/>
        <v>689</v>
      </c>
      <c r="B710" s="169">
        <v>11137637</v>
      </c>
      <c r="C710" s="173" t="s">
        <v>845</v>
      </c>
      <c r="D710" s="169">
        <v>2013</v>
      </c>
      <c r="E710" s="219" t="s">
        <v>13</v>
      </c>
      <c r="F710" s="169">
        <v>1</v>
      </c>
      <c r="G710" s="176">
        <v>520</v>
      </c>
      <c r="H710" s="180">
        <f t="shared" si="39"/>
        <v>260</v>
      </c>
      <c r="I710" s="178">
        <f t="shared" si="38"/>
        <v>260</v>
      </c>
    </row>
    <row r="711" spans="1:9" s="94" customFormat="1" ht="15" customHeight="1" x14ac:dyDescent="0.2">
      <c r="A711" s="226">
        <f t="shared" si="40"/>
        <v>690</v>
      </c>
      <c r="B711" s="169" t="s">
        <v>846</v>
      </c>
      <c r="C711" s="173" t="s">
        <v>847</v>
      </c>
      <c r="D711" s="169">
        <v>2009</v>
      </c>
      <c r="E711" s="219" t="s">
        <v>13</v>
      </c>
      <c r="F711" s="169">
        <v>15</v>
      </c>
      <c r="G711" s="176">
        <v>3750</v>
      </c>
      <c r="H711" s="180">
        <f t="shared" si="39"/>
        <v>1875</v>
      </c>
      <c r="I711" s="178">
        <f t="shared" si="38"/>
        <v>1875</v>
      </c>
    </row>
    <row r="712" spans="1:9" s="94" customFormat="1" ht="15" customHeight="1" x14ac:dyDescent="0.2">
      <c r="A712" s="226">
        <f t="shared" si="40"/>
        <v>691</v>
      </c>
      <c r="B712" s="169">
        <v>11137804</v>
      </c>
      <c r="C712" s="173" t="s">
        <v>848</v>
      </c>
      <c r="D712" s="169">
        <v>2022</v>
      </c>
      <c r="E712" s="219" t="s">
        <v>13</v>
      </c>
      <c r="F712" s="228">
        <v>1</v>
      </c>
      <c r="G712" s="176">
        <v>2499</v>
      </c>
      <c r="H712" s="180">
        <f t="shared" si="39"/>
        <v>1249.5</v>
      </c>
      <c r="I712" s="178">
        <f t="shared" ref="I712:I760" si="41">G712-H712</f>
        <v>1249.5</v>
      </c>
    </row>
    <row r="713" spans="1:9" s="94" customFormat="1" ht="15" customHeight="1" x14ac:dyDescent="0.2">
      <c r="A713" s="226">
        <f t="shared" ref="A713:A763" si="42">A712+1</f>
        <v>692</v>
      </c>
      <c r="B713" s="169">
        <v>11137293</v>
      </c>
      <c r="C713" s="173" t="s">
        <v>849</v>
      </c>
      <c r="D713" s="169">
        <v>2007</v>
      </c>
      <c r="E713" s="219" t="s">
        <v>13</v>
      </c>
      <c r="F713" s="228">
        <v>1</v>
      </c>
      <c r="G713" s="176">
        <v>150</v>
      </c>
      <c r="H713" s="180">
        <f t="shared" si="39"/>
        <v>75</v>
      </c>
      <c r="I713" s="178">
        <f t="shared" si="41"/>
        <v>75</v>
      </c>
    </row>
    <row r="714" spans="1:9" s="94" customFormat="1" ht="15" customHeight="1" x14ac:dyDescent="0.2">
      <c r="A714" s="226">
        <f t="shared" si="42"/>
        <v>693</v>
      </c>
      <c r="B714" s="169">
        <v>11137703</v>
      </c>
      <c r="C714" s="173" t="s">
        <v>850</v>
      </c>
      <c r="D714" s="169">
        <v>2018</v>
      </c>
      <c r="E714" s="219" t="s">
        <v>13</v>
      </c>
      <c r="F714" s="228">
        <v>1</v>
      </c>
      <c r="G714" s="176">
        <v>392</v>
      </c>
      <c r="H714" s="180">
        <f t="shared" si="39"/>
        <v>196</v>
      </c>
      <c r="I714" s="178">
        <f t="shared" si="41"/>
        <v>196</v>
      </c>
    </row>
    <row r="715" spans="1:9" s="94" customFormat="1" ht="15" customHeight="1" x14ac:dyDescent="0.2">
      <c r="A715" s="226">
        <f t="shared" si="42"/>
        <v>694</v>
      </c>
      <c r="B715" s="169" t="s">
        <v>851</v>
      </c>
      <c r="C715" s="173" t="s">
        <v>852</v>
      </c>
      <c r="D715" s="169">
        <v>2020</v>
      </c>
      <c r="E715" s="219" t="s">
        <v>13</v>
      </c>
      <c r="F715" s="228">
        <v>1</v>
      </c>
      <c r="G715" s="176">
        <v>397.5</v>
      </c>
      <c r="H715" s="180">
        <f t="shared" si="39"/>
        <v>198.75</v>
      </c>
      <c r="I715" s="178">
        <f t="shared" si="41"/>
        <v>198.75</v>
      </c>
    </row>
    <row r="716" spans="1:9" s="94" customFormat="1" ht="15" customHeight="1" x14ac:dyDescent="0.2">
      <c r="A716" s="226">
        <f t="shared" si="42"/>
        <v>695</v>
      </c>
      <c r="B716" s="169">
        <v>11137425</v>
      </c>
      <c r="C716" s="173" t="s">
        <v>853</v>
      </c>
      <c r="D716" s="169">
        <v>2005</v>
      </c>
      <c r="E716" s="219" t="s">
        <v>13</v>
      </c>
      <c r="F716" s="228">
        <v>1</v>
      </c>
      <c r="G716" s="176">
        <v>290</v>
      </c>
      <c r="H716" s="180">
        <f t="shared" si="39"/>
        <v>145</v>
      </c>
      <c r="I716" s="178">
        <f t="shared" si="41"/>
        <v>145</v>
      </c>
    </row>
    <row r="717" spans="1:9" s="94" customFormat="1" ht="15" customHeight="1" x14ac:dyDescent="0.2">
      <c r="A717" s="226">
        <f t="shared" si="42"/>
        <v>696</v>
      </c>
      <c r="B717" s="169">
        <v>11137460</v>
      </c>
      <c r="C717" s="173" t="s">
        <v>854</v>
      </c>
      <c r="D717" s="169">
        <v>2009</v>
      </c>
      <c r="E717" s="219" t="s">
        <v>13</v>
      </c>
      <c r="F717" s="228">
        <v>1</v>
      </c>
      <c r="G717" s="176">
        <v>282</v>
      </c>
      <c r="H717" s="180">
        <f t="shared" si="39"/>
        <v>141</v>
      </c>
      <c r="I717" s="178">
        <f t="shared" si="41"/>
        <v>141</v>
      </c>
    </row>
    <row r="718" spans="1:9" s="94" customFormat="1" ht="15" customHeight="1" x14ac:dyDescent="0.2">
      <c r="A718" s="226">
        <f t="shared" si="42"/>
        <v>697</v>
      </c>
      <c r="B718" s="169">
        <v>11137677</v>
      </c>
      <c r="C718" s="173" t="s">
        <v>855</v>
      </c>
      <c r="D718" s="169">
        <v>2008</v>
      </c>
      <c r="E718" s="219" t="s">
        <v>13</v>
      </c>
      <c r="F718" s="228">
        <v>1</v>
      </c>
      <c r="G718" s="176">
        <v>995</v>
      </c>
      <c r="H718" s="180">
        <f t="shared" si="39"/>
        <v>497.5</v>
      </c>
      <c r="I718" s="178">
        <f t="shared" si="41"/>
        <v>497.5</v>
      </c>
    </row>
    <row r="719" spans="1:9" s="94" customFormat="1" ht="15" customHeight="1" x14ac:dyDescent="0.2">
      <c r="A719" s="226">
        <f t="shared" si="42"/>
        <v>698</v>
      </c>
      <c r="B719" s="169">
        <v>11137724</v>
      </c>
      <c r="C719" s="173" t="s">
        <v>856</v>
      </c>
      <c r="D719" s="169">
        <v>2019</v>
      </c>
      <c r="E719" s="219" t="s">
        <v>13</v>
      </c>
      <c r="F719" s="228">
        <v>1</v>
      </c>
      <c r="G719" s="176">
        <v>2800</v>
      </c>
      <c r="H719" s="180">
        <f t="shared" si="39"/>
        <v>1400</v>
      </c>
      <c r="I719" s="178">
        <f t="shared" si="41"/>
        <v>1400</v>
      </c>
    </row>
    <row r="720" spans="1:9" s="94" customFormat="1" ht="15" customHeight="1" x14ac:dyDescent="0.2">
      <c r="A720" s="226">
        <f t="shared" si="42"/>
        <v>699</v>
      </c>
      <c r="B720" s="169">
        <v>11137441</v>
      </c>
      <c r="C720" s="173" t="s">
        <v>857</v>
      </c>
      <c r="D720" s="169">
        <v>2005</v>
      </c>
      <c r="E720" s="219" t="s">
        <v>13</v>
      </c>
      <c r="F720" s="228">
        <v>1</v>
      </c>
      <c r="G720" s="176">
        <v>373</v>
      </c>
      <c r="H720" s="180">
        <f t="shared" si="39"/>
        <v>186.5</v>
      </c>
      <c r="I720" s="178">
        <f t="shared" si="41"/>
        <v>186.5</v>
      </c>
    </row>
    <row r="721" spans="1:9" s="94" customFormat="1" ht="15" customHeight="1" x14ac:dyDescent="0.2">
      <c r="A721" s="226">
        <f t="shared" si="42"/>
        <v>700</v>
      </c>
      <c r="B721" s="169">
        <v>11137594</v>
      </c>
      <c r="C721" s="173" t="s">
        <v>858</v>
      </c>
      <c r="D721" s="169">
        <v>2012</v>
      </c>
      <c r="E721" s="219" t="s">
        <v>13</v>
      </c>
      <c r="F721" s="228">
        <v>1</v>
      </c>
      <c r="G721" s="176">
        <v>200</v>
      </c>
      <c r="H721" s="180">
        <f t="shared" si="39"/>
        <v>100</v>
      </c>
      <c r="I721" s="178">
        <f t="shared" si="41"/>
        <v>100</v>
      </c>
    </row>
    <row r="722" spans="1:9" s="94" customFormat="1" ht="15" customHeight="1" x14ac:dyDescent="0.2">
      <c r="A722" s="226">
        <f t="shared" si="42"/>
        <v>701</v>
      </c>
      <c r="B722" s="169">
        <v>11137397</v>
      </c>
      <c r="C722" s="173" t="s">
        <v>859</v>
      </c>
      <c r="D722" s="169">
        <v>2015</v>
      </c>
      <c r="E722" s="219" t="s">
        <v>13</v>
      </c>
      <c r="F722" s="169">
        <v>1</v>
      </c>
      <c r="G722" s="176">
        <v>1995</v>
      </c>
      <c r="H722" s="180">
        <f t="shared" si="39"/>
        <v>997.5</v>
      </c>
      <c r="I722" s="178">
        <f t="shared" si="41"/>
        <v>997.5</v>
      </c>
    </row>
    <row r="723" spans="1:9" s="94" customFormat="1" ht="15" customHeight="1" x14ac:dyDescent="0.2">
      <c r="A723" s="226">
        <f t="shared" si="42"/>
        <v>702</v>
      </c>
      <c r="B723" s="169">
        <v>11137734</v>
      </c>
      <c r="C723" s="173" t="s">
        <v>860</v>
      </c>
      <c r="D723" s="169">
        <v>2019</v>
      </c>
      <c r="E723" s="219" t="s">
        <v>13</v>
      </c>
      <c r="F723" s="169">
        <v>1</v>
      </c>
      <c r="G723" s="176">
        <v>825</v>
      </c>
      <c r="H723" s="180">
        <f t="shared" si="39"/>
        <v>412.5</v>
      </c>
      <c r="I723" s="178">
        <f t="shared" si="41"/>
        <v>412.5</v>
      </c>
    </row>
    <row r="724" spans="1:9" s="94" customFormat="1" ht="15" customHeight="1" x14ac:dyDescent="0.2">
      <c r="A724" s="226">
        <f t="shared" si="42"/>
        <v>703</v>
      </c>
      <c r="B724" s="169">
        <v>11137415</v>
      </c>
      <c r="C724" s="173" t="s">
        <v>861</v>
      </c>
      <c r="D724" s="169">
        <v>2015</v>
      </c>
      <c r="E724" s="219" t="s">
        <v>13</v>
      </c>
      <c r="F724" s="169">
        <v>1</v>
      </c>
      <c r="G724" s="176">
        <v>450</v>
      </c>
      <c r="H724" s="180">
        <f t="shared" si="39"/>
        <v>225</v>
      </c>
      <c r="I724" s="178">
        <f t="shared" si="41"/>
        <v>225</v>
      </c>
    </row>
    <row r="725" spans="1:9" s="94" customFormat="1" ht="15" customHeight="1" x14ac:dyDescent="0.2">
      <c r="A725" s="226">
        <f t="shared" si="42"/>
        <v>704</v>
      </c>
      <c r="B725" s="169">
        <v>11137732</v>
      </c>
      <c r="C725" s="173" t="s">
        <v>862</v>
      </c>
      <c r="D725" s="169">
        <v>2019</v>
      </c>
      <c r="E725" s="219" t="s">
        <v>13</v>
      </c>
      <c r="F725" s="169">
        <v>1</v>
      </c>
      <c r="G725" s="176">
        <v>670</v>
      </c>
      <c r="H725" s="180">
        <f t="shared" si="39"/>
        <v>335</v>
      </c>
      <c r="I725" s="178">
        <f t="shared" si="41"/>
        <v>335</v>
      </c>
    </row>
    <row r="726" spans="1:9" s="94" customFormat="1" ht="15" customHeight="1" x14ac:dyDescent="0.2">
      <c r="A726" s="226">
        <f t="shared" si="42"/>
        <v>705</v>
      </c>
      <c r="B726" s="169">
        <v>11137418</v>
      </c>
      <c r="C726" s="173" t="s">
        <v>863</v>
      </c>
      <c r="D726" s="169">
        <v>2010</v>
      </c>
      <c r="E726" s="219" t="s">
        <v>13</v>
      </c>
      <c r="F726" s="169">
        <v>1</v>
      </c>
      <c r="G726" s="176">
        <v>150</v>
      </c>
      <c r="H726" s="180">
        <f t="shared" si="39"/>
        <v>75</v>
      </c>
      <c r="I726" s="178">
        <f t="shared" si="41"/>
        <v>75</v>
      </c>
    </row>
    <row r="727" spans="1:9" s="94" customFormat="1" ht="15" customHeight="1" x14ac:dyDescent="0.2">
      <c r="A727" s="226">
        <f t="shared" si="42"/>
        <v>706</v>
      </c>
      <c r="B727" s="169">
        <v>11137430</v>
      </c>
      <c r="C727" s="173" t="s">
        <v>864</v>
      </c>
      <c r="D727" s="169">
        <v>2015</v>
      </c>
      <c r="E727" s="219" t="s">
        <v>13</v>
      </c>
      <c r="F727" s="169">
        <v>1</v>
      </c>
      <c r="G727" s="176">
        <v>85</v>
      </c>
      <c r="H727" s="180">
        <f t="shared" si="39"/>
        <v>42.5</v>
      </c>
      <c r="I727" s="178">
        <f t="shared" si="41"/>
        <v>42.5</v>
      </c>
    </row>
    <row r="728" spans="1:9" s="94" customFormat="1" ht="15" customHeight="1" x14ac:dyDescent="0.2">
      <c r="A728" s="226">
        <f t="shared" si="42"/>
        <v>707</v>
      </c>
      <c r="B728" s="169">
        <v>11137431</v>
      </c>
      <c r="C728" s="173" t="s">
        <v>865</v>
      </c>
      <c r="D728" s="169">
        <v>2015</v>
      </c>
      <c r="E728" s="219" t="s">
        <v>13</v>
      </c>
      <c r="F728" s="169">
        <v>1</v>
      </c>
      <c r="G728" s="176">
        <v>85</v>
      </c>
      <c r="H728" s="180">
        <f t="shared" si="39"/>
        <v>42.5</v>
      </c>
      <c r="I728" s="178">
        <f t="shared" si="41"/>
        <v>42.5</v>
      </c>
    </row>
    <row r="729" spans="1:9" s="94" customFormat="1" ht="15" customHeight="1" x14ac:dyDescent="0.2">
      <c r="A729" s="226">
        <f t="shared" si="42"/>
        <v>708</v>
      </c>
      <c r="B729" s="169" t="s">
        <v>866</v>
      </c>
      <c r="C729" s="173" t="s">
        <v>867</v>
      </c>
      <c r="D729" s="169">
        <v>2022</v>
      </c>
      <c r="E729" s="219" t="s">
        <v>13</v>
      </c>
      <c r="F729" s="169">
        <v>2</v>
      </c>
      <c r="G729" s="176">
        <v>4640</v>
      </c>
      <c r="H729" s="180">
        <f t="shared" si="39"/>
        <v>2320</v>
      </c>
      <c r="I729" s="178">
        <f t="shared" si="41"/>
        <v>2320</v>
      </c>
    </row>
    <row r="730" spans="1:9" s="94" customFormat="1" ht="15" customHeight="1" x14ac:dyDescent="0.2">
      <c r="A730" s="226">
        <f t="shared" si="42"/>
        <v>709</v>
      </c>
      <c r="B730" s="169" t="s">
        <v>868</v>
      </c>
      <c r="C730" s="173" t="s">
        <v>869</v>
      </c>
      <c r="D730" s="169">
        <v>2022</v>
      </c>
      <c r="E730" s="219" t="s">
        <v>13</v>
      </c>
      <c r="F730" s="169">
        <v>2</v>
      </c>
      <c r="G730" s="176">
        <v>1990</v>
      </c>
      <c r="H730" s="180">
        <f t="shared" si="39"/>
        <v>995</v>
      </c>
      <c r="I730" s="178">
        <f t="shared" si="41"/>
        <v>995</v>
      </c>
    </row>
    <row r="731" spans="1:9" s="94" customFormat="1" ht="15" customHeight="1" x14ac:dyDescent="0.2">
      <c r="A731" s="226">
        <f t="shared" si="42"/>
        <v>710</v>
      </c>
      <c r="B731" s="169" t="s">
        <v>870</v>
      </c>
      <c r="C731" s="173" t="s">
        <v>871</v>
      </c>
      <c r="D731" s="169">
        <v>2022</v>
      </c>
      <c r="E731" s="219" t="s">
        <v>13</v>
      </c>
      <c r="F731" s="169">
        <v>2</v>
      </c>
      <c r="G731" s="176">
        <v>2200</v>
      </c>
      <c r="H731" s="180">
        <f t="shared" si="39"/>
        <v>1100</v>
      </c>
      <c r="I731" s="178">
        <f t="shared" si="41"/>
        <v>1100</v>
      </c>
    </row>
    <row r="732" spans="1:9" s="94" customFormat="1" ht="15" customHeight="1" x14ac:dyDescent="0.2">
      <c r="A732" s="226">
        <f t="shared" si="42"/>
        <v>711</v>
      </c>
      <c r="B732" s="169">
        <v>11137396</v>
      </c>
      <c r="C732" s="173" t="s">
        <v>872</v>
      </c>
      <c r="D732" s="169">
        <v>2007</v>
      </c>
      <c r="E732" s="219" t="s">
        <v>13</v>
      </c>
      <c r="F732" s="169">
        <v>1</v>
      </c>
      <c r="G732" s="176">
        <v>590</v>
      </c>
      <c r="H732" s="180">
        <f t="shared" si="39"/>
        <v>295</v>
      </c>
      <c r="I732" s="178">
        <f t="shared" si="41"/>
        <v>295</v>
      </c>
    </row>
    <row r="733" spans="1:9" s="94" customFormat="1" ht="15" customHeight="1" x14ac:dyDescent="0.2">
      <c r="A733" s="226">
        <f t="shared" si="42"/>
        <v>712</v>
      </c>
      <c r="B733" s="169">
        <v>11137731</v>
      </c>
      <c r="C733" s="173" t="s">
        <v>860</v>
      </c>
      <c r="D733" s="169">
        <v>2019</v>
      </c>
      <c r="E733" s="219" t="s">
        <v>13</v>
      </c>
      <c r="F733" s="169">
        <v>1</v>
      </c>
      <c r="G733" s="176">
        <v>825</v>
      </c>
      <c r="H733" s="180">
        <f t="shared" si="39"/>
        <v>412.5</v>
      </c>
      <c r="I733" s="178">
        <f t="shared" si="41"/>
        <v>412.5</v>
      </c>
    </row>
    <row r="734" spans="1:9" s="94" customFormat="1" ht="15" customHeight="1" x14ac:dyDescent="0.2">
      <c r="A734" s="226">
        <f t="shared" si="42"/>
        <v>713</v>
      </c>
      <c r="B734" s="169">
        <v>11137710</v>
      </c>
      <c r="C734" s="173" t="s">
        <v>873</v>
      </c>
      <c r="D734" s="169">
        <v>2018</v>
      </c>
      <c r="E734" s="219" t="s">
        <v>13</v>
      </c>
      <c r="F734" s="169">
        <v>1</v>
      </c>
      <c r="G734" s="176">
        <v>730</v>
      </c>
      <c r="H734" s="180">
        <f t="shared" si="39"/>
        <v>365</v>
      </c>
      <c r="I734" s="178">
        <f t="shared" si="41"/>
        <v>365</v>
      </c>
    </row>
    <row r="735" spans="1:9" s="94" customFormat="1" ht="15" customHeight="1" x14ac:dyDescent="0.2">
      <c r="A735" s="226">
        <f t="shared" si="42"/>
        <v>714</v>
      </c>
      <c r="B735" s="169">
        <v>11137709</v>
      </c>
      <c r="C735" s="173" t="s">
        <v>874</v>
      </c>
      <c r="D735" s="169">
        <v>2018</v>
      </c>
      <c r="E735" s="219" t="s">
        <v>13</v>
      </c>
      <c r="F735" s="169">
        <v>1</v>
      </c>
      <c r="G735" s="176">
        <v>670</v>
      </c>
      <c r="H735" s="180">
        <f t="shared" si="39"/>
        <v>335</v>
      </c>
      <c r="I735" s="178">
        <f t="shared" si="41"/>
        <v>335</v>
      </c>
    </row>
    <row r="736" spans="1:9" s="94" customFormat="1" ht="15" customHeight="1" x14ac:dyDescent="0.2">
      <c r="A736" s="226">
        <f t="shared" si="42"/>
        <v>715</v>
      </c>
      <c r="B736" s="169">
        <v>11137419</v>
      </c>
      <c r="C736" s="173" t="s">
        <v>875</v>
      </c>
      <c r="D736" s="169">
        <v>2011</v>
      </c>
      <c r="E736" s="219" t="s">
        <v>13</v>
      </c>
      <c r="F736" s="169">
        <v>1</v>
      </c>
      <c r="G736" s="176">
        <v>225</v>
      </c>
      <c r="H736" s="180">
        <f t="shared" si="39"/>
        <v>112.5</v>
      </c>
      <c r="I736" s="178">
        <f t="shared" si="41"/>
        <v>112.5</v>
      </c>
    </row>
    <row r="737" spans="1:9" s="94" customFormat="1" ht="15" customHeight="1" x14ac:dyDescent="0.2">
      <c r="A737" s="226">
        <f t="shared" si="42"/>
        <v>716</v>
      </c>
      <c r="B737" s="169">
        <v>11137499</v>
      </c>
      <c r="C737" s="173" t="s">
        <v>876</v>
      </c>
      <c r="D737" s="169">
        <v>2011</v>
      </c>
      <c r="E737" s="219" t="s">
        <v>13</v>
      </c>
      <c r="F737" s="169">
        <v>1</v>
      </c>
      <c r="G737" s="176">
        <v>450</v>
      </c>
      <c r="H737" s="180">
        <f t="shared" si="39"/>
        <v>225</v>
      </c>
      <c r="I737" s="178">
        <f t="shared" si="41"/>
        <v>225</v>
      </c>
    </row>
    <row r="738" spans="1:9" s="94" customFormat="1" ht="15" customHeight="1" x14ac:dyDescent="0.2">
      <c r="A738" s="226">
        <f t="shared" si="42"/>
        <v>717</v>
      </c>
      <c r="B738" s="169">
        <v>11137501</v>
      </c>
      <c r="C738" s="173" t="s">
        <v>877</v>
      </c>
      <c r="D738" s="169">
        <v>2007</v>
      </c>
      <c r="E738" s="219" t="s">
        <v>13</v>
      </c>
      <c r="F738" s="169">
        <v>1</v>
      </c>
      <c r="G738" s="176">
        <v>615</v>
      </c>
      <c r="H738" s="180">
        <f t="shared" si="39"/>
        <v>307.5</v>
      </c>
      <c r="I738" s="178">
        <f t="shared" si="41"/>
        <v>307.5</v>
      </c>
    </row>
    <row r="739" spans="1:9" s="94" customFormat="1" ht="15" customHeight="1" x14ac:dyDescent="0.2">
      <c r="A739" s="226">
        <f t="shared" si="42"/>
        <v>718</v>
      </c>
      <c r="B739" s="169">
        <v>11137628</v>
      </c>
      <c r="C739" s="173" t="s">
        <v>878</v>
      </c>
      <c r="D739" s="169">
        <v>2016</v>
      </c>
      <c r="E739" s="219" t="s">
        <v>13</v>
      </c>
      <c r="F739" s="169">
        <v>1</v>
      </c>
      <c r="G739" s="176">
        <v>397</v>
      </c>
      <c r="H739" s="180">
        <f t="shared" si="39"/>
        <v>198.5</v>
      </c>
      <c r="I739" s="178">
        <f t="shared" si="41"/>
        <v>198.5</v>
      </c>
    </row>
    <row r="740" spans="1:9" s="94" customFormat="1" ht="15" customHeight="1" x14ac:dyDescent="0.2">
      <c r="A740" s="226">
        <f t="shared" si="42"/>
        <v>719</v>
      </c>
      <c r="B740" s="169">
        <v>11137629</v>
      </c>
      <c r="C740" s="173" t="s">
        <v>879</v>
      </c>
      <c r="D740" s="169">
        <v>2016</v>
      </c>
      <c r="E740" s="219" t="s">
        <v>13</v>
      </c>
      <c r="F740" s="169">
        <v>1</v>
      </c>
      <c r="G740" s="176">
        <v>940</v>
      </c>
      <c r="H740" s="180">
        <f t="shared" si="39"/>
        <v>470</v>
      </c>
      <c r="I740" s="178">
        <f t="shared" si="41"/>
        <v>470</v>
      </c>
    </row>
    <row r="741" spans="1:9" s="94" customFormat="1" ht="15" customHeight="1" x14ac:dyDescent="0.2">
      <c r="A741" s="226">
        <f t="shared" si="42"/>
        <v>720</v>
      </c>
      <c r="B741" s="169">
        <v>11137630</v>
      </c>
      <c r="C741" s="173" t="s">
        <v>880</v>
      </c>
      <c r="D741" s="169">
        <v>2007</v>
      </c>
      <c r="E741" s="219" t="s">
        <v>13</v>
      </c>
      <c r="F741" s="169">
        <v>1</v>
      </c>
      <c r="G741" s="176">
        <v>260</v>
      </c>
      <c r="H741" s="180">
        <f t="shared" si="39"/>
        <v>130</v>
      </c>
      <c r="I741" s="178">
        <f t="shared" si="41"/>
        <v>130</v>
      </c>
    </row>
    <row r="742" spans="1:9" s="94" customFormat="1" ht="15" customHeight="1" x14ac:dyDescent="0.2">
      <c r="A742" s="226">
        <f t="shared" si="42"/>
        <v>721</v>
      </c>
      <c r="B742" s="169" t="s">
        <v>881</v>
      </c>
      <c r="C742" s="173" t="s">
        <v>882</v>
      </c>
      <c r="D742" s="169">
        <v>2019</v>
      </c>
      <c r="E742" s="219" t="s">
        <v>13</v>
      </c>
      <c r="F742" s="169">
        <v>1</v>
      </c>
      <c r="G742" s="176">
        <v>4060</v>
      </c>
      <c r="H742" s="180">
        <f t="shared" si="39"/>
        <v>2030</v>
      </c>
      <c r="I742" s="178">
        <f t="shared" si="41"/>
        <v>2030</v>
      </c>
    </row>
    <row r="743" spans="1:9" s="94" customFormat="1" ht="15" customHeight="1" x14ac:dyDescent="0.2">
      <c r="A743" s="226">
        <f t="shared" si="42"/>
        <v>722</v>
      </c>
      <c r="B743" s="169" t="s">
        <v>883</v>
      </c>
      <c r="C743" s="173" t="s">
        <v>884</v>
      </c>
      <c r="D743" s="169">
        <v>2019</v>
      </c>
      <c r="E743" s="219" t="s">
        <v>13</v>
      </c>
      <c r="F743" s="169">
        <v>1</v>
      </c>
      <c r="G743" s="176">
        <v>4060</v>
      </c>
      <c r="H743" s="180">
        <f t="shared" si="39"/>
        <v>2030</v>
      </c>
      <c r="I743" s="178">
        <f t="shared" si="41"/>
        <v>2030</v>
      </c>
    </row>
    <row r="744" spans="1:9" s="94" customFormat="1" ht="15" customHeight="1" x14ac:dyDescent="0.2">
      <c r="A744" s="226">
        <f t="shared" si="42"/>
        <v>723</v>
      </c>
      <c r="B744" s="169" t="s">
        <v>885</v>
      </c>
      <c r="C744" s="173" t="s">
        <v>882</v>
      </c>
      <c r="D744" s="169">
        <v>2019</v>
      </c>
      <c r="E744" s="219" t="s">
        <v>13</v>
      </c>
      <c r="F744" s="169">
        <v>1</v>
      </c>
      <c r="G744" s="176">
        <v>4060</v>
      </c>
      <c r="H744" s="180">
        <f t="shared" si="39"/>
        <v>2030</v>
      </c>
      <c r="I744" s="178">
        <f t="shared" si="41"/>
        <v>2030</v>
      </c>
    </row>
    <row r="745" spans="1:9" s="94" customFormat="1" ht="15" customHeight="1" x14ac:dyDescent="0.2">
      <c r="A745" s="226">
        <f t="shared" si="42"/>
        <v>724</v>
      </c>
      <c r="B745" s="169" t="s">
        <v>886</v>
      </c>
      <c r="C745" s="173" t="s">
        <v>887</v>
      </c>
      <c r="D745" s="169">
        <v>2008</v>
      </c>
      <c r="E745" s="219" t="s">
        <v>13</v>
      </c>
      <c r="F745" s="169">
        <v>1</v>
      </c>
      <c r="G745" s="176">
        <v>202</v>
      </c>
      <c r="H745" s="180">
        <f t="shared" ref="H745:H808" si="43">ROUND(G745/2,2)</f>
        <v>101</v>
      </c>
      <c r="I745" s="178">
        <f t="shared" si="41"/>
        <v>101</v>
      </c>
    </row>
    <row r="746" spans="1:9" s="94" customFormat="1" ht="15" customHeight="1" x14ac:dyDescent="0.2">
      <c r="A746" s="226">
        <f t="shared" si="42"/>
        <v>725</v>
      </c>
      <c r="B746" s="169" t="s">
        <v>888</v>
      </c>
      <c r="C746" s="173" t="s">
        <v>889</v>
      </c>
      <c r="D746" s="169">
        <v>2008</v>
      </c>
      <c r="E746" s="219" t="s">
        <v>13</v>
      </c>
      <c r="F746" s="169">
        <v>1</v>
      </c>
      <c r="G746" s="176">
        <v>202</v>
      </c>
      <c r="H746" s="180">
        <f t="shared" si="43"/>
        <v>101</v>
      </c>
      <c r="I746" s="178">
        <f t="shared" si="41"/>
        <v>101</v>
      </c>
    </row>
    <row r="747" spans="1:9" s="94" customFormat="1" ht="15" customHeight="1" x14ac:dyDescent="0.2">
      <c r="A747" s="226">
        <f t="shared" si="42"/>
        <v>726</v>
      </c>
      <c r="B747" s="169" t="s">
        <v>890</v>
      </c>
      <c r="C747" s="173" t="s">
        <v>891</v>
      </c>
      <c r="D747" s="169">
        <v>2008</v>
      </c>
      <c r="E747" s="219" t="s">
        <v>13</v>
      </c>
      <c r="F747" s="169">
        <v>2</v>
      </c>
      <c r="G747" s="176">
        <v>42</v>
      </c>
      <c r="H747" s="180">
        <f t="shared" si="43"/>
        <v>21</v>
      </c>
      <c r="I747" s="178">
        <f t="shared" si="41"/>
        <v>21</v>
      </c>
    </row>
    <row r="748" spans="1:9" s="94" customFormat="1" ht="15" customHeight="1" x14ac:dyDescent="0.2">
      <c r="A748" s="226">
        <f t="shared" si="42"/>
        <v>727</v>
      </c>
      <c r="B748" s="169" t="s">
        <v>892</v>
      </c>
      <c r="C748" s="173" t="s">
        <v>893</v>
      </c>
      <c r="D748" s="169">
        <v>2009</v>
      </c>
      <c r="E748" s="219" t="s">
        <v>13</v>
      </c>
      <c r="F748" s="169">
        <v>2</v>
      </c>
      <c r="G748" s="176">
        <v>660</v>
      </c>
      <c r="H748" s="180">
        <f t="shared" si="43"/>
        <v>330</v>
      </c>
      <c r="I748" s="178">
        <f t="shared" si="41"/>
        <v>330</v>
      </c>
    </row>
    <row r="749" spans="1:9" s="94" customFormat="1" ht="15" customHeight="1" x14ac:dyDescent="0.2">
      <c r="A749" s="226">
        <f t="shared" si="42"/>
        <v>728</v>
      </c>
      <c r="B749" s="169" t="s">
        <v>894</v>
      </c>
      <c r="C749" s="173" t="s">
        <v>893</v>
      </c>
      <c r="D749" s="169">
        <v>2009</v>
      </c>
      <c r="E749" s="219" t="s">
        <v>13</v>
      </c>
      <c r="F749" s="169">
        <v>2</v>
      </c>
      <c r="G749" s="176">
        <v>720</v>
      </c>
      <c r="H749" s="180">
        <f t="shared" si="43"/>
        <v>360</v>
      </c>
      <c r="I749" s="178">
        <f t="shared" si="41"/>
        <v>360</v>
      </c>
    </row>
    <row r="750" spans="1:9" s="94" customFormat="1" ht="15" customHeight="1" x14ac:dyDescent="0.2">
      <c r="A750" s="226">
        <f t="shared" si="42"/>
        <v>729</v>
      </c>
      <c r="B750" s="169">
        <v>11137279</v>
      </c>
      <c r="C750" s="173" t="s">
        <v>895</v>
      </c>
      <c r="D750" s="169">
        <v>2007</v>
      </c>
      <c r="E750" s="219" t="s">
        <v>13</v>
      </c>
      <c r="F750" s="169">
        <v>1</v>
      </c>
      <c r="G750" s="176">
        <v>452</v>
      </c>
      <c r="H750" s="180">
        <f t="shared" si="43"/>
        <v>226</v>
      </c>
      <c r="I750" s="178">
        <f t="shared" si="41"/>
        <v>226</v>
      </c>
    </row>
    <row r="751" spans="1:9" s="94" customFormat="1" ht="15" customHeight="1" x14ac:dyDescent="0.2">
      <c r="A751" s="226">
        <f t="shared" si="42"/>
        <v>730</v>
      </c>
      <c r="B751" s="169" t="s">
        <v>896</v>
      </c>
      <c r="C751" s="173" t="s">
        <v>724</v>
      </c>
      <c r="D751" s="169">
        <v>2016</v>
      </c>
      <c r="E751" s="219" t="s">
        <v>13</v>
      </c>
      <c r="F751" s="169">
        <v>2</v>
      </c>
      <c r="G751" s="176">
        <v>733.56</v>
      </c>
      <c r="H751" s="180">
        <f t="shared" si="43"/>
        <v>366.78</v>
      </c>
      <c r="I751" s="178">
        <f t="shared" si="41"/>
        <v>366.78</v>
      </c>
    </row>
    <row r="752" spans="1:9" s="94" customFormat="1" ht="15" customHeight="1" x14ac:dyDescent="0.2">
      <c r="A752" s="226">
        <f t="shared" si="42"/>
        <v>731</v>
      </c>
      <c r="B752" s="169">
        <v>11137330</v>
      </c>
      <c r="C752" s="173" t="s">
        <v>897</v>
      </c>
      <c r="D752" s="169">
        <v>2010</v>
      </c>
      <c r="E752" s="219" t="s">
        <v>13</v>
      </c>
      <c r="F752" s="169">
        <v>1</v>
      </c>
      <c r="G752" s="176">
        <v>89</v>
      </c>
      <c r="H752" s="180">
        <f t="shared" si="43"/>
        <v>44.5</v>
      </c>
      <c r="I752" s="178">
        <f t="shared" si="41"/>
        <v>44.5</v>
      </c>
    </row>
    <row r="753" spans="1:9" s="94" customFormat="1" ht="15" customHeight="1" x14ac:dyDescent="0.2">
      <c r="A753" s="226">
        <f t="shared" si="42"/>
        <v>732</v>
      </c>
      <c r="B753" s="169" t="s">
        <v>898</v>
      </c>
      <c r="C753" s="173" t="s">
        <v>897</v>
      </c>
      <c r="D753" s="169">
        <v>2011</v>
      </c>
      <c r="E753" s="219" t="s">
        <v>13</v>
      </c>
      <c r="F753" s="169">
        <v>2</v>
      </c>
      <c r="G753" s="176">
        <v>274</v>
      </c>
      <c r="H753" s="180">
        <f t="shared" si="43"/>
        <v>137</v>
      </c>
      <c r="I753" s="178">
        <f t="shared" si="41"/>
        <v>137</v>
      </c>
    </row>
    <row r="754" spans="1:9" s="94" customFormat="1" ht="15" customHeight="1" x14ac:dyDescent="0.2">
      <c r="A754" s="226">
        <f t="shared" si="42"/>
        <v>733</v>
      </c>
      <c r="B754" s="169">
        <v>11137334</v>
      </c>
      <c r="C754" s="173" t="s">
        <v>899</v>
      </c>
      <c r="D754" s="169">
        <v>2008</v>
      </c>
      <c r="E754" s="219" t="s">
        <v>13</v>
      </c>
      <c r="F754" s="169">
        <v>1</v>
      </c>
      <c r="G754" s="176">
        <v>74</v>
      </c>
      <c r="H754" s="180">
        <f t="shared" si="43"/>
        <v>37</v>
      </c>
      <c r="I754" s="178">
        <f t="shared" si="41"/>
        <v>37</v>
      </c>
    </row>
    <row r="755" spans="1:9" s="94" customFormat="1" ht="15" customHeight="1" x14ac:dyDescent="0.2">
      <c r="A755" s="226">
        <f t="shared" si="42"/>
        <v>734</v>
      </c>
      <c r="B755" s="169" t="s">
        <v>900</v>
      </c>
      <c r="C755" s="173" t="s">
        <v>901</v>
      </c>
      <c r="D755" s="169">
        <v>2009</v>
      </c>
      <c r="E755" s="219" t="s">
        <v>13</v>
      </c>
      <c r="F755" s="169">
        <v>2</v>
      </c>
      <c r="G755" s="176">
        <v>76</v>
      </c>
      <c r="H755" s="180">
        <f t="shared" si="43"/>
        <v>38</v>
      </c>
      <c r="I755" s="178">
        <f t="shared" si="41"/>
        <v>38</v>
      </c>
    </row>
    <row r="756" spans="1:9" s="94" customFormat="1" ht="15" customHeight="1" x14ac:dyDescent="0.2">
      <c r="A756" s="226">
        <f t="shared" si="42"/>
        <v>735</v>
      </c>
      <c r="B756" s="169" t="s">
        <v>902</v>
      </c>
      <c r="C756" s="173" t="s">
        <v>729</v>
      </c>
      <c r="D756" s="169">
        <v>2008</v>
      </c>
      <c r="E756" s="219" t="s">
        <v>13</v>
      </c>
      <c r="F756" s="169">
        <v>2</v>
      </c>
      <c r="G756" s="176">
        <v>254</v>
      </c>
      <c r="H756" s="180">
        <f t="shared" si="43"/>
        <v>127</v>
      </c>
      <c r="I756" s="178">
        <f t="shared" si="41"/>
        <v>127</v>
      </c>
    </row>
    <row r="757" spans="1:9" s="94" customFormat="1" ht="15" customHeight="1" x14ac:dyDescent="0.2">
      <c r="A757" s="226">
        <f t="shared" si="42"/>
        <v>736</v>
      </c>
      <c r="B757" s="169" t="s">
        <v>903</v>
      </c>
      <c r="C757" s="173" t="s">
        <v>734</v>
      </c>
      <c r="D757" s="169">
        <v>2008</v>
      </c>
      <c r="E757" s="219" t="s">
        <v>13</v>
      </c>
      <c r="F757" s="169">
        <v>1</v>
      </c>
      <c r="G757" s="176">
        <v>75</v>
      </c>
      <c r="H757" s="180">
        <f t="shared" si="43"/>
        <v>37.5</v>
      </c>
      <c r="I757" s="178">
        <f t="shared" si="41"/>
        <v>37.5</v>
      </c>
    </row>
    <row r="758" spans="1:9" s="94" customFormat="1" ht="15" customHeight="1" x14ac:dyDescent="0.2">
      <c r="A758" s="226">
        <f t="shared" si="42"/>
        <v>737</v>
      </c>
      <c r="B758" s="169">
        <v>11137451</v>
      </c>
      <c r="C758" s="173" t="s">
        <v>904</v>
      </c>
      <c r="D758" s="169">
        <v>2009</v>
      </c>
      <c r="E758" s="219" t="s">
        <v>13</v>
      </c>
      <c r="F758" s="169">
        <v>1</v>
      </c>
      <c r="G758" s="176">
        <v>280</v>
      </c>
      <c r="H758" s="180">
        <f t="shared" si="43"/>
        <v>140</v>
      </c>
      <c r="I758" s="178">
        <f t="shared" si="41"/>
        <v>140</v>
      </c>
    </row>
    <row r="759" spans="1:9" s="94" customFormat="1" ht="15" customHeight="1" x14ac:dyDescent="0.2">
      <c r="A759" s="226">
        <f t="shared" si="42"/>
        <v>738</v>
      </c>
      <c r="B759" s="169" t="s">
        <v>905</v>
      </c>
      <c r="C759" s="173" t="s">
        <v>906</v>
      </c>
      <c r="D759" s="169">
        <v>2009</v>
      </c>
      <c r="E759" s="219" t="s">
        <v>13</v>
      </c>
      <c r="F759" s="169">
        <v>4</v>
      </c>
      <c r="G759" s="176">
        <v>2380</v>
      </c>
      <c r="H759" s="180">
        <f t="shared" si="43"/>
        <v>1190</v>
      </c>
      <c r="I759" s="178">
        <f t="shared" si="41"/>
        <v>1190</v>
      </c>
    </row>
    <row r="760" spans="1:9" s="94" customFormat="1" ht="15" customHeight="1" x14ac:dyDescent="0.2">
      <c r="A760" s="226">
        <f t="shared" si="42"/>
        <v>739</v>
      </c>
      <c r="B760" s="169" t="s">
        <v>907</v>
      </c>
      <c r="C760" s="173" t="s">
        <v>908</v>
      </c>
      <c r="D760" s="169">
        <v>2009</v>
      </c>
      <c r="E760" s="219" t="s">
        <v>13</v>
      </c>
      <c r="F760" s="169">
        <v>4</v>
      </c>
      <c r="G760" s="176">
        <v>1200</v>
      </c>
      <c r="H760" s="180">
        <f t="shared" si="43"/>
        <v>600</v>
      </c>
      <c r="I760" s="178">
        <f t="shared" si="41"/>
        <v>600</v>
      </c>
    </row>
    <row r="761" spans="1:9" s="94" customFormat="1" ht="15" customHeight="1" x14ac:dyDescent="0.2">
      <c r="A761" s="226">
        <f t="shared" si="42"/>
        <v>740</v>
      </c>
      <c r="B761" s="169" t="s">
        <v>909</v>
      </c>
      <c r="C761" s="173" t="s">
        <v>908</v>
      </c>
      <c r="D761" s="169">
        <v>2009</v>
      </c>
      <c r="E761" s="219" t="s">
        <v>13</v>
      </c>
      <c r="F761" s="169">
        <v>4</v>
      </c>
      <c r="G761" s="176">
        <v>1520</v>
      </c>
      <c r="H761" s="180">
        <f t="shared" si="43"/>
        <v>760</v>
      </c>
      <c r="I761" s="178">
        <f t="shared" ref="I761:I824" si="44">G761-H761</f>
        <v>760</v>
      </c>
    </row>
    <row r="762" spans="1:9" s="94" customFormat="1" ht="15" customHeight="1" x14ac:dyDescent="0.2">
      <c r="A762" s="226">
        <f t="shared" si="42"/>
        <v>741</v>
      </c>
      <c r="B762" s="169">
        <v>11137649</v>
      </c>
      <c r="C762" s="173" t="s">
        <v>910</v>
      </c>
      <c r="D762" s="169">
        <v>2009</v>
      </c>
      <c r="E762" s="219" t="s">
        <v>13</v>
      </c>
      <c r="F762" s="169">
        <v>1</v>
      </c>
      <c r="G762" s="176">
        <v>695</v>
      </c>
      <c r="H762" s="180">
        <f t="shared" si="43"/>
        <v>347.5</v>
      </c>
      <c r="I762" s="178">
        <f t="shared" si="44"/>
        <v>347.5</v>
      </c>
    </row>
    <row r="763" spans="1:9" s="94" customFormat="1" ht="15" customHeight="1" x14ac:dyDescent="0.2">
      <c r="A763" s="226">
        <f t="shared" si="42"/>
        <v>742</v>
      </c>
      <c r="B763" s="169" t="s">
        <v>911</v>
      </c>
      <c r="C763" s="173" t="s">
        <v>912</v>
      </c>
      <c r="D763" s="169">
        <v>2009</v>
      </c>
      <c r="E763" s="219" t="s">
        <v>13</v>
      </c>
      <c r="F763" s="169">
        <v>2</v>
      </c>
      <c r="G763" s="176">
        <v>1380</v>
      </c>
      <c r="H763" s="180">
        <f t="shared" si="43"/>
        <v>690</v>
      </c>
      <c r="I763" s="178">
        <f t="shared" si="44"/>
        <v>690</v>
      </c>
    </row>
    <row r="764" spans="1:9" s="94" customFormat="1" ht="15" customHeight="1" x14ac:dyDescent="0.2">
      <c r="A764" s="226">
        <f t="shared" ref="A764:A827" si="45">A763+1</f>
        <v>743</v>
      </c>
      <c r="B764" s="169">
        <v>11137661</v>
      </c>
      <c r="C764" s="173" t="s">
        <v>913</v>
      </c>
      <c r="D764" s="169">
        <v>2009</v>
      </c>
      <c r="E764" s="219" t="s">
        <v>13</v>
      </c>
      <c r="F764" s="169">
        <v>1</v>
      </c>
      <c r="G764" s="176">
        <v>610</v>
      </c>
      <c r="H764" s="180">
        <f t="shared" si="43"/>
        <v>305</v>
      </c>
      <c r="I764" s="178">
        <f t="shared" si="44"/>
        <v>305</v>
      </c>
    </row>
    <row r="765" spans="1:9" s="94" customFormat="1" ht="15" customHeight="1" x14ac:dyDescent="0.2">
      <c r="A765" s="226">
        <f t="shared" si="45"/>
        <v>744</v>
      </c>
      <c r="B765" s="169" t="s">
        <v>914</v>
      </c>
      <c r="C765" s="173" t="s">
        <v>915</v>
      </c>
      <c r="D765" s="169">
        <v>2007</v>
      </c>
      <c r="E765" s="219" t="s">
        <v>13</v>
      </c>
      <c r="F765" s="169">
        <v>2</v>
      </c>
      <c r="G765" s="176">
        <v>650</v>
      </c>
      <c r="H765" s="180">
        <f t="shared" si="43"/>
        <v>325</v>
      </c>
      <c r="I765" s="178">
        <f t="shared" si="44"/>
        <v>325</v>
      </c>
    </row>
    <row r="766" spans="1:9" s="94" customFormat="1" ht="15" customHeight="1" x14ac:dyDescent="0.2">
      <c r="A766" s="226">
        <f t="shared" si="45"/>
        <v>745</v>
      </c>
      <c r="B766" s="169" t="s">
        <v>916</v>
      </c>
      <c r="C766" s="173" t="s">
        <v>915</v>
      </c>
      <c r="D766" s="169">
        <v>2007</v>
      </c>
      <c r="E766" s="219" t="s">
        <v>13</v>
      </c>
      <c r="F766" s="169">
        <v>9</v>
      </c>
      <c r="G766" s="176">
        <v>2745</v>
      </c>
      <c r="H766" s="180">
        <f t="shared" si="43"/>
        <v>1372.5</v>
      </c>
      <c r="I766" s="178">
        <f t="shared" si="44"/>
        <v>1372.5</v>
      </c>
    </row>
    <row r="767" spans="1:9" s="94" customFormat="1" ht="15" customHeight="1" x14ac:dyDescent="0.2">
      <c r="A767" s="226">
        <f t="shared" si="45"/>
        <v>746</v>
      </c>
      <c r="B767" s="169" t="s">
        <v>917</v>
      </c>
      <c r="C767" s="173" t="s">
        <v>918</v>
      </c>
      <c r="D767" s="169">
        <v>2007</v>
      </c>
      <c r="E767" s="219" t="s">
        <v>13</v>
      </c>
      <c r="F767" s="169">
        <v>4</v>
      </c>
      <c r="G767" s="176">
        <v>72</v>
      </c>
      <c r="H767" s="180">
        <f t="shared" si="43"/>
        <v>36</v>
      </c>
      <c r="I767" s="178">
        <f t="shared" si="44"/>
        <v>36</v>
      </c>
    </row>
    <row r="768" spans="1:9" s="94" customFormat="1" ht="15" customHeight="1" x14ac:dyDescent="0.2">
      <c r="A768" s="226">
        <f t="shared" si="45"/>
        <v>747</v>
      </c>
      <c r="B768" s="169" t="s">
        <v>919</v>
      </c>
      <c r="C768" s="173" t="s">
        <v>920</v>
      </c>
      <c r="D768" s="169">
        <v>2021</v>
      </c>
      <c r="E768" s="219" t="s">
        <v>13</v>
      </c>
      <c r="F768" s="169">
        <v>68</v>
      </c>
      <c r="G768" s="176">
        <v>15756.96</v>
      </c>
      <c r="H768" s="180">
        <f t="shared" si="43"/>
        <v>7878.48</v>
      </c>
      <c r="I768" s="178">
        <f t="shared" si="44"/>
        <v>7878.48</v>
      </c>
    </row>
    <row r="769" spans="1:9" s="94" customFormat="1" ht="15" customHeight="1" x14ac:dyDescent="0.2">
      <c r="A769" s="226">
        <f t="shared" si="45"/>
        <v>748</v>
      </c>
      <c r="B769" s="169" t="s">
        <v>921</v>
      </c>
      <c r="C769" s="173" t="s">
        <v>922</v>
      </c>
      <c r="D769" s="169">
        <v>2009</v>
      </c>
      <c r="E769" s="219" t="s">
        <v>13</v>
      </c>
      <c r="F769" s="169">
        <v>2</v>
      </c>
      <c r="G769" s="176">
        <v>660</v>
      </c>
      <c r="H769" s="180">
        <f t="shared" si="43"/>
        <v>330</v>
      </c>
      <c r="I769" s="178">
        <f t="shared" si="44"/>
        <v>330</v>
      </c>
    </row>
    <row r="770" spans="1:9" s="94" customFormat="1" ht="15" customHeight="1" x14ac:dyDescent="0.2">
      <c r="A770" s="226">
        <f t="shared" si="45"/>
        <v>749</v>
      </c>
      <c r="B770" s="169">
        <v>11137223</v>
      </c>
      <c r="C770" s="173" t="s">
        <v>923</v>
      </c>
      <c r="D770" s="169">
        <v>2009</v>
      </c>
      <c r="E770" s="219" t="s">
        <v>13</v>
      </c>
      <c r="F770" s="169">
        <v>1</v>
      </c>
      <c r="G770" s="176">
        <v>360</v>
      </c>
      <c r="H770" s="180">
        <f t="shared" si="43"/>
        <v>180</v>
      </c>
      <c r="I770" s="178">
        <f t="shared" si="44"/>
        <v>180</v>
      </c>
    </row>
    <row r="771" spans="1:9" s="94" customFormat="1" ht="15" customHeight="1" x14ac:dyDescent="0.2">
      <c r="A771" s="226">
        <f t="shared" si="45"/>
        <v>750</v>
      </c>
      <c r="B771" s="169">
        <v>11137224</v>
      </c>
      <c r="C771" s="173" t="s">
        <v>923</v>
      </c>
      <c r="D771" s="169">
        <v>2009</v>
      </c>
      <c r="E771" s="219" t="s">
        <v>13</v>
      </c>
      <c r="F771" s="169">
        <v>1</v>
      </c>
      <c r="G771" s="176">
        <v>320</v>
      </c>
      <c r="H771" s="180">
        <f t="shared" si="43"/>
        <v>160</v>
      </c>
      <c r="I771" s="178">
        <f t="shared" si="44"/>
        <v>160</v>
      </c>
    </row>
    <row r="772" spans="1:9" s="94" customFormat="1" ht="15" customHeight="1" x14ac:dyDescent="0.2">
      <c r="A772" s="226">
        <f t="shared" si="45"/>
        <v>751</v>
      </c>
      <c r="B772" s="169">
        <v>11137285</v>
      </c>
      <c r="C772" s="173" t="s">
        <v>782</v>
      </c>
      <c r="D772" s="169">
        <v>2005</v>
      </c>
      <c r="E772" s="219" t="s">
        <v>13</v>
      </c>
      <c r="F772" s="169">
        <v>1</v>
      </c>
      <c r="G772" s="176">
        <v>53</v>
      </c>
      <c r="H772" s="180">
        <f t="shared" si="43"/>
        <v>26.5</v>
      </c>
      <c r="I772" s="178">
        <f t="shared" si="44"/>
        <v>26.5</v>
      </c>
    </row>
    <row r="773" spans="1:9" s="94" customFormat="1" ht="15" customHeight="1" x14ac:dyDescent="0.2">
      <c r="A773" s="226">
        <f t="shared" si="45"/>
        <v>752</v>
      </c>
      <c r="B773" s="169">
        <v>11137324</v>
      </c>
      <c r="C773" s="173" t="s">
        <v>34</v>
      </c>
      <c r="D773" s="169">
        <v>2006</v>
      </c>
      <c r="E773" s="219" t="s">
        <v>13</v>
      </c>
      <c r="F773" s="169">
        <v>1</v>
      </c>
      <c r="G773" s="176">
        <v>25</v>
      </c>
      <c r="H773" s="180">
        <f t="shared" si="43"/>
        <v>12.5</v>
      </c>
      <c r="I773" s="178">
        <f t="shared" si="44"/>
        <v>12.5</v>
      </c>
    </row>
    <row r="774" spans="1:9" s="94" customFormat="1" ht="15" customHeight="1" x14ac:dyDescent="0.2">
      <c r="A774" s="226">
        <f t="shared" si="45"/>
        <v>753</v>
      </c>
      <c r="B774" s="169">
        <v>11137329</v>
      </c>
      <c r="C774" s="173" t="s">
        <v>897</v>
      </c>
      <c r="D774" s="169">
        <v>2010</v>
      </c>
      <c r="E774" s="219" t="s">
        <v>13</v>
      </c>
      <c r="F774" s="169">
        <v>1</v>
      </c>
      <c r="G774" s="176">
        <v>98</v>
      </c>
      <c r="H774" s="180">
        <f t="shared" si="43"/>
        <v>49</v>
      </c>
      <c r="I774" s="178">
        <f t="shared" si="44"/>
        <v>49</v>
      </c>
    </row>
    <row r="775" spans="1:9" s="94" customFormat="1" ht="15" customHeight="1" x14ac:dyDescent="0.2">
      <c r="A775" s="226">
        <f t="shared" si="45"/>
        <v>754</v>
      </c>
      <c r="B775" s="169" t="s">
        <v>924</v>
      </c>
      <c r="C775" s="173" t="s">
        <v>727</v>
      </c>
      <c r="D775" s="169">
        <v>2009</v>
      </c>
      <c r="E775" s="219" t="s">
        <v>13</v>
      </c>
      <c r="F775" s="169">
        <v>2</v>
      </c>
      <c r="G775" s="176">
        <v>70</v>
      </c>
      <c r="H775" s="180">
        <f t="shared" si="43"/>
        <v>35</v>
      </c>
      <c r="I775" s="178">
        <f t="shared" si="44"/>
        <v>35</v>
      </c>
    </row>
    <row r="776" spans="1:9" s="94" customFormat="1" ht="15" customHeight="1" x14ac:dyDescent="0.2">
      <c r="A776" s="226">
        <f t="shared" si="45"/>
        <v>755</v>
      </c>
      <c r="B776" s="169" t="s">
        <v>925</v>
      </c>
      <c r="C776" s="173" t="s">
        <v>729</v>
      </c>
      <c r="D776" s="169">
        <v>2008</v>
      </c>
      <c r="E776" s="219" t="s">
        <v>13</v>
      </c>
      <c r="F776" s="169">
        <v>2</v>
      </c>
      <c r="G776" s="176">
        <v>254</v>
      </c>
      <c r="H776" s="180">
        <f t="shared" si="43"/>
        <v>127</v>
      </c>
      <c r="I776" s="178">
        <f t="shared" si="44"/>
        <v>127</v>
      </c>
    </row>
    <row r="777" spans="1:9" s="94" customFormat="1" ht="15" customHeight="1" x14ac:dyDescent="0.2">
      <c r="A777" s="226">
        <f t="shared" si="45"/>
        <v>756</v>
      </c>
      <c r="B777" s="169" t="s">
        <v>926</v>
      </c>
      <c r="C777" s="173" t="s">
        <v>720</v>
      </c>
      <c r="D777" s="169">
        <v>2005</v>
      </c>
      <c r="E777" s="219" t="s">
        <v>13</v>
      </c>
      <c r="F777" s="169">
        <v>1</v>
      </c>
      <c r="G777" s="176">
        <v>74</v>
      </c>
      <c r="H777" s="180">
        <f t="shared" si="43"/>
        <v>37</v>
      </c>
      <c r="I777" s="178">
        <f t="shared" si="44"/>
        <v>37</v>
      </c>
    </row>
    <row r="778" spans="1:9" s="94" customFormat="1" ht="15" customHeight="1" x14ac:dyDescent="0.2">
      <c r="A778" s="226">
        <f t="shared" si="45"/>
        <v>757</v>
      </c>
      <c r="B778" s="169" t="s">
        <v>927</v>
      </c>
      <c r="C778" s="173" t="s">
        <v>732</v>
      </c>
      <c r="D778" s="169">
        <v>2014</v>
      </c>
      <c r="E778" s="219" t="s">
        <v>13</v>
      </c>
      <c r="F778" s="169">
        <v>1</v>
      </c>
      <c r="G778" s="176">
        <v>69</v>
      </c>
      <c r="H778" s="180">
        <f t="shared" si="43"/>
        <v>34.5</v>
      </c>
      <c r="I778" s="178">
        <f t="shared" si="44"/>
        <v>34.5</v>
      </c>
    </row>
    <row r="779" spans="1:9" s="94" customFormat="1" ht="15" customHeight="1" x14ac:dyDescent="0.2">
      <c r="A779" s="226">
        <f t="shared" si="45"/>
        <v>758</v>
      </c>
      <c r="B779" s="169" t="s">
        <v>928</v>
      </c>
      <c r="C779" s="173" t="s">
        <v>761</v>
      </c>
      <c r="D779" s="169">
        <v>2018</v>
      </c>
      <c r="E779" s="219" t="s">
        <v>13</v>
      </c>
      <c r="F779" s="169">
        <v>1</v>
      </c>
      <c r="G779" s="176">
        <v>501</v>
      </c>
      <c r="H779" s="180">
        <f t="shared" si="43"/>
        <v>250.5</v>
      </c>
      <c r="I779" s="178">
        <f t="shared" si="44"/>
        <v>250.5</v>
      </c>
    </row>
    <row r="780" spans="1:9" s="94" customFormat="1" ht="15" customHeight="1" x14ac:dyDescent="0.2">
      <c r="A780" s="226">
        <f t="shared" si="45"/>
        <v>759</v>
      </c>
      <c r="B780" s="169" t="s">
        <v>929</v>
      </c>
      <c r="C780" s="173" t="s">
        <v>734</v>
      </c>
      <c r="D780" s="169">
        <v>2008</v>
      </c>
      <c r="E780" s="219" t="s">
        <v>13</v>
      </c>
      <c r="F780" s="169">
        <v>1</v>
      </c>
      <c r="G780" s="176">
        <v>75</v>
      </c>
      <c r="H780" s="180">
        <f t="shared" si="43"/>
        <v>37.5</v>
      </c>
      <c r="I780" s="178">
        <f t="shared" si="44"/>
        <v>37.5</v>
      </c>
    </row>
    <row r="781" spans="1:9" s="94" customFormat="1" ht="15" customHeight="1" x14ac:dyDescent="0.2">
      <c r="A781" s="226">
        <f t="shared" si="45"/>
        <v>760</v>
      </c>
      <c r="B781" s="169" t="s">
        <v>790</v>
      </c>
      <c r="C781" s="173" t="s">
        <v>791</v>
      </c>
      <c r="D781" s="169">
        <v>2005</v>
      </c>
      <c r="E781" s="219" t="s">
        <v>13</v>
      </c>
      <c r="F781" s="169">
        <v>1</v>
      </c>
      <c r="G781" s="176">
        <v>120</v>
      </c>
      <c r="H781" s="180">
        <f t="shared" si="43"/>
        <v>60</v>
      </c>
      <c r="I781" s="178">
        <f t="shared" si="44"/>
        <v>60</v>
      </c>
    </row>
    <row r="782" spans="1:9" s="94" customFormat="1" ht="15" customHeight="1" x14ac:dyDescent="0.2">
      <c r="A782" s="226">
        <f t="shared" si="45"/>
        <v>761</v>
      </c>
      <c r="B782" s="169">
        <v>11137455</v>
      </c>
      <c r="C782" s="173" t="s">
        <v>930</v>
      </c>
      <c r="D782" s="169">
        <v>2009</v>
      </c>
      <c r="E782" s="219" t="s">
        <v>13</v>
      </c>
      <c r="F782" s="169">
        <v>1</v>
      </c>
      <c r="G782" s="176">
        <v>280</v>
      </c>
      <c r="H782" s="180">
        <f t="shared" si="43"/>
        <v>140</v>
      </c>
      <c r="I782" s="178">
        <f t="shared" si="44"/>
        <v>140</v>
      </c>
    </row>
    <row r="783" spans="1:9" s="94" customFormat="1" ht="15" customHeight="1" x14ac:dyDescent="0.2">
      <c r="A783" s="226">
        <f t="shared" si="45"/>
        <v>762</v>
      </c>
      <c r="B783" s="169">
        <v>11137482</v>
      </c>
      <c r="C783" s="173" t="s">
        <v>390</v>
      </c>
      <c r="D783" s="169">
        <v>2005</v>
      </c>
      <c r="E783" s="219" t="s">
        <v>13</v>
      </c>
      <c r="F783" s="169">
        <v>1</v>
      </c>
      <c r="G783" s="176">
        <v>59</v>
      </c>
      <c r="H783" s="180">
        <f t="shared" si="43"/>
        <v>29.5</v>
      </c>
      <c r="I783" s="178">
        <f t="shared" si="44"/>
        <v>29.5</v>
      </c>
    </row>
    <row r="784" spans="1:9" s="94" customFormat="1" ht="15" customHeight="1" x14ac:dyDescent="0.2">
      <c r="A784" s="226">
        <f t="shared" si="45"/>
        <v>763</v>
      </c>
      <c r="B784" s="169" t="s">
        <v>931</v>
      </c>
      <c r="C784" s="173" t="s">
        <v>932</v>
      </c>
      <c r="D784" s="169">
        <v>2009</v>
      </c>
      <c r="E784" s="219" t="s">
        <v>13</v>
      </c>
      <c r="F784" s="169">
        <v>4</v>
      </c>
      <c r="G784" s="176">
        <v>2380</v>
      </c>
      <c r="H784" s="180">
        <f t="shared" si="43"/>
        <v>1190</v>
      </c>
      <c r="I784" s="178">
        <f t="shared" si="44"/>
        <v>1190</v>
      </c>
    </row>
    <row r="785" spans="1:9" s="94" customFormat="1" ht="15" customHeight="1" x14ac:dyDescent="0.2">
      <c r="A785" s="226">
        <f t="shared" si="45"/>
        <v>764</v>
      </c>
      <c r="B785" s="169" t="s">
        <v>933</v>
      </c>
      <c r="C785" s="173" t="s">
        <v>745</v>
      </c>
      <c r="D785" s="169">
        <v>2019</v>
      </c>
      <c r="E785" s="219" t="s">
        <v>13</v>
      </c>
      <c r="F785" s="169">
        <v>1</v>
      </c>
      <c r="G785" s="176">
        <v>597</v>
      </c>
      <c r="H785" s="180">
        <f t="shared" si="43"/>
        <v>298.5</v>
      </c>
      <c r="I785" s="178">
        <f t="shared" si="44"/>
        <v>298.5</v>
      </c>
    </row>
    <row r="786" spans="1:9" s="94" customFormat="1" ht="15" customHeight="1" x14ac:dyDescent="0.2">
      <c r="A786" s="226">
        <f t="shared" si="45"/>
        <v>765</v>
      </c>
      <c r="B786" s="169">
        <v>11137569</v>
      </c>
      <c r="C786" s="173" t="s">
        <v>934</v>
      </c>
      <c r="D786" s="169">
        <v>2005</v>
      </c>
      <c r="E786" s="219" t="s">
        <v>13</v>
      </c>
      <c r="F786" s="169">
        <v>1</v>
      </c>
      <c r="G786" s="176">
        <v>50</v>
      </c>
      <c r="H786" s="180">
        <f t="shared" si="43"/>
        <v>25</v>
      </c>
      <c r="I786" s="178">
        <f t="shared" si="44"/>
        <v>25</v>
      </c>
    </row>
    <row r="787" spans="1:9" s="94" customFormat="1" ht="15" customHeight="1" x14ac:dyDescent="0.2">
      <c r="A787" s="226">
        <f t="shared" si="45"/>
        <v>766</v>
      </c>
      <c r="B787" s="169">
        <v>11137615</v>
      </c>
      <c r="C787" s="173" t="s">
        <v>935</v>
      </c>
      <c r="D787" s="169">
        <v>2009</v>
      </c>
      <c r="E787" s="219" t="s">
        <v>13</v>
      </c>
      <c r="F787" s="169">
        <v>1</v>
      </c>
      <c r="G787" s="176">
        <v>360</v>
      </c>
      <c r="H787" s="180">
        <f t="shared" si="43"/>
        <v>180</v>
      </c>
      <c r="I787" s="178">
        <f t="shared" si="44"/>
        <v>180</v>
      </c>
    </row>
    <row r="788" spans="1:9" s="94" customFormat="1" ht="15" customHeight="1" x14ac:dyDescent="0.2">
      <c r="A788" s="226">
        <f t="shared" si="45"/>
        <v>767</v>
      </c>
      <c r="B788" s="169" t="s">
        <v>936</v>
      </c>
      <c r="C788" s="173" t="s">
        <v>937</v>
      </c>
      <c r="D788" s="169">
        <v>2009</v>
      </c>
      <c r="E788" s="219" t="s">
        <v>13</v>
      </c>
      <c r="F788" s="169">
        <v>4</v>
      </c>
      <c r="G788" s="176">
        <v>1520</v>
      </c>
      <c r="H788" s="180">
        <f t="shared" si="43"/>
        <v>760</v>
      </c>
      <c r="I788" s="178">
        <f t="shared" si="44"/>
        <v>760</v>
      </c>
    </row>
    <row r="789" spans="1:9" s="94" customFormat="1" ht="15" customHeight="1" x14ac:dyDescent="0.2">
      <c r="A789" s="226">
        <f t="shared" si="45"/>
        <v>768</v>
      </c>
      <c r="B789" s="169" t="s">
        <v>938</v>
      </c>
      <c r="C789" s="173" t="s">
        <v>939</v>
      </c>
      <c r="D789" s="169">
        <v>2009</v>
      </c>
      <c r="E789" s="219" t="s">
        <v>13</v>
      </c>
      <c r="F789" s="169">
        <v>4</v>
      </c>
      <c r="G789" s="176">
        <v>1200</v>
      </c>
      <c r="H789" s="180">
        <f t="shared" si="43"/>
        <v>600</v>
      </c>
      <c r="I789" s="178">
        <f t="shared" si="44"/>
        <v>600</v>
      </c>
    </row>
    <row r="790" spans="1:9" s="94" customFormat="1" ht="15" customHeight="1" x14ac:dyDescent="0.2">
      <c r="A790" s="226">
        <f t="shared" si="45"/>
        <v>769</v>
      </c>
      <c r="B790" s="169">
        <v>11137664</v>
      </c>
      <c r="C790" s="173" t="s">
        <v>940</v>
      </c>
      <c r="D790" s="169">
        <v>2009</v>
      </c>
      <c r="E790" s="219" t="s">
        <v>13</v>
      </c>
      <c r="F790" s="169">
        <v>1</v>
      </c>
      <c r="G790" s="176">
        <v>610</v>
      </c>
      <c r="H790" s="180">
        <f t="shared" si="43"/>
        <v>305</v>
      </c>
      <c r="I790" s="178">
        <f t="shared" si="44"/>
        <v>305</v>
      </c>
    </row>
    <row r="791" spans="1:9" s="94" customFormat="1" ht="15" customHeight="1" x14ac:dyDescent="0.2">
      <c r="A791" s="226">
        <f t="shared" si="45"/>
        <v>770</v>
      </c>
      <c r="B791" s="169" t="s">
        <v>941</v>
      </c>
      <c r="C791" s="173" t="s">
        <v>748</v>
      </c>
      <c r="D791" s="169">
        <v>2009</v>
      </c>
      <c r="E791" s="219" t="s">
        <v>13</v>
      </c>
      <c r="F791" s="169">
        <v>2</v>
      </c>
      <c r="G791" s="176">
        <v>1380</v>
      </c>
      <c r="H791" s="180">
        <f t="shared" si="43"/>
        <v>690</v>
      </c>
      <c r="I791" s="178">
        <f t="shared" si="44"/>
        <v>690</v>
      </c>
    </row>
    <row r="792" spans="1:9" s="94" customFormat="1" ht="15" customHeight="1" x14ac:dyDescent="0.2">
      <c r="A792" s="226">
        <f t="shared" si="45"/>
        <v>771</v>
      </c>
      <c r="B792" s="169" t="s">
        <v>942</v>
      </c>
      <c r="C792" s="173" t="s">
        <v>750</v>
      </c>
      <c r="D792" s="169">
        <v>2009</v>
      </c>
      <c r="E792" s="219" t="s">
        <v>13</v>
      </c>
      <c r="F792" s="169">
        <v>1</v>
      </c>
      <c r="G792" s="176">
        <v>695</v>
      </c>
      <c r="H792" s="180">
        <f t="shared" si="43"/>
        <v>347.5</v>
      </c>
      <c r="I792" s="178">
        <f t="shared" si="44"/>
        <v>347.5</v>
      </c>
    </row>
    <row r="793" spans="1:9" s="94" customFormat="1" ht="15" customHeight="1" x14ac:dyDescent="0.2">
      <c r="A793" s="226">
        <f t="shared" si="45"/>
        <v>772</v>
      </c>
      <c r="B793" s="169" t="s">
        <v>943</v>
      </c>
      <c r="C793" s="173" t="s">
        <v>922</v>
      </c>
      <c r="D793" s="169">
        <v>2009</v>
      </c>
      <c r="E793" s="219" t="s">
        <v>13</v>
      </c>
      <c r="F793" s="169">
        <v>2</v>
      </c>
      <c r="G793" s="176">
        <v>660</v>
      </c>
      <c r="H793" s="180">
        <f t="shared" si="43"/>
        <v>330</v>
      </c>
      <c r="I793" s="178">
        <f t="shared" si="44"/>
        <v>330</v>
      </c>
    </row>
    <row r="794" spans="1:9" s="94" customFormat="1" ht="15" customHeight="1" x14ac:dyDescent="0.2">
      <c r="A794" s="226">
        <f t="shared" si="45"/>
        <v>773</v>
      </c>
      <c r="B794" s="169" t="s">
        <v>944</v>
      </c>
      <c r="C794" s="173" t="s">
        <v>945</v>
      </c>
      <c r="D794" s="169">
        <v>2009</v>
      </c>
      <c r="E794" s="219" t="s">
        <v>13</v>
      </c>
      <c r="F794" s="169">
        <v>2</v>
      </c>
      <c r="G794" s="176">
        <v>620</v>
      </c>
      <c r="H794" s="180">
        <f t="shared" si="43"/>
        <v>310</v>
      </c>
      <c r="I794" s="178">
        <f t="shared" si="44"/>
        <v>310</v>
      </c>
    </row>
    <row r="795" spans="1:9" s="94" customFormat="1" ht="15" customHeight="1" x14ac:dyDescent="0.2">
      <c r="A795" s="226">
        <f t="shared" si="45"/>
        <v>774</v>
      </c>
      <c r="B795" s="169">
        <v>11137280</v>
      </c>
      <c r="C795" s="173" t="s">
        <v>895</v>
      </c>
      <c r="D795" s="169">
        <v>2008</v>
      </c>
      <c r="E795" s="219" t="s">
        <v>13</v>
      </c>
      <c r="F795" s="169">
        <v>1</v>
      </c>
      <c r="G795" s="176">
        <v>350</v>
      </c>
      <c r="H795" s="180">
        <f t="shared" si="43"/>
        <v>175</v>
      </c>
      <c r="I795" s="178">
        <f t="shared" si="44"/>
        <v>175</v>
      </c>
    </row>
    <row r="796" spans="1:9" s="94" customFormat="1" ht="15" customHeight="1" x14ac:dyDescent="0.2">
      <c r="A796" s="226">
        <f t="shared" si="45"/>
        <v>775</v>
      </c>
      <c r="B796" s="169">
        <v>11137281</v>
      </c>
      <c r="C796" s="173" t="s">
        <v>895</v>
      </c>
      <c r="D796" s="169">
        <v>2009</v>
      </c>
      <c r="E796" s="219" t="s">
        <v>13</v>
      </c>
      <c r="F796" s="169">
        <v>1</v>
      </c>
      <c r="G796" s="176">
        <v>625</v>
      </c>
      <c r="H796" s="180">
        <f t="shared" si="43"/>
        <v>312.5</v>
      </c>
      <c r="I796" s="178">
        <f t="shared" si="44"/>
        <v>312.5</v>
      </c>
    </row>
    <row r="797" spans="1:9" s="94" customFormat="1" ht="15" customHeight="1" x14ac:dyDescent="0.2">
      <c r="A797" s="226">
        <f t="shared" si="45"/>
        <v>776</v>
      </c>
      <c r="B797" s="169">
        <v>11137284</v>
      </c>
      <c r="C797" s="173" t="s">
        <v>19</v>
      </c>
      <c r="D797" s="169">
        <v>2010</v>
      </c>
      <c r="E797" s="219" t="s">
        <v>13</v>
      </c>
      <c r="F797" s="169">
        <v>1</v>
      </c>
      <c r="G797" s="176">
        <v>120</v>
      </c>
      <c r="H797" s="180">
        <f t="shared" si="43"/>
        <v>60</v>
      </c>
      <c r="I797" s="178">
        <f t="shared" si="44"/>
        <v>60</v>
      </c>
    </row>
    <row r="798" spans="1:9" s="94" customFormat="1" ht="15" customHeight="1" x14ac:dyDescent="0.2">
      <c r="A798" s="226">
        <f t="shared" si="45"/>
        <v>777</v>
      </c>
      <c r="B798" s="169" t="s">
        <v>946</v>
      </c>
      <c r="C798" s="173" t="s">
        <v>724</v>
      </c>
      <c r="D798" s="169">
        <v>2016</v>
      </c>
      <c r="E798" s="219" t="s">
        <v>13</v>
      </c>
      <c r="F798" s="169">
        <v>1</v>
      </c>
      <c r="G798" s="176">
        <v>366.78</v>
      </c>
      <c r="H798" s="180">
        <f t="shared" si="43"/>
        <v>183.39</v>
      </c>
      <c r="I798" s="178">
        <f t="shared" si="44"/>
        <v>183.39</v>
      </c>
    </row>
    <row r="799" spans="1:9" s="94" customFormat="1" ht="15" customHeight="1" x14ac:dyDescent="0.2">
      <c r="A799" s="226">
        <f t="shared" si="45"/>
        <v>778</v>
      </c>
      <c r="B799" s="169" t="s">
        <v>947</v>
      </c>
      <c r="C799" s="173" t="s">
        <v>948</v>
      </c>
      <c r="D799" s="169">
        <v>2023</v>
      </c>
      <c r="E799" s="219" t="s">
        <v>13</v>
      </c>
      <c r="F799" s="169">
        <v>3</v>
      </c>
      <c r="G799" s="176">
        <v>3060</v>
      </c>
      <c r="H799" s="180">
        <f t="shared" si="43"/>
        <v>1530</v>
      </c>
      <c r="I799" s="178">
        <f t="shared" si="44"/>
        <v>1530</v>
      </c>
    </row>
    <row r="800" spans="1:9" s="94" customFormat="1" ht="15" customHeight="1" x14ac:dyDescent="0.2">
      <c r="A800" s="226">
        <f t="shared" si="45"/>
        <v>779</v>
      </c>
      <c r="B800" s="169">
        <v>11137792</v>
      </c>
      <c r="C800" s="173" t="s">
        <v>949</v>
      </c>
      <c r="D800" s="169">
        <v>2022</v>
      </c>
      <c r="E800" s="219" t="s">
        <v>13</v>
      </c>
      <c r="F800" s="169">
        <v>1</v>
      </c>
      <c r="G800" s="176">
        <v>399</v>
      </c>
      <c r="H800" s="180">
        <f t="shared" si="43"/>
        <v>199.5</v>
      </c>
      <c r="I800" s="178">
        <f t="shared" si="44"/>
        <v>199.5</v>
      </c>
    </row>
    <row r="801" spans="1:9" s="94" customFormat="1" ht="15" customHeight="1" x14ac:dyDescent="0.2">
      <c r="A801" s="226">
        <f t="shared" si="45"/>
        <v>780</v>
      </c>
      <c r="B801" s="169">
        <v>11137325</v>
      </c>
      <c r="C801" s="173" t="s">
        <v>34</v>
      </c>
      <c r="D801" s="169">
        <v>2005</v>
      </c>
      <c r="E801" s="219" t="s">
        <v>13</v>
      </c>
      <c r="F801" s="169">
        <v>1</v>
      </c>
      <c r="G801" s="176">
        <v>62</v>
      </c>
      <c r="H801" s="180">
        <f t="shared" si="43"/>
        <v>31</v>
      </c>
      <c r="I801" s="178">
        <f t="shared" si="44"/>
        <v>31</v>
      </c>
    </row>
    <row r="802" spans="1:9" s="94" customFormat="1" ht="15" customHeight="1" x14ac:dyDescent="0.2">
      <c r="A802" s="226">
        <f t="shared" si="45"/>
        <v>781</v>
      </c>
      <c r="B802" s="169" t="s">
        <v>950</v>
      </c>
      <c r="C802" s="173" t="s">
        <v>727</v>
      </c>
      <c r="D802" s="169">
        <v>2009</v>
      </c>
      <c r="E802" s="219" t="s">
        <v>13</v>
      </c>
      <c r="F802" s="169">
        <v>1</v>
      </c>
      <c r="G802" s="176">
        <v>35</v>
      </c>
      <c r="H802" s="180">
        <f t="shared" si="43"/>
        <v>17.5</v>
      </c>
      <c r="I802" s="178">
        <f t="shared" si="44"/>
        <v>17.5</v>
      </c>
    </row>
    <row r="803" spans="1:9" s="94" customFormat="1" ht="15" customHeight="1" x14ac:dyDescent="0.2">
      <c r="A803" s="226">
        <f t="shared" si="45"/>
        <v>782</v>
      </c>
      <c r="B803" s="169" t="s">
        <v>951</v>
      </c>
      <c r="C803" s="173" t="s">
        <v>729</v>
      </c>
      <c r="D803" s="169">
        <v>2008</v>
      </c>
      <c r="E803" s="219" t="s">
        <v>13</v>
      </c>
      <c r="F803" s="169">
        <v>1</v>
      </c>
      <c r="G803" s="176">
        <v>127</v>
      </c>
      <c r="H803" s="180">
        <f t="shared" si="43"/>
        <v>63.5</v>
      </c>
      <c r="I803" s="178">
        <f t="shared" si="44"/>
        <v>63.5</v>
      </c>
    </row>
    <row r="804" spans="1:9" s="94" customFormat="1" ht="15" customHeight="1" x14ac:dyDescent="0.2">
      <c r="A804" s="226">
        <f t="shared" si="45"/>
        <v>783</v>
      </c>
      <c r="B804" s="169" t="s">
        <v>952</v>
      </c>
      <c r="C804" s="173" t="s">
        <v>363</v>
      </c>
      <c r="D804" s="169">
        <v>2007</v>
      </c>
      <c r="E804" s="219" t="s">
        <v>13</v>
      </c>
      <c r="F804" s="169">
        <v>1</v>
      </c>
      <c r="G804" s="176">
        <v>235</v>
      </c>
      <c r="H804" s="180">
        <f t="shared" si="43"/>
        <v>117.5</v>
      </c>
      <c r="I804" s="178">
        <f t="shared" si="44"/>
        <v>117.5</v>
      </c>
    </row>
    <row r="805" spans="1:9" s="94" customFormat="1" ht="15" customHeight="1" x14ac:dyDescent="0.2">
      <c r="A805" s="226">
        <f t="shared" si="45"/>
        <v>784</v>
      </c>
      <c r="B805" s="169">
        <v>11137793</v>
      </c>
      <c r="C805" s="173" t="s">
        <v>953</v>
      </c>
      <c r="D805" s="169">
        <v>2022</v>
      </c>
      <c r="E805" s="219" t="s">
        <v>13</v>
      </c>
      <c r="F805" s="169">
        <v>1</v>
      </c>
      <c r="G805" s="176">
        <v>5299</v>
      </c>
      <c r="H805" s="180">
        <f t="shared" si="43"/>
        <v>2649.5</v>
      </c>
      <c r="I805" s="178">
        <f t="shared" si="44"/>
        <v>2649.5</v>
      </c>
    </row>
    <row r="806" spans="1:9" s="94" customFormat="1" ht="15" customHeight="1" x14ac:dyDescent="0.2">
      <c r="A806" s="226">
        <f t="shared" si="45"/>
        <v>785</v>
      </c>
      <c r="B806" s="169" t="s">
        <v>954</v>
      </c>
      <c r="C806" s="173" t="s">
        <v>734</v>
      </c>
      <c r="D806" s="169">
        <v>2008</v>
      </c>
      <c r="E806" s="219" t="s">
        <v>13</v>
      </c>
      <c r="F806" s="169">
        <v>1</v>
      </c>
      <c r="G806" s="176">
        <v>75</v>
      </c>
      <c r="H806" s="180">
        <f t="shared" si="43"/>
        <v>37.5</v>
      </c>
      <c r="I806" s="178">
        <f t="shared" si="44"/>
        <v>37.5</v>
      </c>
    </row>
    <row r="807" spans="1:9" s="94" customFormat="1" ht="15" customHeight="1" x14ac:dyDescent="0.2">
      <c r="A807" s="226">
        <f t="shared" si="45"/>
        <v>786</v>
      </c>
      <c r="B807" s="169" t="s">
        <v>955</v>
      </c>
      <c r="C807" s="173" t="s">
        <v>738</v>
      </c>
      <c r="D807" s="169">
        <v>2009</v>
      </c>
      <c r="E807" s="219" t="s">
        <v>13</v>
      </c>
      <c r="F807" s="169">
        <v>1</v>
      </c>
      <c r="G807" s="176">
        <v>230</v>
      </c>
      <c r="H807" s="180">
        <f t="shared" si="43"/>
        <v>115</v>
      </c>
      <c r="I807" s="178">
        <f t="shared" si="44"/>
        <v>115</v>
      </c>
    </row>
    <row r="808" spans="1:9" s="94" customFormat="1" ht="15" customHeight="1" x14ac:dyDescent="0.2">
      <c r="A808" s="226">
        <f t="shared" si="45"/>
        <v>787</v>
      </c>
      <c r="B808" s="169">
        <v>11137464</v>
      </c>
      <c r="C808" s="173" t="s">
        <v>956</v>
      </c>
      <c r="D808" s="169">
        <v>2009</v>
      </c>
      <c r="E808" s="219" t="s">
        <v>13</v>
      </c>
      <c r="F808" s="169">
        <v>1</v>
      </c>
      <c r="G808" s="176">
        <v>967</v>
      </c>
      <c r="H808" s="180">
        <f t="shared" si="43"/>
        <v>483.5</v>
      </c>
      <c r="I808" s="178">
        <f t="shared" si="44"/>
        <v>483.5</v>
      </c>
    </row>
    <row r="809" spans="1:9" s="94" customFormat="1" ht="15" customHeight="1" x14ac:dyDescent="0.2">
      <c r="A809" s="226">
        <f t="shared" si="45"/>
        <v>788</v>
      </c>
      <c r="B809" s="169" t="s">
        <v>957</v>
      </c>
      <c r="C809" s="173" t="s">
        <v>932</v>
      </c>
      <c r="D809" s="169">
        <v>2009</v>
      </c>
      <c r="E809" s="219" t="s">
        <v>13</v>
      </c>
      <c r="F809" s="169">
        <v>2</v>
      </c>
      <c r="G809" s="176">
        <v>1190</v>
      </c>
      <c r="H809" s="180">
        <f t="shared" ref="H809:H871" si="46">ROUND(G809/2,2)</f>
        <v>595</v>
      </c>
      <c r="I809" s="178">
        <f t="shared" si="44"/>
        <v>595</v>
      </c>
    </row>
    <row r="810" spans="1:9" s="94" customFormat="1" ht="15" customHeight="1" x14ac:dyDescent="0.2">
      <c r="A810" s="226">
        <f t="shared" si="45"/>
        <v>789</v>
      </c>
      <c r="B810" s="169" t="s">
        <v>958</v>
      </c>
      <c r="C810" s="173" t="s">
        <v>959</v>
      </c>
      <c r="D810" s="169">
        <v>2007</v>
      </c>
      <c r="E810" s="219" t="s">
        <v>13</v>
      </c>
      <c r="F810" s="169">
        <v>4</v>
      </c>
      <c r="G810" s="176">
        <v>160</v>
      </c>
      <c r="H810" s="180">
        <f t="shared" si="46"/>
        <v>80</v>
      </c>
      <c r="I810" s="178">
        <f t="shared" si="44"/>
        <v>80</v>
      </c>
    </row>
    <row r="811" spans="1:9" s="94" customFormat="1" ht="15" customHeight="1" x14ac:dyDescent="0.2">
      <c r="A811" s="226">
        <f t="shared" si="45"/>
        <v>790</v>
      </c>
      <c r="B811" s="169" t="s">
        <v>960</v>
      </c>
      <c r="C811" s="173" t="s">
        <v>961</v>
      </c>
      <c r="D811" s="169">
        <v>2005</v>
      </c>
      <c r="E811" s="219" t="s">
        <v>13</v>
      </c>
      <c r="F811" s="169">
        <v>1</v>
      </c>
      <c r="G811" s="176">
        <v>77</v>
      </c>
      <c r="H811" s="180">
        <f t="shared" si="46"/>
        <v>38.5</v>
      </c>
      <c r="I811" s="178">
        <f t="shared" si="44"/>
        <v>38.5</v>
      </c>
    </row>
    <row r="812" spans="1:9" s="94" customFormat="1" ht="15" customHeight="1" x14ac:dyDescent="0.2">
      <c r="A812" s="226">
        <f t="shared" si="45"/>
        <v>791</v>
      </c>
      <c r="B812" s="169">
        <v>11137614</v>
      </c>
      <c r="C812" s="173" t="s">
        <v>962</v>
      </c>
      <c r="D812" s="169">
        <v>2009</v>
      </c>
      <c r="E812" s="219" t="s">
        <v>13</v>
      </c>
      <c r="F812" s="169">
        <v>1</v>
      </c>
      <c r="G812" s="176">
        <v>350</v>
      </c>
      <c r="H812" s="180">
        <f t="shared" si="46"/>
        <v>175</v>
      </c>
      <c r="I812" s="178">
        <f t="shared" si="44"/>
        <v>175</v>
      </c>
    </row>
    <row r="813" spans="1:9" s="94" customFormat="1" ht="15" customHeight="1" x14ac:dyDescent="0.2">
      <c r="A813" s="226">
        <f t="shared" si="45"/>
        <v>792</v>
      </c>
      <c r="B813" s="169" t="s">
        <v>963</v>
      </c>
      <c r="C813" s="173" t="s">
        <v>937</v>
      </c>
      <c r="D813" s="169">
        <v>2009</v>
      </c>
      <c r="E813" s="219" t="s">
        <v>13</v>
      </c>
      <c r="F813" s="169">
        <v>2</v>
      </c>
      <c r="G813" s="176">
        <v>760</v>
      </c>
      <c r="H813" s="180">
        <f t="shared" si="46"/>
        <v>380</v>
      </c>
      <c r="I813" s="178">
        <f t="shared" si="44"/>
        <v>380</v>
      </c>
    </row>
    <row r="814" spans="1:9" s="94" customFormat="1" ht="15" customHeight="1" x14ac:dyDescent="0.2">
      <c r="A814" s="226">
        <f t="shared" si="45"/>
        <v>793</v>
      </c>
      <c r="B814" s="169">
        <v>11137663</v>
      </c>
      <c r="C814" s="173" t="s">
        <v>964</v>
      </c>
      <c r="D814" s="169">
        <v>2009</v>
      </c>
      <c r="E814" s="219" t="s">
        <v>13</v>
      </c>
      <c r="F814" s="169">
        <v>1</v>
      </c>
      <c r="G814" s="176">
        <v>580</v>
      </c>
      <c r="H814" s="180">
        <f t="shared" si="46"/>
        <v>290</v>
      </c>
      <c r="I814" s="178">
        <f t="shared" si="44"/>
        <v>290</v>
      </c>
    </row>
    <row r="815" spans="1:9" s="94" customFormat="1" ht="15" customHeight="1" x14ac:dyDescent="0.2">
      <c r="A815" s="226">
        <f t="shared" si="45"/>
        <v>794</v>
      </c>
      <c r="B815" s="169" t="s">
        <v>965</v>
      </c>
      <c r="C815" s="173" t="s">
        <v>748</v>
      </c>
      <c r="D815" s="169">
        <v>2009</v>
      </c>
      <c r="E815" s="219" t="s">
        <v>13</v>
      </c>
      <c r="F815" s="169">
        <v>2</v>
      </c>
      <c r="G815" s="176">
        <v>1380</v>
      </c>
      <c r="H815" s="180">
        <f t="shared" si="46"/>
        <v>690</v>
      </c>
      <c r="I815" s="178">
        <f t="shared" si="44"/>
        <v>690</v>
      </c>
    </row>
    <row r="816" spans="1:9" s="94" customFormat="1" ht="15" customHeight="1" x14ac:dyDescent="0.2">
      <c r="A816" s="226">
        <f t="shared" si="45"/>
        <v>795</v>
      </c>
      <c r="B816" s="169" t="s">
        <v>966</v>
      </c>
      <c r="C816" s="173" t="s">
        <v>750</v>
      </c>
      <c r="D816" s="169">
        <v>2009</v>
      </c>
      <c r="E816" s="219" t="s">
        <v>13</v>
      </c>
      <c r="F816" s="169">
        <v>1</v>
      </c>
      <c r="G816" s="176">
        <v>695</v>
      </c>
      <c r="H816" s="180">
        <f t="shared" si="46"/>
        <v>347.5</v>
      </c>
      <c r="I816" s="178">
        <f t="shared" si="44"/>
        <v>347.5</v>
      </c>
    </row>
    <row r="817" spans="1:9" s="94" customFormat="1" ht="15" customHeight="1" x14ac:dyDescent="0.2">
      <c r="A817" s="226">
        <f t="shared" si="45"/>
        <v>796</v>
      </c>
      <c r="B817" s="169" t="s">
        <v>967</v>
      </c>
      <c r="C817" s="173" t="s">
        <v>968</v>
      </c>
      <c r="D817" s="169">
        <v>2010</v>
      </c>
      <c r="E817" s="219" t="s">
        <v>13</v>
      </c>
      <c r="F817" s="169">
        <v>3</v>
      </c>
      <c r="G817" s="176">
        <v>510</v>
      </c>
      <c r="H817" s="180">
        <f t="shared" si="46"/>
        <v>255</v>
      </c>
      <c r="I817" s="178">
        <f t="shared" si="44"/>
        <v>255</v>
      </c>
    </row>
    <row r="818" spans="1:9" s="94" customFormat="1" ht="15" customHeight="1" x14ac:dyDescent="0.2">
      <c r="A818" s="226">
        <f t="shared" si="45"/>
        <v>797</v>
      </c>
      <c r="B818" s="169" t="s">
        <v>776</v>
      </c>
      <c r="C818" s="173" t="s">
        <v>777</v>
      </c>
      <c r="D818" s="169">
        <v>2008</v>
      </c>
      <c r="E818" s="219" t="s">
        <v>13</v>
      </c>
      <c r="F818" s="169">
        <v>1</v>
      </c>
      <c r="G818" s="176">
        <v>276</v>
      </c>
      <c r="H818" s="180">
        <f t="shared" si="46"/>
        <v>138</v>
      </c>
      <c r="I818" s="178">
        <f t="shared" si="44"/>
        <v>138</v>
      </c>
    </row>
    <row r="819" spans="1:9" s="94" customFormat="1" ht="15" customHeight="1" x14ac:dyDescent="0.2">
      <c r="A819" s="226">
        <f t="shared" si="45"/>
        <v>798</v>
      </c>
      <c r="B819" s="169">
        <v>11137215</v>
      </c>
      <c r="C819" s="173" t="s">
        <v>969</v>
      </c>
      <c r="D819" s="169">
        <v>2008</v>
      </c>
      <c r="E819" s="219" t="s">
        <v>13</v>
      </c>
      <c r="F819" s="169">
        <v>1</v>
      </c>
      <c r="G819" s="176">
        <v>288</v>
      </c>
      <c r="H819" s="180">
        <f t="shared" si="46"/>
        <v>144</v>
      </c>
      <c r="I819" s="178">
        <f t="shared" si="44"/>
        <v>144</v>
      </c>
    </row>
    <row r="820" spans="1:9" s="94" customFormat="1" ht="15" customHeight="1" x14ac:dyDescent="0.2">
      <c r="A820" s="226">
        <f t="shared" si="45"/>
        <v>799</v>
      </c>
      <c r="B820" s="169" t="s">
        <v>970</v>
      </c>
      <c r="C820" s="173" t="s">
        <v>724</v>
      </c>
      <c r="D820" s="169">
        <v>2016</v>
      </c>
      <c r="E820" s="219" t="s">
        <v>13</v>
      </c>
      <c r="F820" s="169">
        <v>1</v>
      </c>
      <c r="G820" s="176">
        <v>366.78</v>
      </c>
      <c r="H820" s="180">
        <f t="shared" si="46"/>
        <v>183.39</v>
      </c>
      <c r="I820" s="178">
        <f t="shared" si="44"/>
        <v>183.39</v>
      </c>
    </row>
    <row r="821" spans="1:9" s="94" customFormat="1" ht="15" customHeight="1" x14ac:dyDescent="0.2">
      <c r="A821" s="226">
        <f t="shared" si="45"/>
        <v>800</v>
      </c>
      <c r="B821" s="169">
        <v>11137778</v>
      </c>
      <c r="C821" s="173" t="s">
        <v>971</v>
      </c>
      <c r="D821" s="169">
        <v>2020</v>
      </c>
      <c r="E821" s="219" t="s">
        <v>13</v>
      </c>
      <c r="F821" s="169">
        <v>1</v>
      </c>
      <c r="G821" s="176">
        <v>695</v>
      </c>
      <c r="H821" s="180">
        <f t="shared" si="46"/>
        <v>347.5</v>
      </c>
      <c r="I821" s="178">
        <f t="shared" si="44"/>
        <v>347.5</v>
      </c>
    </row>
    <row r="822" spans="1:9" s="94" customFormat="1" ht="15" customHeight="1" x14ac:dyDescent="0.2">
      <c r="A822" s="226">
        <f t="shared" si="45"/>
        <v>801</v>
      </c>
      <c r="B822" s="169">
        <v>11137331</v>
      </c>
      <c r="C822" s="173" t="s">
        <v>897</v>
      </c>
      <c r="D822" s="169">
        <v>2011</v>
      </c>
      <c r="E822" s="219" t="s">
        <v>13</v>
      </c>
      <c r="F822" s="169">
        <v>1</v>
      </c>
      <c r="G822" s="176">
        <v>118</v>
      </c>
      <c r="H822" s="180">
        <f t="shared" si="46"/>
        <v>59</v>
      </c>
      <c r="I822" s="178">
        <f t="shared" si="44"/>
        <v>59</v>
      </c>
    </row>
    <row r="823" spans="1:9" s="94" customFormat="1" ht="15" customHeight="1" x14ac:dyDescent="0.2">
      <c r="A823" s="226">
        <f t="shared" si="45"/>
        <v>802</v>
      </c>
      <c r="B823" s="169">
        <v>11137335</v>
      </c>
      <c r="C823" s="173" t="s">
        <v>972</v>
      </c>
      <c r="D823" s="169">
        <v>2013</v>
      </c>
      <c r="E823" s="219" t="s">
        <v>13</v>
      </c>
      <c r="F823" s="169">
        <v>1</v>
      </c>
      <c r="G823" s="176">
        <v>124</v>
      </c>
      <c r="H823" s="180">
        <f t="shared" si="46"/>
        <v>62</v>
      </c>
      <c r="I823" s="178">
        <f t="shared" si="44"/>
        <v>62</v>
      </c>
    </row>
    <row r="824" spans="1:9" s="94" customFormat="1" ht="15" customHeight="1" x14ac:dyDescent="0.2">
      <c r="A824" s="226">
        <f t="shared" si="45"/>
        <v>803</v>
      </c>
      <c r="B824" s="169" t="s">
        <v>973</v>
      </c>
      <c r="C824" s="173" t="s">
        <v>727</v>
      </c>
      <c r="D824" s="169">
        <v>2009</v>
      </c>
      <c r="E824" s="219" t="s">
        <v>13</v>
      </c>
      <c r="F824" s="169">
        <v>1</v>
      </c>
      <c r="G824" s="176">
        <v>35</v>
      </c>
      <c r="H824" s="180">
        <f t="shared" si="46"/>
        <v>17.5</v>
      </c>
      <c r="I824" s="178">
        <f t="shared" si="44"/>
        <v>17.5</v>
      </c>
    </row>
    <row r="825" spans="1:9" s="94" customFormat="1" ht="15" customHeight="1" x14ac:dyDescent="0.2">
      <c r="A825" s="226">
        <f t="shared" si="45"/>
        <v>804</v>
      </c>
      <c r="B825" s="169" t="s">
        <v>974</v>
      </c>
      <c r="C825" s="173" t="s">
        <v>729</v>
      </c>
      <c r="D825" s="169">
        <v>2008</v>
      </c>
      <c r="E825" s="219" t="s">
        <v>13</v>
      </c>
      <c r="F825" s="169">
        <v>1</v>
      </c>
      <c r="G825" s="176">
        <v>127</v>
      </c>
      <c r="H825" s="180">
        <f t="shared" si="46"/>
        <v>63.5</v>
      </c>
      <c r="I825" s="178">
        <f t="shared" ref="I825:I887" si="47">G825-H825</f>
        <v>63.5</v>
      </c>
    </row>
    <row r="826" spans="1:9" s="94" customFormat="1" ht="15" customHeight="1" x14ac:dyDescent="0.2">
      <c r="A826" s="226">
        <f t="shared" si="45"/>
        <v>805</v>
      </c>
      <c r="B826" s="169" t="s">
        <v>975</v>
      </c>
      <c r="C826" s="173" t="s">
        <v>363</v>
      </c>
      <c r="D826" s="169">
        <v>2007</v>
      </c>
      <c r="E826" s="219" t="s">
        <v>13</v>
      </c>
      <c r="F826" s="169">
        <v>1</v>
      </c>
      <c r="G826" s="176">
        <v>235</v>
      </c>
      <c r="H826" s="180">
        <f t="shared" si="46"/>
        <v>117.5</v>
      </c>
      <c r="I826" s="178">
        <f t="shared" si="47"/>
        <v>117.5</v>
      </c>
    </row>
    <row r="827" spans="1:9" s="94" customFormat="1" ht="15" customHeight="1" x14ac:dyDescent="0.2">
      <c r="A827" s="226">
        <f t="shared" si="45"/>
        <v>806</v>
      </c>
      <c r="B827" s="169" t="s">
        <v>976</v>
      </c>
      <c r="C827" s="173" t="s">
        <v>740</v>
      </c>
      <c r="D827" s="169">
        <v>2009</v>
      </c>
      <c r="E827" s="219" t="s">
        <v>13</v>
      </c>
      <c r="F827" s="169">
        <v>1</v>
      </c>
      <c r="G827" s="176">
        <v>495</v>
      </c>
      <c r="H827" s="180">
        <f t="shared" si="46"/>
        <v>247.5</v>
      </c>
      <c r="I827" s="178">
        <f t="shared" si="47"/>
        <v>247.5</v>
      </c>
    </row>
    <row r="828" spans="1:9" s="94" customFormat="1" ht="15" customHeight="1" x14ac:dyDescent="0.2">
      <c r="A828" s="226">
        <f t="shared" ref="A828:A1063" si="48">A827+1</f>
        <v>807</v>
      </c>
      <c r="B828" s="169" t="s">
        <v>977</v>
      </c>
      <c r="C828" s="173" t="s">
        <v>932</v>
      </c>
      <c r="D828" s="169">
        <v>2009</v>
      </c>
      <c r="E828" s="219" t="s">
        <v>13</v>
      </c>
      <c r="F828" s="169">
        <v>1</v>
      </c>
      <c r="G828" s="176">
        <v>595</v>
      </c>
      <c r="H828" s="180">
        <f t="shared" si="46"/>
        <v>297.5</v>
      </c>
      <c r="I828" s="178">
        <f t="shared" si="47"/>
        <v>297.5</v>
      </c>
    </row>
    <row r="829" spans="1:9" s="94" customFormat="1" ht="15" customHeight="1" x14ac:dyDescent="0.2">
      <c r="A829" s="226">
        <f t="shared" si="48"/>
        <v>808</v>
      </c>
      <c r="B829" s="169">
        <v>11137538</v>
      </c>
      <c r="C829" s="173" t="s">
        <v>978</v>
      </c>
      <c r="D829" s="169">
        <v>2009</v>
      </c>
      <c r="E829" s="219" t="s">
        <v>13</v>
      </c>
      <c r="F829" s="169">
        <v>1</v>
      </c>
      <c r="G829" s="176">
        <v>165</v>
      </c>
      <c r="H829" s="180">
        <f t="shared" si="46"/>
        <v>82.5</v>
      </c>
      <c r="I829" s="178">
        <f t="shared" si="47"/>
        <v>82.5</v>
      </c>
    </row>
    <row r="830" spans="1:9" s="94" customFormat="1" ht="15" customHeight="1" x14ac:dyDescent="0.2">
      <c r="A830" s="226">
        <f t="shared" si="48"/>
        <v>809</v>
      </c>
      <c r="B830" s="169" t="s">
        <v>979</v>
      </c>
      <c r="C830" s="173" t="s">
        <v>959</v>
      </c>
      <c r="D830" s="169">
        <v>2007</v>
      </c>
      <c r="E830" s="219" t="s">
        <v>13</v>
      </c>
      <c r="F830" s="169">
        <v>2</v>
      </c>
      <c r="G830" s="176">
        <v>80</v>
      </c>
      <c r="H830" s="180">
        <f t="shared" si="46"/>
        <v>40</v>
      </c>
      <c r="I830" s="178">
        <f t="shared" si="47"/>
        <v>40</v>
      </c>
    </row>
    <row r="831" spans="1:9" s="94" customFormat="1" ht="15" customHeight="1" x14ac:dyDescent="0.2">
      <c r="A831" s="226">
        <f t="shared" si="48"/>
        <v>810</v>
      </c>
      <c r="B831" s="169">
        <v>11137593</v>
      </c>
      <c r="C831" s="173" t="s">
        <v>419</v>
      </c>
      <c r="D831" s="169">
        <v>2009</v>
      </c>
      <c r="E831" s="219" t="s">
        <v>13</v>
      </c>
      <c r="F831" s="169">
        <v>1</v>
      </c>
      <c r="G831" s="176">
        <v>146</v>
      </c>
      <c r="H831" s="180">
        <f t="shared" si="46"/>
        <v>73</v>
      </c>
      <c r="I831" s="178">
        <f t="shared" si="47"/>
        <v>73</v>
      </c>
    </row>
    <row r="832" spans="1:9" s="94" customFormat="1" ht="24.75" customHeight="1" x14ac:dyDescent="0.2">
      <c r="A832" s="226">
        <f t="shared" si="48"/>
        <v>811</v>
      </c>
      <c r="B832" s="169" t="s">
        <v>980</v>
      </c>
      <c r="C832" s="173" t="s">
        <v>981</v>
      </c>
      <c r="D832" s="169">
        <v>2018</v>
      </c>
      <c r="E832" s="219" t="s">
        <v>13</v>
      </c>
      <c r="F832" s="169">
        <v>3</v>
      </c>
      <c r="G832" s="176">
        <v>2895</v>
      </c>
      <c r="H832" s="180">
        <f t="shared" si="46"/>
        <v>1447.5</v>
      </c>
      <c r="I832" s="178">
        <f t="shared" si="47"/>
        <v>1447.5</v>
      </c>
    </row>
    <row r="833" spans="1:14" s="94" customFormat="1" ht="24.75" customHeight="1" x14ac:dyDescent="0.2">
      <c r="A833" s="226">
        <f t="shared" si="48"/>
        <v>812</v>
      </c>
      <c r="B833" s="183" t="s">
        <v>982</v>
      </c>
      <c r="C833" s="173" t="s">
        <v>981</v>
      </c>
      <c r="D833" s="183">
        <v>2018</v>
      </c>
      <c r="E833" s="219" t="s">
        <v>13</v>
      </c>
      <c r="F833" s="183">
        <f>0.36648+0.634</f>
        <v>1.00048</v>
      </c>
      <c r="G833" s="230">
        <f>353.65+611.35</f>
        <v>965</v>
      </c>
      <c r="H833" s="201">
        <f>ROUND(G833/2,2)</f>
        <v>482.5</v>
      </c>
      <c r="I833" s="198">
        <f t="shared" si="47"/>
        <v>482.5</v>
      </c>
      <c r="K833" s="100"/>
      <c r="L833" s="100"/>
      <c r="M833" s="100"/>
      <c r="N833" s="100"/>
    </row>
    <row r="834" spans="1:14" s="94" customFormat="1" ht="24.75" customHeight="1" x14ac:dyDescent="0.2">
      <c r="A834" s="226">
        <f t="shared" si="48"/>
        <v>813</v>
      </c>
      <c r="B834" s="169" t="s">
        <v>983</v>
      </c>
      <c r="C834" s="173" t="s">
        <v>981</v>
      </c>
      <c r="D834" s="169">
        <v>2018</v>
      </c>
      <c r="E834" s="219" t="s">
        <v>13</v>
      </c>
      <c r="F834" s="169">
        <v>1</v>
      </c>
      <c r="G834" s="176">
        <v>965</v>
      </c>
      <c r="H834" s="180">
        <f t="shared" si="46"/>
        <v>482.5</v>
      </c>
      <c r="I834" s="178">
        <f t="shared" si="47"/>
        <v>482.5</v>
      </c>
    </row>
    <row r="835" spans="1:14" s="94" customFormat="1" ht="15" customHeight="1" x14ac:dyDescent="0.2">
      <c r="A835" s="226">
        <f t="shared" si="48"/>
        <v>814</v>
      </c>
      <c r="B835" s="169">
        <v>11137616</v>
      </c>
      <c r="C835" s="173" t="s">
        <v>426</v>
      </c>
      <c r="D835" s="169">
        <v>2011</v>
      </c>
      <c r="E835" s="219" t="s">
        <v>13</v>
      </c>
      <c r="F835" s="169">
        <v>1</v>
      </c>
      <c r="G835" s="176">
        <v>341</v>
      </c>
      <c r="H835" s="180">
        <f t="shared" si="46"/>
        <v>170.5</v>
      </c>
      <c r="I835" s="178">
        <f t="shared" si="47"/>
        <v>170.5</v>
      </c>
    </row>
    <row r="836" spans="1:14" s="94" customFormat="1" ht="15" customHeight="1" x14ac:dyDescent="0.2">
      <c r="A836" s="226">
        <f t="shared" si="48"/>
        <v>815</v>
      </c>
      <c r="B836" s="169">
        <v>11137650</v>
      </c>
      <c r="C836" s="173" t="s">
        <v>984</v>
      </c>
      <c r="D836" s="169">
        <v>2008</v>
      </c>
      <c r="E836" s="219" t="s">
        <v>13</v>
      </c>
      <c r="F836" s="169">
        <v>1</v>
      </c>
      <c r="G836" s="176">
        <v>612</v>
      </c>
      <c r="H836" s="180">
        <f t="shared" si="46"/>
        <v>306</v>
      </c>
      <c r="I836" s="178">
        <f t="shared" si="47"/>
        <v>306</v>
      </c>
    </row>
    <row r="837" spans="1:14" s="94" customFormat="1" ht="15" customHeight="1" x14ac:dyDescent="0.2">
      <c r="A837" s="226">
        <f t="shared" si="48"/>
        <v>816</v>
      </c>
      <c r="B837" s="169" t="s">
        <v>985</v>
      </c>
      <c r="C837" s="173" t="s">
        <v>808</v>
      </c>
      <c r="D837" s="169">
        <v>2008</v>
      </c>
      <c r="E837" s="219" t="s">
        <v>13</v>
      </c>
      <c r="F837" s="169">
        <v>1</v>
      </c>
      <c r="G837" s="176">
        <v>704</v>
      </c>
      <c r="H837" s="180">
        <f t="shared" si="46"/>
        <v>352</v>
      </c>
      <c r="I837" s="178">
        <f t="shared" si="47"/>
        <v>352</v>
      </c>
    </row>
    <row r="838" spans="1:14" s="94" customFormat="1" ht="15" customHeight="1" x14ac:dyDescent="0.2">
      <c r="A838" s="226">
        <f t="shared" si="48"/>
        <v>817</v>
      </c>
      <c r="B838" s="169" t="s">
        <v>986</v>
      </c>
      <c r="C838" s="173" t="s">
        <v>987</v>
      </c>
      <c r="D838" s="169">
        <v>2009</v>
      </c>
      <c r="E838" s="219" t="s">
        <v>13</v>
      </c>
      <c r="F838" s="169">
        <v>1</v>
      </c>
      <c r="G838" s="176">
        <v>655</v>
      </c>
      <c r="H838" s="180">
        <f t="shared" si="46"/>
        <v>327.5</v>
      </c>
      <c r="I838" s="178">
        <f t="shared" si="47"/>
        <v>327.5</v>
      </c>
    </row>
    <row r="839" spans="1:14" s="94" customFormat="1" ht="15" customHeight="1" x14ac:dyDescent="0.2">
      <c r="A839" s="226">
        <f t="shared" si="48"/>
        <v>818</v>
      </c>
      <c r="B839" s="169" t="s">
        <v>988</v>
      </c>
      <c r="C839" s="173" t="s">
        <v>989</v>
      </c>
      <c r="D839" s="169">
        <v>2022</v>
      </c>
      <c r="E839" s="219" t="s">
        <v>13</v>
      </c>
      <c r="F839" s="169">
        <v>2</v>
      </c>
      <c r="G839" s="176">
        <v>1400</v>
      </c>
      <c r="H839" s="180">
        <f t="shared" si="46"/>
        <v>700</v>
      </c>
      <c r="I839" s="178">
        <f t="shared" si="47"/>
        <v>700</v>
      </c>
    </row>
    <row r="840" spans="1:14" s="94" customFormat="1" ht="15" customHeight="1" x14ac:dyDescent="0.2">
      <c r="A840" s="226">
        <f t="shared" si="48"/>
        <v>819</v>
      </c>
      <c r="B840" s="169">
        <v>11137495</v>
      </c>
      <c r="C840" s="173" t="s">
        <v>990</v>
      </c>
      <c r="D840" s="169">
        <v>2009</v>
      </c>
      <c r="E840" s="219" t="s">
        <v>13</v>
      </c>
      <c r="F840" s="169">
        <v>1</v>
      </c>
      <c r="G840" s="176">
        <v>999</v>
      </c>
      <c r="H840" s="180">
        <f t="shared" si="46"/>
        <v>499.5</v>
      </c>
      <c r="I840" s="178">
        <f t="shared" si="47"/>
        <v>499.5</v>
      </c>
    </row>
    <row r="841" spans="1:14" s="94" customFormat="1" ht="15" customHeight="1" x14ac:dyDescent="0.2">
      <c r="A841" s="226">
        <f t="shared" si="48"/>
        <v>820</v>
      </c>
      <c r="B841" s="169">
        <v>11137799</v>
      </c>
      <c r="C841" s="173" t="s">
        <v>991</v>
      </c>
      <c r="D841" s="169">
        <v>2022</v>
      </c>
      <c r="E841" s="219" t="s">
        <v>13</v>
      </c>
      <c r="F841" s="169">
        <v>1</v>
      </c>
      <c r="G841" s="176">
        <v>320</v>
      </c>
      <c r="H841" s="180">
        <f t="shared" si="46"/>
        <v>160</v>
      </c>
      <c r="I841" s="178">
        <f t="shared" si="47"/>
        <v>160</v>
      </c>
    </row>
    <row r="842" spans="1:14" s="94" customFormat="1" ht="15" customHeight="1" x14ac:dyDescent="0.2">
      <c r="A842" s="226">
        <f t="shared" si="48"/>
        <v>821</v>
      </c>
      <c r="B842" s="169" t="s">
        <v>992</v>
      </c>
      <c r="C842" s="173" t="s">
        <v>513</v>
      </c>
      <c r="D842" s="169">
        <v>2005</v>
      </c>
      <c r="E842" s="219" t="s">
        <v>13</v>
      </c>
      <c r="F842" s="169">
        <v>22</v>
      </c>
      <c r="G842" s="176">
        <v>22</v>
      </c>
      <c r="H842" s="180">
        <f t="shared" si="46"/>
        <v>11</v>
      </c>
      <c r="I842" s="178">
        <f t="shared" si="47"/>
        <v>11</v>
      </c>
    </row>
    <row r="843" spans="1:14" s="94" customFormat="1" ht="15" customHeight="1" x14ac:dyDescent="0.2">
      <c r="A843" s="226">
        <f t="shared" si="48"/>
        <v>822</v>
      </c>
      <c r="B843" s="169" t="s">
        <v>993</v>
      </c>
      <c r="C843" s="173" t="s">
        <v>536</v>
      </c>
      <c r="D843" s="169">
        <v>2005</v>
      </c>
      <c r="E843" s="219" t="s">
        <v>13</v>
      </c>
      <c r="F843" s="169">
        <v>53</v>
      </c>
      <c r="G843" s="176">
        <v>53</v>
      </c>
      <c r="H843" s="180">
        <f t="shared" si="46"/>
        <v>26.5</v>
      </c>
      <c r="I843" s="178">
        <f t="shared" si="47"/>
        <v>26.5</v>
      </c>
    </row>
    <row r="844" spans="1:14" s="94" customFormat="1" ht="15" customHeight="1" x14ac:dyDescent="0.2">
      <c r="A844" s="226">
        <f t="shared" si="48"/>
        <v>823</v>
      </c>
      <c r="B844" s="169" t="s">
        <v>994</v>
      </c>
      <c r="C844" s="173" t="s">
        <v>538</v>
      </c>
      <c r="D844" s="169">
        <v>2005</v>
      </c>
      <c r="E844" s="219" t="s">
        <v>13</v>
      </c>
      <c r="F844" s="229">
        <v>30</v>
      </c>
      <c r="G844" s="176">
        <v>30</v>
      </c>
      <c r="H844" s="180">
        <f t="shared" si="46"/>
        <v>15</v>
      </c>
      <c r="I844" s="178">
        <f t="shared" si="47"/>
        <v>15</v>
      </c>
    </row>
    <row r="845" spans="1:14" s="94" customFormat="1" ht="15" customHeight="1" x14ac:dyDescent="0.2">
      <c r="A845" s="226">
        <f t="shared" si="48"/>
        <v>824</v>
      </c>
      <c r="B845" s="169">
        <v>11137443</v>
      </c>
      <c r="C845" s="173" t="s">
        <v>47</v>
      </c>
      <c r="D845" s="169">
        <v>2005</v>
      </c>
      <c r="E845" s="219" t="s">
        <v>13</v>
      </c>
      <c r="F845" s="169">
        <v>1</v>
      </c>
      <c r="G845" s="176">
        <v>610</v>
      </c>
      <c r="H845" s="180">
        <f t="shared" si="46"/>
        <v>305</v>
      </c>
      <c r="I845" s="178">
        <f t="shared" si="47"/>
        <v>305</v>
      </c>
    </row>
    <row r="846" spans="1:14" s="94" customFormat="1" ht="15" customHeight="1" x14ac:dyDescent="0.2">
      <c r="A846" s="226">
        <f t="shared" si="48"/>
        <v>825</v>
      </c>
      <c r="B846" s="169">
        <v>11137797</v>
      </c>
      <c r="C846" s="173" t="s">
        <v>995</v>
      </c>
      <c r="D846" s="169">
        <v>2022</v>
      </c>
      <c r="E846" s="219" t="s">
        <v>13</v>
      </c>
      <c r="F846" s="169">
        <v>1</v>
      </c>
      <c r="G846" s="176">
        <v>2199</v>
      </c>
      <c r="H846" s="180">
        <f t="shared" si="46"/>
        <v>1099.5</v>
      </c>
      <c r="I846" s="178">
        <f t="shared" si="47"/>
        <v>1099.5</v>
      </c>
    </row>
    <row r="847" spans="1:14" s="94" customFormat="1" ht="15" customHeight="1" x14ac:dyDescent="0.2">
      <c r="A847" s="226">
        <f t="shared" si="48"/>
        <v>826</v>
      </c>
      <c r="B847" s="169">
        <v>11137798</v>
      </c>
      <c r="C847" s="173" t="s">
        <v>996</v>
      </c>
      <c r="D847" s="169">
        <v>2022</v>
      </c>
      <c r="E847" s="219" t="s">
        <v>13</v>
      </c>
      <c r="F847" s="169">
        <v>1</v>
      </c>
      <c r="G847" s="176">
        <v>5430</v>
      </c>
      <c r="H847" s="180">
        <f t="shared" si="46"/>
        <v>2715</v>
      </c>
      <c r="I847" s="178">
        <f t="shared" si="47"/>
        <v>2715</v>
      </c>
    </row>
    <row r="848" spans="1:14" s="94" customFormat="1" ht="15" customHeight="1" x14ac:dyDescent="0.2">
      <c r="A848" s="226">
        <f t="shared" si="48"/>
        <v>827</v>
      </c>
      <c r="B848" s="169" t="s">
        <v>997</v>
      </c>
      <c r="C848" s="173" t="s">
        <v>998</v>
      </c>
      <c r="D848" s="169">
        <v>2019</v>
      </c>
      <c r="E848" s="219" t="s">
        <v>13</v>
      </c>
      <c r="F848" s="169">
        <v>2</v>
      </c>
      <c r="G848" s="176">
        <v>3960</v>
      </c>
      <c r="H848" s="180">
        <f t="shared" si="46"/>
        <v>1980</v>
      </c>
      <c r="I848" s="178">
        <f t="shared" si="47"/>
        <v>1980</v>
      </c>
    </row>
    <row r="849" spans="1:9" s="94" customFormat="1" ht="15" customHeight="1" x14ac:dyDescent="0.2">
      <c r="A849" s="226">
        <f t="shared" si="48"/>
        <v>828</v>
      </c>
      <c r="B849" s="169">
        <v>11137796</v>
      </c>
      <c r="C849" s="173" t="s">
        <v>999</v>
      </c>
      <c r="D849" s="169">
        <v>2022</v>
      </c>
      <c r="E849" s="219" t="s">
        <v>13</v>
      </c>
      <c r="F849" s="169">
        <v>1</v>
      </c>
      <c r="G849" s="176">
        <v>667</v>
      </c>
      <c r="H849" s="180">
        <f t="shared" si="46"/>
        <v>333.5</v>
      </c>
      <c r="I849" s="178">
        <f t="shared" si="47"/>
        <v>333.5</v>
      </c>
    </row>
    <row r="850" spans="1:9" s="94" customFormat="1" ht="15" customHeight="1" x14ac:dyDescent="0.2">
      <c r="A850" s="226">
        <f t="shared" si="48"/>
        <v>829</v>
      </c>
      <c r="B850" s="169" t="s">
        <v>1000</v>
      </c>
      <c r="C850" s="173" t="s">
        <v>1001</v>
      </c>
      <c r="D850" s="169">
        <v>2019</v>
      </c>
      <c r="E850" s="219" t="s">
        <v>13</v>
      </c>
      <c r="F850" s="169">
        <v>2</v>
      </c>
      <c r="G850" s="176">
        <v>1360</v>
      </c>
      <c r="H850" s="180">
        <f t="shared" si="46"/>
        <v>680</v>
      </c>
      <c r="I850" s="178">
        <f t="shared" si="47"/>
        <v>680</v>
      </c>
    </row>
    <row r="851" spans="1:9" s="94" customFormat="1" ht="15" customHeight="1" x14ac:dyDescent="0.2">
      <c r="A851" s="226">
        <f t="shared" si="48"/>
        <v>830</v>
      </c>
      <c r="B851" s="169" t="s">
        <v>1002</v>
      </c>
      <c r="C851" s="173" t="s">
        <v>1001</v>
      </c>
      <c r="D851" s="169">
        <v>2019</v>
      </c>
      <c r="E851" s="219" t="s">
        <v>13</v>
      </c>
      <c r="F851" s="169">
        <v>2</v>
      </c>
      <c r="G851" s="176">
        <v>1360</v>
      </c>
      <c r="H851" s="180">
        <f t="shared" si="46"/>
        <v>680</v>
      </c>
      <c r="I851" s="178">
        <f t="shared" si="47"/>
        <v>680</v>
      </c>
    </row>
    <row r="852" spans="1:9" s="94" customFormat="1" ht="15" customHeight="1" x14ac:dyDescent="0.2">
      <c r="A852" s="226">
        <f t="shared" si="48"/>
        <v>831</v>
      </c>
      <c r="B852" s="169">
        <v>11137518</v>
      </c>
      <c r="C852" s="173" t="s">
        <v>1003</v>
      </c>
      <c r="D852" s="169">
        <v>2012</v>
      </c>
      <c r="E852" s="219" t="s">
        <v>13</v>
      </c>
      <c r="F852" s="169">
        <v>1</v>
      </c>
      <c r="G852" s="176">
        <v>30</v>
      </c>
      <c r="H852" s="180">
        <f t="shared" si="46"/>
        <v>15</v>
      </c>
      <c r="I852" s="178">
        <f t="shared" si="47"/>
        <v>15</v>
      </c>
    </row>
    <row r="853" spans="1:9" s="94" customFormat="1" ht="15" customHeight="1" x14ac:dyDescent="0.2">
      <c r="A853" s="226">
        <f t="shared" si="48"/>
        <v>832</v>
      </c>
      <c r="B853" s="169">
        <v>11137318</v>
      </c>
      <c r="C853" s="173" t="s">
        <v>1004</v>
      </c>
      <c r="D853" s="169">
        <v>2016</v>
      </c>
      <c r="E853" s="219" t="s">
        <v>13</v>
      </c>
      <c r="F853" s="169">
        <v>1</v>
      </c>
      <c r="G853" s="176">
        <v>129</v>
      </c>
      <c r="H853" s="180">
        <f t="shared" si="46"/>
        <v>64.5</v>
      </c>
      <c r="I853" s="178">
        <f t="shared" si="47"/>
        <v>64.5</v>
      </c>
    </row>
    <row r="854" spans="1:9" s="94" customFormat="1" ht="15" customHeight="1" x14ac:dyDescent="0.2">
      <c r="A854" s="226">
        <f t="shared" si="48"/>
        <v>833</v>
      </c>
      <c r="B854" s="169" t="s">
        <v>1005</v>
      </c>
      <c r="C854" s="173" t="s">
        <v>1006</v>
      </c>
      <c r="D854" s="169">
        <v>2022</v>
      </c>
      <c r="E854" s="219" t="s">
        <v>13</v>
      </c>
      <c r="F854" s="169">
        <v>10</v>
      </c>
      <c r="G854" s="176">
        <v>6000</v>
      </c>
      <c r="H854" s="180">
        <f t="shared" si="46"/>
        <v>3000</v>
      </c>
      <c r="I854" s="178">
        <f t="shared" si="47"/>
        <v>3000</v>
      </c>
    </row>
    <row r="855" spans="1:9" s="94" customFormat="1" ht="24" customHeight="1" x14ac:dyDescent="0.2">
      <c r="A855" s="226">
        <f t="shared" si="48"/>
        <v>834</v>
      </c>
      <c r="B855" s="169">
        <v>11137771</v>
      </c>
      <c r="C855" s="173" t="s">
        <v>1007</v>
      </c>
      <c r="D855" s="169">
        <v>2020</v>
      </c>
      <c r="E855" s="219" t="s">
        <v>13</v>
      </c>
      <c r="F855" s="169">
        <v>1</v>
      </c>
      <c r="G855" s="176">
        <v>246</v>
      </c>
      <c r="H855" s="180">
        <f t="shared" si="46"/>
        <v>123</v>
      </c>
      <c r="I855" s="178">
        <f t="shared" si="47"/>
        <v>123</v>
      </c>
    </row>
    <row r="856" spans="1:9" s="94" customFormat="1" ht="15" customHeight="1" x14ac:dyDescent="0.2">
      <c r="A856" s="226">
        <f t="shared" si="48"/>
        <v>835</v>
      </c>
      <c r="B856" s="169" t="s">
        <v>1008</v>
      </c>
      <c r="C856" s="173" t="s">
        <v>1009</v>
      </c>
      <c r="D856" s="169">
        <v>2014</v>
      </c>
      <c r="E856" s="219" t="s">
        <v>13</v>
      </c>
      <c r="F856" s="169">
        <v>4</v>
      </c>
      <c r="G856" s="176">
        <v>104</v>
      </c>
      <c r="H856" s="180">
        <f t="shared" si="46"/>
        <v>52</v>
      </c>
      <c r="I856" s="178">
        <f t="shared" si="47"/>
        <v>52</v>
      </c>
    </row>
    <row r="857" spans="1:9" s="94" customFormat="1" ht="15" customHeight="1" x14ac:dyDescent="0.2">
      <c r="A857" s="226">
        <f t="shared" si="48"/>
        <v>836</v>
      </c>
      <c r="B857" s="169" t="s">
        <v>1010</v>
      </c>
      <c r="C857" s="173" t="s">
        <v>1011</v>
      </c>
      <c r="D857" s="169">
        <v>2014</v>
      </c>
      <c r="E857" s="219" t="s">
        <v>13</v>
      </c>
      <c r="F857" s="169">
        <v>2</v>
      </c>
      <c r="G857" s="176">
        <v>204</v>
      </c>
      <c r="H857" s="180">
        <f t="shared" si="46"/>
        <v>102</v>
      </c>
      <c r="I857" s="178">
        <f t="shared" si="47"/>
        <v>102</v>
      </c>
    </row>
    <row r="858" spans="1:9" s="94" customFormat="1" ht="15" customHeight="1" x14ac:dyDescent="0.2">
      <c r="A858" s="226">
        <f t="shared" si="48"/>
        <v>837</v>
      </c>
      <c r="B858" s="169" t="s">
        <v>1012</v>
      </c>
      <c r="C858" s="173" t="s">
        <v>1011</v>
      </c>
      <c r="D858" s="169">
        <v>2014</v>
      </c>
      <c r="E858" s="219" t="s">
        <v>13</v>
      </c>
      <c r="F858" s="169">
        <v>2</v>
      </c>
      <c r="G858" s="176">
        <v>286</v>
      </c>
      <c r="H858" s="180">
        <f t="shared" si="46"/>
        <v>143</v>
      </c>
      <c r="I858" s="178">
        <f t="shared" si="47"/>
        <v>143</v>
      </c>
    </row>
    <row r="859" spans="1:9" s="94" customFormat="1" ht="15" customHeight="1" x14ac:dyDescent="0.2">
      <c r="A859" s="226">
        <f t="shared" si="48"/>
        <v>838</v>
      </c>
      <c r="B859" s="169">
        <v>11137704</v>
      </c>
      <c r="C859" s="173" t="s">
        <v>1013</v>
      </c>
      <c r="D859" s="169">
        <v>2018</v>
      </c>
      <c r="E859" s="219" t="s">
        <v>13</v>
      </c>
      <c r="F859" s="169">
        <v>1</v>
      </c>
      <c r="G859" s="176">
        <v>1942.56</v>
      </c>
      <c r="H859" s="180">
        <f t="shared" si="46"/>
        <v>971.28</v>
      </c>
      <c r="I859" s="178">
        <f t="shared" si="47"/>
        <v>971.28</v>
      </c>
    </row>
    <row r="860" spans="1:9" s="94" customFormat="1" ht="15" customHeight="1" x14ac:dyDescent="0.2">
      <c r="A860" s="226">
        <f t="shared" si="48"/>
        <v>839</v>
      </c>
      <c r="B860" s="169">
        <v>11137357</v>
      </c>
      <c r="C860" s="173" t="s">
        <v>1014</v>
      </c>
      <c r="D860" s="169">
        <v>2014</v>
      </c>
      <c r="E860" s="219" t="s">
        <v>13</v>
      </c>
      <c r="F860" s="169">
        <v>1</v>
      </c>
      <c r="G860" s="176">
        <v>770</v>
      </c>
      <c r="H860" s="180">
        <f t="shared" si="46"/>
        <v>385</v>
      </c>
      <c r="I860" s="178">
        <f t="shared" si="47"/>
        <v>385</v>
      </c>
    </row>
    <row r="861" spans="1:9" s="94" customFormat="1" ht="15" customHeight="1" x14ac:dyDescent="0.2">
      <c r="A861" s="226">
        <f t="shared" si="48"/>
        <v>840</v>
      </c>
      <c r="B861" s="169" t="s">
        <v>1015</v>
      </c>
      <c r="C861" s="173" t="s">
        <v>1016</v>
      </c>
      <c r="D861" s="169">
        <v>2016</v>
      </c>
      <c r="E861" s="219" t="s">
        <v>13</v>
      </c>
      <c r="F861" s="169">
        <v>2</v>
      </c>
      <c r="G861" s="176">
        <v>136</v>
      </c>
      <c r="H861" s="180">
        <f t="shared" si="46"/>
        <v>68</v>
      </c>
      <c r="I861" s="178">
        <f t="shared" si="47"/>
        <v>68</v>
      </c>
    </row>
    <row r="862" spans="1:9" s="94" customFormat="1" ht="15" customHeight="1" x14ac:dyDescent="0.2">
      <c r="A862" s="226">
        <f t="shared" si="48"/>
        <v>841</v>
      </c>
      <c r="B862" s="169">
        <v>11137389</v>
      </c>
      <c r="C862" s="173" t="s">
        <v>1017</v>
      </c>
      <c r="D862" s="169">
        <v>2016</v>
      </c>
      <c r="E862" s="219" t="s">
        <v>13</v>
      </c>
      <c r="F862" s="169">
        <v>1</v>
      </c>
      <c r="G862" s="176">
        <v>218</v>
      </c>
      <c r="H862" s="180">
        <f t="shared" si="46"/>
        <v>109</v>
      </c>
      <c r="I862" s="178">
        <f t="shared" si="47"/>
        <v>109</v>
      </c>
    </row>
    <row r="863" spans="1:9" s="94" customFormat="1" ht="15" customHeight="1" x14ac:dyDescent="0.2">
      <c r="A863" s="226">
        <f t="shared" si="48"/>
        <v>842</v>
      </c>
      <c r="B863" s="169">
        <v>11137403</v>
      </c>
      <c r="C863" s="173" t="s">
        <v>1018</v>
      </c>
      <c r="D863" s="169">
        <v>2014</v>
      </c>
      <c r="E863" s="219" t="s">
        <v>13</v>
      </c>
      <c r="F863" s="169">
        <v>1</v>
      </c>
      <c r="G863" s="176">
        <v>661</v>
      </c>
      <c r="H863" s="180">
        <f t="shared" si="46"/>
        <v>330.5</v>
      </c>
      <c r="I863" s="178">
        <f t="shared" si="47"/>
        <v>330.5</v>
      </c>
    </row>
    <row r="864" spans="1:9" s="94" customFormat="1" ht="15" customHeight="1" x14ac:dyDescent="0.2">
      <c r="A864" s="226">
        <f t="shared" si="48"/>
        <v>843</v>
      </c>
      <c r="B864" s="169">
        <v>11137787</v>
      </c>
      <c r="C864" s="173" t="s">
        <v>1019</v>
      </c>
      <c r="D864" s="169">
        <v>2021</v>
      </c>
      <c r="E864" s="219" t="s">
        <v>13</v>
      </c>
      <c r="F864" s="169">
        <v>1</v>
      </c>
      <c r="G864" s="176">
        <v>810</v>
      </c>
      <c r="H864" s="180">
        <f t="shared" si="46"/>
        <v>405</v>
      </c>
      <c r="I864" s="178">
        <f t="shared" si="47"/>
        <v>405</v>
      </c>
    </row>
    <row r="865" spans="1:9" s="94" customFormat="1" ht="15" customHeight="1" x14ac:dyDescent="0.2">
      <c r="A865" s="226">
        <f t="shared" si="48"/>
        <v>844</v>
      </c>
      <c r="B865" s="169" t="s">
        <v>1020</v>
      </c>
      <c r="C865" s="173" t="s">
        <v>1021</v>
      </c>
      <c r="D865" s="169">
        <v>2014</v>
      </c>
      <c r="E865" s="219" t="s">
        <v>13</v>
      </c>
      <c r="F865" s="169">
        <v>2</v>
      </c>
      <c r="G865" s="176">
        <v>850</v>
      </c>
      <c r="H865" s="180">
        <f t="shared" si="46"/>
        <v>425</v>
      </c>
      <c r="I865" s="178">
        <f t="shared" si="47"/>
        <v>425</v>
      </c>
    </row>
    <row r="866" spans="1:9" s="94" customFormat="1" ht="15" customHeight="1" x14ac:dyDescent="0.2">
      <c r="A866" s="226">
        <f t="shared" si="48"/>
        <v>845</v>
      </c>
      <c r="B866" s="169" t="s">
        <v>1022</v>
      </c>
      <c r="C866" s="173" t="s">
        <v>1023</v>
      </c>
      <c r="D866" s="169">
        <v>2014</v>
      </c>
      <c r="E866" s="219" t="s">
        <v>13</v>
      </c>
      <c r="F866" s="169">
        <v>2</v>
      </c>
      <c r="G866" s="176">
        <v>692</v>
      </c>
      <c r="H866" s="180">
        <f t="shared" si="46"/>
        <v>346</v>
      </c>
      <c r="I866" s="178">
        <f t="shared" si="47"/>
        <v>346</v>
      </c>
    </row>
    <row r="867" spans="1:9" s="94" customFormat="1" ht="15" customHeight="1" x14ac:dyDescent="0.2">
      <c r="A867" s="226">
        <f t="shared" si="48"/>
        <v>846</v>
      </c>
      <c r="B867" s="169">
        <v>11137561</v>
      </c>
      <c r="C867" s="173" t="s">
        <v>1024</v>
      </c>
      <c r="D867" s="169">
        <v>2011</v>
      </c>
      <c r="E867" s="219" t="s">
        <v>13</v>
      </c>
      <c r="F867" s="169">
        <v>1</v>
      </c>
      <c r="G867" s="176">
        <v>340</v>
      </c>
      <c r="H867" s="180">
        <f t="shared" si="46"/>
        <v>170</v>
      </c>
      <c r="I867" s="178">
        <f t="shared" si="47"/>
        <v>170</v>
      </c>
    </row>
    <row r="868" spans="1:9" s="94" customFormat="1" ht="15" customHeight="1" x14ac:dyDescent="0.2">
      <c r="A868" s="226">
        <f t="shared" si="48"/>
        <v>847</v>
      </c>
      <c r="B868" s="169">
        <v>11137574</v>
      </c>
      <c r="C868" s="173" t="s">
        <v>1025</v>
      </c>
      <c r="D868" s="169">
        <v>2016</v>
      </c>
      <c r="E868" s="219" t="s">
        <v>13</v>
      </c>
      <c r="F868" s="169">
        <v>1</v>
      </c>
      <c r="G868" s="176">
        <v>234</v>
      </c>
      <c r="H868" s="180">
        <f t="shared" si="46"/>
        <v>117</v>
      </c>
      <c r="I868" s="178">
        <f t="shared" si="47"/>
        <v>117</v>
      </c>
    </row>
    <row r="869" spans="1:9" s="94" customFormat="1" ht="15" customHeight="1" x14ac:dyDescent="0.2">
      <c r="A869" s="226">
        <f t="shared" si="48"/>
        <v>848</v>
      </c>
      <c r="B869" s="169">
        <v>11137604</v>
      </c>
      <c r="C869" s="173" t="s">
        <v>1026</v>
      </c>
      <c r="D869" s="169">
        <v>2016</v>
      </c>
      <c r="E869" s="219" t="s">
        <v>13</v>
      </c>
      <c r="F869" s="169">
        <v>1</v>
      </c>
      <c r="G869" s="176">
        <v>140</v>
      </c>
      <c r="H869" s="180">
        <f t="shared" si="46"/>
        <v>70</v>
      </c>
      <c r="I869" s="178">
        <f t="shared" si="47"/>
        <v>70</v>
      </c>
    </row>
    <row r="870" spans="1:9" s="94" customFormat="1" ht="15" customHeight="1" x14ac:dyDescent="0.2">
      <c r="A870" s="226">
        <f t="shared" si="48"/>
        <v>849</v>
      </c>
      <c r="B870" s="169">
        <v>11137235</v>
      </c>
      <c r="C870" s="173" t="s">
        <v>609</v>
      </c>
      <c r="D870" s="169">
        <v>2014</v>
      </c>
      <c r="E870" s="219" t="s">
        <v>13</v>
      </c>
      <c r="F870" s="169">
        <v>1</v>
      </c>
      <c r="G870" s="176">
        <v>680</v>
      </c>
      <c r="H870" s="180">
        <f t="shared" si="46"/>
        <v>340</v>
      </c>
      <c r="I870" s="178">
        <f t="shared" si="47"/>
        <v>340</v>
      </c>
    </row>
    <row r="871" spans="1:9" s="94" customFormat="1" ht="15" customHeight="1" x14ac:dyDescent="0.2">
      <c r="A871" s="226">
        <f t="shared" si="48"/>
        <v>850</v>
      </c>
      <c r="B871" s="169" t="s">
        <v>1027</v>
      </c>
      <c r="C871" s="173" t="s">
        <v>1028</v>
      </c>
      <c r="D871" s="169">
        <v>2013</v>
      </c>
      <c r="E871" s="219" t="s">
        <v>13</v>
      </c>
      <c r="F871" s="169">
        <v>5</v>
      </c>
      <c r="G871" s="176">
        <v>1900</v>
      </c>
      <c r="H871" s="180">
        <f t="shared" si="46"/>
        <v>950</v>
      </c>
      <c r="I871" s="178">
        <f t="shared" si="47"/>
        <v>950</v>
      </c>
    </row>
    <row r="872" spans="1:9" s="94" customFormat="1" ht="25.9" customHeight="1" x14ac:dyDescent="0.2">
      <c r="A872" s="226">
        <f t="shared" si="48"/>
        <v>851</v>
      </c>
      <c r="B872" s="169">
        <v>11137743</v>
      </c>
      <c r="C872" s="173" t="s">
        <v>1029</v>
      </c>
      <c r="D872" s="169">
        <v>2019</v>
      </c>
      <c r="E872" s="219" t="s">
        <v>13</v>
      </c>
      <c r="F872" s="169">
        <v>1</v>
      </c>
      <c r="G872" s="176">
        <v>1946</v>
      </c>
      <c r="H872" s="180">
        <f t="shared" ref="H872:H935" si="49">ROUND(G872/2,2)</f>
        <v>973</v>
      </c>
      <c r="I872" s="178">
        <f t="shared" si="47"/>
        <v>973</v>
      </c>
    </row>
    <row r="873" spans="1:9" s="94" customFormat="1" ht="15" customHeight="1" x14ac:dyDescent="0.2">
      <c r="A873" s="226">
        <f t="shared" si="48"/>
        <v>852</v>
      </c>
      <c r="B873" s="169">
        <v>11137297</v>
      </c>
      <c r="C873" s="173" t="s">
        <v>1030</v>
      </c>
      <c r="D873" s="169">
        <v>2010</v>
      </c>
      <c r="E873" s="219" t="s">
        <v>13</v>
      </c>
      <c r="F873" s="169">
        <v>1</v>
      </c>
      <c r="G873" s="176">
        <v>277</v>
      </c>
      <c r="H873" s="180">
        <f t="shared" si="49"/>
        <v>138.5</v>
      </c>
      <c r="I873" s="178">
        <f t="shared" si="47"/>
        <v>138.5</v>
      </c>
    </row>
    <row r="874" spans="1:9" s="94" customFormat="1" ht="15" customHeight="1" x14ac:dyDescent="0.2">
      <c r="A874" s="226">
        <f t="shared" si="48"/>
        <v>853</v>
      </c>
      <c r="B874" s="169">
        <v>11137722</v>
      </c>
      <c r="C874" s="173" t="s">
        <v>1031</v>
      </c>
      <c r="D874" s="169">
        <v>2018</v>
      </c>
      <c r="E874" s="219" t="s">
        <v>13</v>
      </c>
      <c r="F874" s="169">
        <v>1</v>
      </c>
      <c r="G874" s="176">
        <v>1794</v>
      </c>
      <c r="H874" s="180">
        <f t="shared" si="49"/>
        <v>897</v>
      </c>
      <c r="I874" s="178">
        <f t="shared" si="47"/>
        <v>897</v>
      </c>
    </row>
    <row r="875" spans="1:9" s="94" customFormat="1" ht="15" customHeight="1" x14ac:dyDescent="0.2">
      <c r="A875" s="226">
        <f t="shared" si="48"/>
        <v>854</v>
      </c>
      <c r="B875" s="169" t="s">
        <v>1032</v>
      </c>
      <c r="C875" s="173" t="s">
        <v>1033</v>
      </c>
      <c r="D875" s="169">
        <v>2014</v>
      </c>
      <c r="E875" s="219" t="s">
        <v>13</v>
      </c>
      <c r="F875" s="169">
        <v>2</v>
      </c>
      <c r="G875" s="176">
        <v>1400</v>
      </c>
      <c r="H875" s="180">
        <f t="shared" si="49"/>
        <v>700</v>
      </c>
      <c r="I875" s="178">
        <f t="shared" si="47"/>
        <v>700</v>
      </c>
    </row>
    <row r="876" spans="1:9" s="94" customFormat="1" ht="25.15" customHeight="1" x14ac:dyDescent="0.2">
      <c r="A876" s="226">
        <f t="shared" si="48"/>
        <v>855</v>
      </c>
      <c r="B876" s="169">
        <v>11137360</v>
      </c>
      <c r="C876" s="173" t="s">
        <v>1034</v>
      </c>
      <c r="D876" s="169">
        <v>2015</v>
      </c>
      <c r="E876" s="219" t="s">
        <v>13</v>
      </c>
      <c r="F876" s="169">
        <v>1</v>
      </c>
      <c r="G876" s="176">
        <v>1596</v>
      </c>
      <c r="H876" s="180">
        <f t="shared" si="49"/>
        <v>798</v>
      </c>
      <c r="I876" s="178">
        <f t="shared" si="47"/>
        <v>798</v>
      </c>
    </row>
    <row r="877" spans="1:9" s="94" customFormat="1" ht="15" customHeight="1" x14ac:dyDescent="0.2">
      <c r="A877" s="226">
        <f t="shared" si="48"/>
        <v>856</v>
      </c>
      <c r="B877" s="169" t="s">
        <v>1035</v>
      </c>
      <c r="C877" s="173" t="s">
        <v>852</v>
      </c>
      <c r="D877" s="169">
        <v>2020</v>
      </c>
      <c r="E877" s="219" t="s">
        <v>13</v>
      </c>
      <c r="F877" s="169">
        <v>1</v>
      </c>
      <c r="G877" s="176">
        <v>397.5</v>
      </c>
      <c r="H877" s="180">
        <f t="shared" si="49"/>
        <v>198.75</v>
      </c>
      <c r="I877" s="178">
        <f t="shared" si="47"/>
        <v>198.75</v>
      </c>
    </row>
    <row r="878" spans="1:9" s="94" customFormat="1" ht="15" customHeight="1" x14ac:dyDescent="0.2">
      <c r="A878" s="226">
        <f t="shared" si="48"/>
        <v>857</v>
      </c>
      <c r="B878" s="169">
        <v>11137390</v>
      </c>
      <c r="C878" s="173" t="s">
        <v>753</v>
      </c>
      <c r="D878" s="169">
        <v>2014</v>
      </c>
      <c r="E878" s="219" t="s">
        <v>13</v>
      </c>
      <c r="F878" s="169">
        <v>1</v>
      </c>
      <c r="G878" s="176">
        <v>425</v>
      </c>
      <c r="H878" s="180">
        <f t="shared" si="49"/>
        <v>212.5</v>
      </c>
      <c r="I878" s="178">
        <f t="shared" si="47"/>
        <v>212.5</v>
      </c>
    </row>
    <row r="879" spans="1:9" s="94" customFormat="1" ht="15" customHeight="1" x14ac:dyDescent="0.2">
      <c r="A879" s="226">
        <f t="shared" si="48"/>
        <v>858</v>
      </c>
      <c r="B879" s="169" t="s">
        <v>1036</v>
      </c>
      <c r="C879" s="173" t="s">
        <v>1037</v>
      </c>
      <c r="D879" s="169">
        <v>2019</v>
      </c>
      <c r="E879" s="219" t="s">
        <v>13</v>
      </c>
      <c r="F879" s="169">
        <v>4</v>
      </c>
      <c r="G879" s="176">
        <v>792</v>
      </c>
      <c r="H879" s="180">
        <f t="shared" si="49"/>
        <v>396</v>
      </c>
      <c r="I879" s="178">
        <f t="shared" si="47"/>
        <v>396</v>
      </c>
    </row>
    <row r="880" spans="1:9" s="94" customFormat="1" ht="15" customHeight="1" x14ac:dyDescent="0.2">
      <c r="A880" s="226">
        <f t="shared" si="48"/>
        <v>859</v>
      </c>
      <c r="B880" s="169" t="s">
        <v>1038</v>
      </c>
      <c r="C880" s="173" t="s">
        <v>761</v>
      </c>
      <c r="D880" s="169">
        <v>2018</v>
      </c>
      <c r="E880" s="219" t="s">
        <v>13</v>
      </c>
      <c r="F880" s="169">
        <v>1</v>
      </c>
      <c r="G880" s="176">
        <v>501</v>
      </c>
      <c r="H880" s="180">
        <f t="shared" si="49"/>
        <v>250.5</v>
      </c>
      <c r="I880" s="178">
        <f t="shared" si="47"/>
        <v>250.5</v>
      </c>
    </row>
    <row r="881" spans="1:9" s="94" customFormat="1" ht="15" customHeight="1" x14ac:dyDescent="0.2">
      <c r="A881" s="226">
        <f t="shared" si="48"/>
        <v>860</v>
      </c>
      <c r="B881" s="169" t="s">
        <v>1039</v>
      </c>
      <c r="C881" s="173" t="s">
        <v>761</v>
      </c>
      <c r="D881" s="169">
        <v>2018</v>
      </c>
      <c r="E881" s="219" t="s">
        <v>13</v>
      </c>
      <c r="F881" s="169">
        <v>1</v>
      </c>
      <c r="G881" s="176">
        <v>501</v>
      </c>
      <c r="H881" s="180">
        <f t="shared" si="49"/>
        <v>250.5</v>
      </c>
      <c r="I881" s="178">
        <f t="shared" si="47"/>
        <v>250.5</v>
      </c>
    </row>
    <row r="882" spans="1:9" s="94" customFormat="1" ht="15" customHeight="1" x14ac:dyDescent="0.2">
      <c r="A882" s="226">
        <f t="shared" si="48"/>
        <v>861</v>
      </c>
      <c r="B882" s="169">
        <v>11137436</v>
      </c>
      <c r="C882" s="173" t="s">
        <v>1040</v>
      </c>
      <c r="D882" s="169">
        <v>2009</v>
      </c>
      <c r="E882" s="219" t="s">
        <v>13</v>
      </c>
      <c r="F882" s="169">
        <v>1</v>
      </c>
      <c r="G882" s="176">
        <v>572</v>
      </c>
      <c r="H882" s="180">
        <f t="shared" si="49"/>
        <v>286</v>
      </c>
      <c r="I882" s="178">
        <f t="shared" si="47"/>
        <v>286</v>
      </c>
    </row>
    <row r="883" spans="1:9" s="94" customFormat="1" ht="15" customHeight="1" x14ac:dyDescent="0.2">
      <c r="A883" s="226">
        <f t="shared" si="48"/>
        <v>862</v>
      </c>
      <c r="B883" s="169">
        <v>11137439</v>
      </c>
      <c r="C883" s="173" t="s">
        <v>1041</v>
      </c>
      <c r="D883" s="169">
        <v>2015</v>
      </c>
      <c r="E883" s="219" t="s">
        <v>13</v>
      </c>
      <c r="F883" s="169">
        <v>1</v>
      </c>
      <c r="G883" s="176">
        <v>1550</v>
      </c>
      <c r="H883" s="180">
        <f t="shared" si="49"/>
        <v>775</v>
      </c>
      <c r="I883" s="178">
        <f t="shared" si="47"/>
        <v>775</v>
      </c>
    </row>
    <row r="884" spans="1:9" s="94" customFormat="1" ht="15" customHeight="1" x14ac:dyDescent="0.2">
      <c r="A884" s="226">
        <f t="shared" si="48"/>
        <v>863</v>
      </c>
      <c r="B884" s="169">
        <v>11137454</v>
      </c>
      <c r="C884" s="173" t="s">
        <v>1042</v>
      </c>
      <c r="D884" s="169">
        <v>2011</v>
      </c>
      <c r="E884" s="219" t="s">
        <v>13</v>
      </c>
      <c r="F884" s="169">
        <v>1</v>
      </c>
      <c r="G884" s="176">
        <v>120</v>
      </c>
      <c r="H884" s="180">
        <f t="shared" si="49"/>
        <v>60</v>
      </c>
      <c r="I884" s="178">
        <f t="shared" si="47"/>
        <v>60</v>
      </c>
    </row>
    <row r="885" spans="1:9" s="94" customFormat="1" ht="15" customHeight="1" x14ac:dyDescent="0.2">
      <c r="A885" s="226">
        <f t="shared" si="48"/>
        <v>864</v>
      </c>
      <c r="B885" s="169">
        <v>11137465</v>
      </c>
      <c r="C885" s="173" t="s">
        <v>1043</v>
      </c>
      <c r="D885" s="169">
        <v>2010</v>
      </c>
      <c r="E885" s="219" t="s">
        <v>13</v>
      </c>
      <c r="F885" s="169">
        <v>1</v>
      </c>
      <c r="G885" s="176">
        <v>968</v>
      </c>
      <c r="H885" s="180">
        <f t="shared" si="49"/>
        <v>484</v>
      </c>
      <c r="I885" s="178">
        <f t="shared" si="47"/>
        <v>484</v>
      </c>
    </row>
    <row r="886" spans="1:9" s="94" customFormat="1" ht="15" customHeight="1" x14ac:dyDescent="0.2">
      <c r="A886" s="226">
        <f t="shared" si="48"/>
        <v>865</v>
      </c>
      <c r="B886" s="169" t="s">
        <v>1044</v>
      </c>
      <c r="C886" s="173" t="s">
        <v>795</v>
      </c>
      <c r="D886" s="169">
        <v>2019</v>
      </c>
      <c r="E886" s="219" t="s">
        <v>13</v>
      </c>
      <c r="F886" s="169">
        <v>1</v>
      </c>
      <c r="G886" s="176">
        <v>222</v>
      </c>
      <c r="H886" s="180">
        <f t="shared" si="49"/>
        <v>111</v>
      </c>
      <c r="I886" s="178">
        <f t="shared" si="47"/>
        <v>111</v>
      </c>
    </row>
    <row r="887" spans="1:9" s="94" customFormat="1" ht="15" customHeight="1" x14ac:dyDescent="0.2">
      <c r="A887" s="226">
        <f t="shared" si="48"/>
        <v>866</v>
      </c>
      <c r="B887" s="169">
        <v>11137470</v>
      </c>
      <c r="C887" s="173" t="s">
        <v>1045</v>
      </c>
      <c r="D887" s="169">
        <v>2015</v>
      </c>
      <c r="E887" s="219" t="s">
        <v>13</v>
      </c>
      <c r="F887" s="169">
        <v>1</v>
      </c>
      <c r="G887" s="176">
        <v>373.33</v>
      </c>
      <c r="H887" s="180">
        <f t="shared" si="49"/>
        <v>186.67</v>
      </c>
      <c r="I887" s="178">
        <f t="shared" si="47"/>
        <v>186.66</v>
      </c>
    </row>
    <row r="888" spans="1:9" s="94" customFormat="1" ht="22.9" customHeight="1" x14ac:dyDescent="0.2">
      <c r="A888" s="226">
        <f t="shared" si="48"/>
        <v>867</v>
      </c>
      <c r="B888" s="169">
        <v>11137721</v>
      </c>
      <c r="C888" s="173" t="s">
        <v>1046</v>
      </c>
      <c r="D888" s="169">
        <v>2018</v>
      </c>
      <c r="E888" s="219" t="s">
        <v>13</v>
      </c>
      <c r="F888" s="169">
        <v>1</v>
      </c>
      <c r="G888" s="176">
        <v>1137</v>
      </c>
      <c r="H888" s="180">
        <f t="shared" si="49"/>
        <v>568.5</v>
      </c>
      <c r="I888" s="178">
        <f t="shared" ref="I888:I951" si="50">G888-H888</f>
        <v>568.5</v>
      </c>
    </row>
    <row r="889" spans="1:9" s="94" customFormat="1" ht="15" customHeight="1" x14ac:dyDescent="0.2">
      <c r="A889" s="226">
        <f t="shared" si="48"/>
        <v>868</v>
      </c>
      <c r="B889" s="169" t="s">
        <v>1047</v>
      </c>
      <c r="C889" s="173" t="s">
        <v>990</v>
      </c>
      <c r="D889" s="169">
        <v>2009</v>
      </c>
      <c r="E889" s="219" t="s">
        <v>13</v>
      </c>
      <c r="F889" s="169">
        <v>2</v>
      </c>
      <c r="G889" s="176">
        <v>1998</v>
      </c>
      <c r="H889" s="180">
        <f t="shared" si="49"/>
        <v>999</v>
      </c>
      <c r="I889" s="178">
        <f t="shared" si="50"/>
        <v>999</v>
      </c>
    </row>
    <row r="890" spans="1:9" s="94" customFormat="1" ht="15" customHeight="1" x14ac:dyDescent="0.2">
      <c r="A890" s="226">
        <f t="shared" si="48"/>
        <v>869</v>
      </c>
      <c r="B890" s="169" t="s">
        <v>1048</v>
      </c>
      <c r="C890" s="173" t="s">
        <v>1049</v>
      </c>
      <c r="D890" s="169">
        <v>2014</v>
      </c>
      <c r="E890" s="219" t="s">
        <v>13</v>
      </c>
      <c r="F890" s="169">
        <v>5</v>
      </c>
      <c r="G890" s="176">
        <v>1450</v>
      </c>
      <c r="H890" s="180">
        <f t="shared" si="49"/>
        <v>725</v>
      </c>
      <c r="I890" s="178">
        <f t="shared" si="50"/>
        <v>725</v>
      </c>
    </row>
    <row r="891" spans="1:9" s="94" customFormat="1" ht="15" customHeight="1" x14ac:dyDescent="0.2">
      <c r="A891" s="226">
        <f t="shared" si="48"/>
        <v>870</v>
      </c>
      <c r="B891" s="169" t="s">
        <v>1050</v>
      </c>
      <c r="C891" s="173" t="s">
        <v>1051</v>
      </c>
      <c r="D891" s="169">
        <v>2014</v>
      </c>
      <c r="E891" s="219" t="s">
        <v>13</v>
      </c>
      <c r="F891" s="169">
        <v>2</v>
      </c>
      <c r="G891" s="176">
        <v>1750</v>
      </c>
      <c r="H891" s="180">
        <f t="shared" si="49"/>
        <v>875</v>
      </c>
      <c r="I891" s="178">
        <f t="shared" si="50"/>
        <v>875</v>
      </c>
    </row>
    <row r="892" spans="1:9" s="94" customFormat="1" ht="15" customHeight="1" x14ac:dyDescent="0.2">
      <c r="A892" s="226">
        <f t="shared" si="48"/>
        <v>871</v>
      </c>
      <c r="B892" s="169">
        <v>11137516</v>
      </c>
      <c r="C892" s="173" t="s">
        <v>1052</v>
      </c>
      <c r="D892" s="169">
        <v>2012</v>
      </c>
      <c r="E892" s="219" t="s">
        <v>13</v>
      </c>
      <c r="F892" s="169">
        <v>1</v>
      </c>
      <c r="G892" s="176">
        <v>770</v>
      </c>
      <c r="H892" s="180">
        <f t="shared" si="49"/>
        <v>385</v>
      </c>
      <c r="I892" s="178">
        <f t="shared" si="50"/>
        <v>385</v>
      </c>
    </row>
    <row r="893" spans="1:9" s="94" customFormat="1" ht="15" customHeight="1" x14ac:dyDescent="0.2">
      <c r="A893" s="226">
        <f t="shared" si="48"/>
        <v>872</v>
      </c>
      <c r="B893" s="169" t="s">
        <v>1053</v>
      </c>
      <c r="C893" s="173" t="s">
        <v>401</v>
      </c>
      <c r="D893" s="169">
        <v>2013</v>
      </c>
      <c r="E893" s="219" t="s">
        <v>13</v>
      </c>
      <c r="F893" s="169">
        <v>6</v>
      </c>
      <c r="G893" s="176">
        <v>2100</v>
      </c>
      <c r="H893" s="180">
        <f t="shared" si="49"/>
        <v>1050</v>
      </c>
      <c r="I893" s="178">
        <f t="shared" si="50"/>
        <v>1050</v>
      </c>
    </row>
    <row r="894" spans="1:9" s="94" customFormat="1" ht="15" customHeight="1" x14ac:dyDescent="0.2">
      <c r="A894" s="226">
        <f t="shared" si="48"/>
        <v>873</v>
      </c>
      <c r="B894" s="169" t="s">
        <v>1054</v>
      </c>
      <c r="C894" s="173" t="s">
        <v>1055</v>
      </c>
      <c r="D894" s="169">
        <v>2014</v>
      </c>
      <c r="E894" s="219" t="s">
        <v>13</v>
      </c>
      <c r="F894" s="169">
        <v>3</v>
      </c>
      <c r="G894" s="176">
        <v>1680</v>
      </c>
      <c r="H894" s="180">
        <f t="shared" si="49"/>
        <v>840</v>
      </c>
      <c r="I894" s="178">
        <f t="shared" si="50"/>
        <v>840</v>
      </c>
    </row>
    <row r="895" spans="1:9" s="94" customFormat="1" ht="15" customHeight="1" x14ac:dyDescent="0.2">
      <c r="A895" s="226">
        <f t="shared" si="48"/>
        <v>874</v>
      </c>
      <c r="B895" s="169" t="s">
        <v>1056</v>
      </c>
      <c r="C895" s="173" t="s">
        <v>1057</v>
      </c>
      <c r="D895" s="169">
        <v>2019</v>
      </c>
      <c r="E895" s="219" t="s">
        <v>13</v>
      </c>
      <c r="F895" s="169">
        <v>61</v>
      </c>
      <c r="G895" s="176">
        <v>29463</v>
      </c>
      <c r="H895" s="180">
        <f t="shared" si="49"/>
        <v>14731.5</v>
      </c>
      <c r="I895" s="178">
        <f t="shared" si="50"/>
        <v>14731.5</v>
      </c>
    </row>
    <row r="896" spans="1:9" s="94" customFormat="1" ht="15" customHeight="1" x14ac:dyDescent="0.2">
      <c r="A896" s="226">
        <f t="shared" si="48"/>
        <v>875</v>
      </c>
      <c r="B896" s="169" t="s">
        <v>1058</v>
      </c>
      <c r="C896" s="173" t="s">
        <v>1059</v>
      </c>
      <c r="D896" s="169">
        <v>2013</v>
      </c>
      <c r="E896" s="219" t="s">
        <v>13</v>
      </c>
      <c r="F896" s="169">
        <v>25</v>
      </c>
      <c r="G896" s="176">
        <v>3625</v>
      </c>
      <c r="H896" s="180">
        <f t="shared" si="49"/>
        <v>1812.5</v>
      </c>
      <c r="I896" s="178">
        <f t="shared" si="50"/>
        <v>1812.5</v>
      </c>
    </row>
    <row r="897" spans="1:9" s="94" customFormat="1" ht="15" customHeight="1" x14ac:dyDescent="0.2">
      <c r="A897" s="226">
        <f t="shared" si="48"/>
        <v>876</v>
      </c>
      <c r="B897" s="169" t="s">
        <v>1060</v>
      </c>
      <c r="C897" s="173" t="s">
        <v>267</v>
      </c>
      <c r="D897" s="169">
        <v>2005</v>
      </c>
      <c r="E897" s="219" t="s">
        <v>13</v>
      </c>
      <c r="F897" s="169">
        <v>2</v>
      </c>
      <c r="G897" s="176">
        <v>1808</v>
      </c>
      <c r="H897" s="180">
        <f t="shared" si="49"/>
        <v>904</v>
      </c>
      <c r="I897" s="178">
        <f t="shared" si="50"/>
        <v>904</v>
      </c>
    </row>
    <row r="898" spans="1:9" s="94" customFormat="1" ht="15" customHeight="1" x14ac:dyDescent="0.2">
      <c r="A898" s="226">
        <f t="shared" si="48"/>
        <v>877</v>
      </c>
      <c r="B898" s="169">
        <v>11137609</v>
      </c>
      <c r="C898" s="173" t="s">
        <v>422</v>
      </c>
      <c r="D898" s="169">
        <v>2014</v>
      </c>
      <c r="E898" s="219" t="s">
        <v>13</v>
      </c>
      <c r="F898" s="169">
        <v>1</v>
      </c>
      <c r="G898" s="176">
        <v>670</v>
      </c>
      <c r="H898" s="180">
        <f t="shared" si="49"/>
        <v>335</v>
      </c>
      <c r="I898" s="178">
        <f t="shared" si="50"/>
        <v>335</v>
      </c>
    </row>
    <row r="899" spans="1:9" s="94" customFormat="1" ht="15" customHeight="1" x14ac:dyDescent="0.2">
      <c r="A899" s="226">
        <f t="shared" si="48"/>
        <v>878</v>
      </c>
      <c r="B899" s="169">
        <v>11137610</v>
      </c>
      <c r="C899" s="173" t="s">
        <v>1061</v>
      </c>
      <c r="D899" s="169">
        <v>2015</v>
      </c>
      <c r="E899" s="219" t="s">
        <v>13</v>
      </c>
      <c r="F899" s="169">
        <v>1</v>
      </c>
      <c r="G899" s="176">
        <v>500</v>
      </c>
      <c r="H899" s="180">
        <f t="shared" si="49"/>
        <v>250</v>
      </c>
      <c r="I899" s="178">
        <f t="shared" si="50"/>
        <v>250</v>
      </c>
    </row>
    <row r="900" spans="1:9" s="94" customFormat="1" ht="15" customHeight="1" x14ac:dyDescent="0.2">
      <c r="A900" s="226">
        <f t="shared" si="48"/>
        <v>879</v>
      </c>
      <c r="B900" s="169">
        <v>11137726</v>
      </c>
      <c r="C900" s="173" t="s">
        <v>1062</v>
      </c>
      <c r="D900" s="169">
        <v>2019</v>
      </c>
      <c r="E900" s="219" t="s">
        <v>13</v>
      </c>
      <c r="F900" s="169">
        <v>1</v>
      </c>
      <c r="G900" s="176">
        <v>3184.6</v>
      </c>
      <c r="H900" s="180">
        <f t="shared" si="49"/>
        <v>1592.3</v>
      </c>
      <c r="I900" s="178">
        <f t="shared" si="50"/>
        <v>1592.3</v>
      </c>
    </row>
    <row r="901" spans="1:9" s="94" customFormat="1" ht="15" customHeight="1" x14ac:dyDescent="0.2">
      <c r="A901" s="226">
        <f t="shared" si="48"/>
        <v>880</v>
      </c>
      <c r="B901" s="169">
        <v>11137641</v>
      </c>
      <c r="C901" s="173" t="s">
        <v>1063</v>
      </c>
      <c r="D901" s="169">
        <v>2013</v>
      </c>
      <c r="E901" s="219" t="s">
        <v>13</v>
      </c>
      <c r="F901" s="169">
        <v>1</v>
      </c>
      <c r="G901" s="176">
        <v>1260</v>
      </c>
      <c r="H901" s="180">
        <f t="shared" si="49"/>
        <v>630</v>
      </c>
      <c r="I901" s="178">
        <f t="shared" si="50"/>
        <v>630</v>
      </c>
    </row>
    <row r="902" spans="1:9" s="94" customFormat="1" ht="15" customHeight="1" x14ac:dyDescent="0.2">
      <c r="A902" s="226">
        <f t="shared" si="48"/>
        <v>881</v>
      </c>
      <c r="B902" s="169">
        <v>11137688</v>
      </c>
      <c r="C902" s="173" t="s">
        <v>446</v>
      </c>
      <c r="D902" s="169">
        <v>2013</v>
      </c>
      <c r="E902" s="219" t="s">
        <v>13</v>
      </c>
      <c r="F902" s="169">
        <v>1</v>
      </c>
      <c r="G902" s="176">
        <v>390</v>
      </c>
      <c r="H902" s="180">
        <f t="shared" si="49"/>
        <v>195</v>
      </c>
      <c r="I902" s="178">
        <f t="shared" si="50"/>
        <v>195</v>
      </c>
    </row>
    <row r="903" spans="1:9" s="94" customFormat="1" ht="15" customHeight="1" x14ac:dyDescent="0.2">
      <c r="A903" s="226">
        <f t="shared" si="48"/>
        <v>882</v>
      </c>
      <c r="B903" s="169">
        <v>1113003307</v>
      </c>
      <c r="C903" s="173" t="s">
        <v>1064</v>
      </c>
      <c r="D903" s="169" t="s">
        <v>1699</v>
      </c>
      <c r="E903" s="219" t="s">
        <v>13</v>
      </c>
      <c r="F903" s="169">
        <v>4</v>
      </c>
      <c r="G903" s="176">
        <v>1333</v>
      </c>
      <c r="H903" s="180">
        <f t="shared" si="49"/>
        <v>666.5</v>
      </c>
      <c r="I903" s="178">
        <f t="shared" si="50"/>
        <v>666.5</v>
      </c>
    </row>
    <row r="904" spans="1:9" s="94" customFormat="1" ht="15" customHeight="1" x14ac:dyDescent="0.2">
      <c r="A904" s="226">
        <f t="shared" si="48"/>
        <v>883</v>
      </c>
      <c r="B904" s="169">
        <v>1113001043</v>
      </c>
      <c r="C904" s="173" t="s">
        <v>1065</v>
      </c>
      <c r="D904" s="169" t="s">
        <v>1699</v>
      </c>
      <c r="E904" s="219" t="s">
        <v>13</v>
      </c>
      <c r="F904" s="169">
        <v>2</v>
      </c>
      <c r="G904" s="176">
        <v>1458</v>
      </c>
      <c r="H904" s="180">
        <f t="shared" si="49"/>
        <v>729</v>
      </c>
      <c r="I904" s="178">
        <f t="shared" si="50"/>
        <v>729</v>
      </c>
    </row>
    <row r="905" spans="1:9" s="94" customFormat="1" ht="15" customHeight="1" x14ac:dyDescent="0.2">
      <c r="A905" s="226">
        <f t="shared" si="48"/>
        <v>884</v>
      </c>
      <c r="B905" s="169">
        <v>1113003186</v>
      </c>
      <c r="C905" s="173" t="s">
        <v>609</v>
      </c>
      <c r="D905" s="169" t="s">
        <v>1699</v>
      </c>
      <c r="E905" s="219" t="s">
        <v>13</v>
      </c>
      <c r="F905" s="169">
        <v>10</v>
      </c>
      <c r="G905" s="176">
        <v>333</v>
      </c>
      <c r="H905" s="180">
        <f t="shared" si="49"/>
        <v>166.5</v>
      </c>
      <c r="I905" s="178">
        <f t="shared" si="50"/>
        <v>166.5</v>
      </c>
    </row>
    <row r="906" spans="1:9" s="94" customFormat="1" ht="15" customHeight="1" x14ac:dyDescent="0.2">
      <c r="A906" s="226">
        <f t="shared" si="48"/>
        <v>885</v>
      </c>
      <c r="B906" s="169">
        <v>1113003894</v>
      </c>
      <c r="C906" s="173" t="s">
        <v>1066</v>
      </c>
      <c r="D906" s="169" t="s">
        <v>1699</v>
      </c>
      <c r="E906" s="219" t="s">
        <v>13</v>
      </c>
      <c r="F906" s="169">
        <v>1</v>
      </c>
      <c r="G906" s="176">
        <v>315</v>
      </c>
      <c r="H906" s="180">
        <f t="shared" si="49"/>
        <v>157.5</v>
      </c>
      <c r="I906" s="178">
        <f t="shared" si="50"/>
        <v>157.5</v>
      </c>
    </row>
    <row r="907" spans="1:9" s="94" customFormat="1" ht="15" customHeight="1" x14ac:dyDescent="0.2">
      <c r="A907" s="226">
        <f t="shared" si="48"/>
        <v>886</v>
      </c>
      <c r="B907" s="169">
        <v>1113003338</v>
      </c>
      <c r="C907" s="173" t="s">
        <v>1067</v>
      </c>
      <c r="D907" s="169" t="s">
        <v>1699</v>
      </c>
      <c r="E907" s="219" t="s">
        <v>13</v>
      </c>
      <c r="F907" s="169">
        <v>1</v>
      </c>
      <c r="G907" s="176">
        <v>50</v>
      </c>
      <c r="H907" s="180">
        <f t="shared" si="49"/>
        <v>25</v>
      </c>
      <c r="I907" s="178">
        <f t="shared" si="50"/>
        <v>25</v>
      </c>
    </row>
    <row r="908" spans="1:9" s="94" customFormat="1" ht="15" customHeight="1" x14ac:dyDescent="0.2">
      <c r="A908" s="226">
        <f t="shared" si="48"/>
        <v>887</v>
      </c>
      <c r="B908" s="169">
        <v>1113003018</v>
      </c>
      <c r="C908" s="173" t="s">
        <v>1068</v>
      </c>
      <c r="D908" s="169" t="s">
        <v>1699</v>
      </c>
      <c r="E908" s="219" t="s">
        <v>13</v>
      </c>
      <c r="F908" s="169">
        <v>2</v>
      </c>
      <c r="G908" s="176">
        <v>70</v>
      </c>
      <c r="H908" s="180">
        <f t="shared" si="49"/>
        <v>35</v>
      </c>
      <c r="I908" s="178">
        <f t="shared" si="50"/>
        <v>35</v>
      </c>
    </row>
    <row r="909" spans="1:9" s="94" customFormat="1" ht="15" customHeight="1" x14ac:dyDescent="0.2">
      <c r="A909" s="226">
        <f t="shared" si="48"/>
        <v>888</v>
      </c>
      <c r="B909" s="169">
        <v>1113003348</v>
      </c>
      <c r="C909" s="173" t="s">
        <v>1069</v>
      </c>
      <c r="D909" s="169" t="s">
        <v>1699</v>
      </c>
      <c r="E909" s="219" t="s">
        <v>13</v>
      </c>
      <c r="F909" s="169">
        <v>4</v>
      </c>
      <c r="G909" s="176">
        <v>346.74</v>
      </c>
      <c r="H909" s="180">
        <f t="shared" si="49"/>
        <v>173.37</v>
      </c>
      <c r="I909" s="178">
        <f t="shared" si="50"/>
        <v>173.37</v>
      </c>
    </row>
    <row r="910" spans="1:9" s="94" customFormat="1" ht="15" customHeight="1" x14ac:dyDescent="0.2">
      <c r="A910" s="226">
        <f t="shared" si="48"/>
        <v>889</v>
      </c>
      <c r="B910" s="169">
        <v>1113003317</v>
      </c>
      <c r="C910" s="173" t="s">
        <v>1070</v>
      </c>
      <c r="D910" s="169" t="s">
        <v>1699</v>
      </c>
      <c r="E910" s="219" t="s">
        <v>13</v>
      </c>
      <c r="F910" s="169">
        <v>2</v>
      </c>
      <c r="G910" s="176">
        <v>254.2</v>
      </c>
      <c r="H910" s="180">
        <f t="shared" si="49"/>
        <v>127.1</v>
      </c>
      <c r="I910" s="178">
        <f t="shared" si="50"/>
        <v>127.1</v>
      </c>
    </row>
    <row r="911" spans="1:9" s="94" customFormat="1" ht="15" customHeight="1" x14ac:dyDescent="0.2">
      <c r="A911" s="226">
        <f t="shared" si="48"/>
        <v>890</v>
      </c>
      <c r="B911" s="169">
        <v>1113001040</v>
      </c>
      <c r="C911" s="173" t="s">
        <v>1071</v>
      </c>
      <c r="D911" s="169" t="s">
        <v>1699</v>
      </c>
      <c r="E911" s="219" t="s">
        <v>13</v>
      </c>
      <c r="F911" s="169">
        <v>2</v>
      </c>
      <c r="G911" s="176">
        <v>563</v>
      </c>
      <c r="H911" s="180">
        <f t="shared" si="49"/>
        <v>281.5</v>
      </c>
      <c r="I911" s="178">
        <f t="shared" si="50"/>
        <v>281.5</v>
      </c>
    </row>
    <row r="912" spans="1:9" s="94" customFormat="1" ht="15" customHeight="1" x14ac:dyDescent="0.2">
      <c r="A912" s="226">
        <f t="shared" si="48"/>
        <v>891</v>
      </c>
      <c r="B912" s="169">
        <v>1113003348</v>
      </c>
      <c r="C912" s="173" t="s">
        <v>1072</v>
      </c>
      <c r="D912" s="169" t="s">
        <v>1699</v>
      </c>
      <c r="E912" s="219" t="s">
        <v>13</v>
      </c>
      <c r="F912" s="169">
        <v>3</v>
      </c>
      <c r="G912" s="176">
        <v>260.06</v>
      </c>
      <c r="H912" s="180">
        <f t="shared" si="49"/>
        <v>130.03</v>
      </c>
      <c r="I912" s="178">
        <f t="shared" si="50"/>
        <v>130.03</v>
      </c>
    </row>
    <row r="913" spans="1:9" s="94" customFormat="1" ht="15" customHeight="1" x14ac:dyDescent="0.2">
      <c r="A913" s="226">
        <f t="shared" si="48"/>
        <v>892</v>
      </c>
      <c r="B913" s="169">
        <v>1113003001</v>
      </c>
      <c r="C913" s="173" t="s">
        <v>1073</v>
      </c>
      <c r="D913" s="169" t="s">
        <v>1699</v>
      </c>
      <c r="E913" s="219" t="s">
        <v>13</v>
      </c>
      <c r="F913" s="169">
        <v>15</v>
      </c>
      <c r="G913" s="176">
        <v>42</v>
      </c>
      <c r="H913" s="180">
        <f t="shared" si="49"/>
        <v>21</v>
      </c>
      <c r="I913" s="178">
        <f t="shared" si="50"/>
        <v>21</v>
      </c>
    </row>
    <row r="914" spans="1:9" s="94" customFormat="1" ht="15" customHeight="1" x14ac:dyDescent="0.2">
      <c r="A914" s="226">
        <f t="shared" si="48"/>
        <v>893</v>
      </c>
      <c r="B914" s="169">
        <v>1113004005</v>
      </c>
      <c r="C914" s="173" t="s">
        <v>1074</v>
      </c>
      <c r="D914" s="169" t="s">
        <v>1699</v>
      </c>
      <c r="E914" s="219" t="s">
        <v>13</v>
      </c>
      <c r="F914" s="169">
        <v>1</v>
      </c>
      <c r="G914" s="176">
        <v>4919.43</v>
      </c>
      <c r="H914" s="180">
        <f t="shared" si="49"/>
        <v>2459.7199999999998</v>
      </c>
      <c r="I914" s="178">
        <f t="shared" si="50"/>
        <v>2459.7100000000005</v>
      </c>
    </row>
    <row r="915" spans="1:9" s="94" customFormat="1" ht="15" customHeight="1" x14ac:dyDescent="0.2">
      <c r="A915" s="226">
        <f t="shared" si="48"/>
        <v>894</v>
      </c>
      <c r="B915" s="169">
        <v>1113003265</v>
      </c>
      <c r="C915" s="173" t="s">
        <v>36</v>
      </c>
      <c r="D915" s="169" t="s">
        <v>1699</v>
      </c>
      <c r="E915" s="219" t="s">
        <v>13</v>
      </c>
      <c r="F915" s="169">
        <v>1</v>
      </c>
      <c r="G915" s="176">
        <v>22.5</v>
      </c>
      <c r="H915" s="180">
        <f t="shared" si="49"/>
        <v>11.25</v>
      </c>
      <c r="I915" s="178">
        <f t="shared" si="50"/>
        <v>11.25</v>
      </c>
    </row>
    <row r="916" spans="1:9" s="94" customFormat="1" ht="15" customHeight="1" x14ac:dyDescent="0.2">
      <c r="A916" s="226">
        <f t="shared" si="48"/>
        <v>895</v>
      </c>
      <c r="B916" s="169">
        <v>1113003369</v>
      </c>
      <c r="C916" s="173" t="s">
        <v>1075</v>
      </c>
      <c r="D916" s="169" t="s">
        <v>1699</v>
      </c>
      <c r="E916" s="219" t="s">
        <v>13</v>
      </c>
      <c r="F916" s="169">
        <v>1</v>
      </c>
      <c r="G916" s="176">
        <v>110</v>
      </c>
      <c r="H916" s="180">
        <f t="shared" si="49"/>
        <v>55</v>
      </c>
      <c r="I916" s="178">
        <f t="shared" si="50"/>
        <v>55</v>
      </c>
    </row>
    <row r="917" spans="1:9" s="94" customFormat="1" ht="15" customHeight="1" x14ac:dyDescent="0.2">
      <c r="A917" s="226">
        <f t="shared" si="48"/>
        <v>896</v>
      </c>
      <c r="B917" s="169">
        <v>1113003318</v>
      </c>
      <c r="C917" s="173" t="s">
        <v>1076</v>
      </c>
      <c r="D917" s="169" t="s">
        <v>1699</v>
      </c>
      <c r="E917" s="219" t="s">
        <v>13</v>
      </c>
      <c r="F917" s="169">
        <v>1</v>
      </c>
      <c r="G917" s="176">
        <v>79</v>
      </c>
      <c r="H917" s="180">
        <f t="shared" si="49"/>
        <v>39.5</v>
      </c>
      <c r="I917" s="178">
        <f t="shared" si="50"/>
        <v>39.5</v>
      </c>
    </row>
    <row r="918" spans="1:9" s="94" customFormat="1" ht="15" customHeight="1" x14ac:dyDescent="0.2">
      <c r="A918" s="226">
        <f t="shared" si="48"/>
        <v>897</v>
      </c>
      <c r="B918" s="169">
        <v>1113003081</v>
      </c>
      <c r="C918" s="173" t="s">
        <v>1077</v>
      </c>
      <c r="D918" s="169" t="s">
        <v>1699</v>
      </c>
      <c r="E918" s="219" t="s">
        <v>13</v>
      </c>
      <c r="F918" s="169">
        <v>2</v>
      </c>
      <c r="G918" s="176">
        <v>420</v>
      </c>
      <c r="H918" s="180">
        <f t="shared" si="49"/>
        <v>210</v>
      </c>
      <c r="I918" s="178">
        <f t="shared" si="50"/>
        <v>210</v>
      </c>
    </row>
    <row r="919" spans="1:9" s="94" customFormat="1" ht="15" customHeight="1" x14ac:dyDescent="0.2">
      <c r="A919" s="226">
        <f t="shared" si="48"/>
        <v>898</v>
      </c>
      <c r="B919" s="169">
        <v>1113003264</v>
      </c>
      <c r="C919" s="173" t="s">
        <v>1078</v>
      </c>
      <c r="D919" s="169" t="s">
        <v>1699</v>
      </c>
      <c r="E919" s="219" t="s">
        <v>13</v>
      </c>
      <c r="F919" s="169">
        <v>1</v>
      </c>
      <c r="G919" s="176">
        <v>160</v>
      </c>
      <c r="H919" s="180">
        <f t="shared" si="49"/>
        <v>80</v>
      </c>
      <c r="I919" s="178">
        <f t="shared" si="50"/>
        <v>80</v>
      </c>
    </row>
    <row r="920" spans="1:9" s="94" customFormat="1" ht="15" customHeight="1" x14ac:dyDescent="0.2">
      <c r="A920" s="226">
        <f t="shared" si="48"/>
        <v>899</v>
      </c>
      <c r="B920" s="169">
        <v>1113000582</v>
      </c>
      <c r="C920" s="173" t="s">
        <v>120</v>
      </c>
      <c r="D920" s="169" t="s">
        <v>1699</v>
      </c>
      <c r="E920" s="219" t="s">
        <v>13</v>
      </c>
      <c r="F920" s="169">
        <v>1</v>
      </c>
      <c r="G920" s="176">
        <v>690</v>
      </c>
      <c r="H920" s="180">
        <f t="shared" si="49"/>
        <v>345</v>
      </c>
      <c r="I920" s="178">
        <f t="shared" si="50"/>
        <v>345</v>
      </c>
    </row>
    <row r="921" spans="1:9" s="94" customFormat="1" ht="15" customHeight="1" x14ac:dyDescent="0.2">
      <c r="A921" s="226">
        <f t="shared" si="48"/>
        <v>900</v>
      </c>
      <c r="B921" s="169">
        <v>1113000509</v>
      </c>
      <c r="C921" s="173" t="s">
        <v>1079</v>
      </c>
      <c r="D921" s="169" t="s">
        <v>1699</v>
      </c>
      <c r="E921" s="219" t="s">
        <v>13</v>
      </c>
      <c r="F921" s="169">
        <v>1</v>
      </c>
      <c r="G921" s="176">
        <v>121</v>
      </c>
      <c r="H921" s="180">
        <f t="shared" si="49"/>
        <v>60.5</v>
      </c>
      <c r="I921" s="178">
        <f t="shared" si="50"/>
        <v>60.5</v>
      </c>
    </row>
    <row r="922" spans="1:9" s="94" customFormat="1" ht="15" customHeight="1" x14ac:dyDescent="0.2">
      <c r="A922" s="226">
        <f t="shared" si="48"/>
        <v>901</v>
      </c>
      <c r="B922" s="169">
        <v>1113000573</v>
      </c>
      <c r="C922" s="173" t="s">
        <v>1079</v>
      </c>
      <c r="D922" s="169" t="s">
        <v>1699</v>
      </c>
      <c r="E922" s="219" t="s">
        <v>13</v>
      </c>
      <c r="F922" s="169">
        <v>1</v>
      </c>
      <c r="G922" s="176">
        <v>286</v>
      </c>
      <c r="H922" s="180">
        <f t="shared" si="49"/>
        <v>143</v>
      </c>
      <c r="I922" s="178">
        <f t="shared" si="50"/>
        <v>143</v>
      </c>
    </row>
    <row r="923" spans="1:9" s="94" customFormat="1" ht="15" customHeight="1" x14ac:dyDescent="0.2">
      <c r="A923" s="226">
        <f t="shared" si="48"/>
        <v>902</v>
      </c>
      <c r="B923" s="169">
        <v>1113003051</v>
      </c>
      <c r="C923" s="173" t="s">
        <v>1079</v>
      </c>
      <c r="D923" s="169" t="s">
        <v>1699</v>
      </c>
      <c r="E923" s="219" t="s">
        <v>13</v>
      </c>
      <c r="F923" s="169">
        <v>1</v>
      </c>
      <c r="G923" s="176">
        <v>150</v>
      </c>
      <c r="H923" s="180">
        <f t="shared" si="49"/>
        <v>75</v>
      </c>
      <c r="I923" s="178">
        <f t="shared" si="50"/>
        <v>75</v>
      </c>
    </row>
    <row r="924" spans="1:9" s="94" customFormat="1" ht="15" customHeight="1" x14ac:dyDescent="0.2">
      <c r="A924" s="226">
        <f t="shared" si="48"/>
        <v>903</v>
      </c>
      <c r="B924" s="169">
        <v>1113003053</v>
      </c>
      <c r="C924" s="173" t="s">
        <v>1079</v>
      </c>
      <c r="D924" s="169" t="s">
        <v>1699</v>
      </c>
      <c r="E924" s="219" t="s">
        <v>13</v>
      </c>
      <c r="F924" s="169">
        <v>1</v>
      </c>
      <c r="G924" s="176">
        <v>100</v>
      </c>
      <c r="H924" s="180">
        <f t="shared" si="49"/>
        <v>50</v>
      </c>
      <c r="I924" s="178">
        <f t="shared" si="50"/>
        <v>50</v>
      </c>
    </row>
    <row r="925" spans="1:9" s="94" customFormat="1" ht="15" customHeight="1" x14ac:dyDescent="0.2">
      <c r="A925" s="226">
        <f t="shared" si="48"/>
        <v>904</v>
      </c>
      <c r="B925" s="169">
        <v>1113003408</v>
      </c>
      <c r="C925" s="173" t="s">
        <v>1079</v>
      </c>
      <c r="D925" s="169" t="s">
        <v>1699</v>
      </c>
      <c r="E925" s="219" t="s">
        <v>13</v>
      </c>
      <c r="F925" s="169">
        <v>1</v>
      </c>
      <c r="G925" s="176">
        <v>734</v>
      </c>
      <c r="H925" s="180">
        <f t="shared" si="49"/>
        <v>367</v>
      </c>
      <c r="I925" s="178">
        <f t="shared" si="50"/>
        <v>367</v>
      </c>
    </row>
    <row r="926" spans="1:9" s="94" customFormat="1" ht="15" customHeight="1" x14ac:dyDescent="0.2">
      <c r="A926" s="226">
        <f t="shared" si="48"/>
        <v>905</v>
      </c>
      <c r="B926" s="169">
        <v>1113003003</v>
      </c>
      <c r="C926" s="173" t="s">
        <v>1080</v>
      </c>
      <c r="D926" s="169" t="s">
        <v>1699</v>
      </c>
      <c r="E926" s="219" t="s">
        <v>13</v>
      </c>
      <c r="F926" s="169">
        <v>6</v>
      </c>
      <c r="G926" s="176">
        <v>12</v>
      </c>
      <c r="H926" s="180">
        <f t="shared" si="49"/>
        <v>6</v>
      </c>
      <c r="I926" s="178">
        <f t="shared" si="50"/>
        <v>6</v>
      </c>
    </row>
    <row r="927" spans="1:9" s="94" customFormat="1" ht="15" customHeight="1" x14ac:dyDescent="0.2">
      <c r="A927" s="226">
        <f t="shared" si="48"/>
        <v>906</v>
      </c>
      <c r="B927" s="169">
        <v>1113003482</v>
      </c>
      <c r="C927" s="173" t="s">
        <v>38</v>
      </c>
      <c r="D927" s="169" t="s">
        <v>1699</v>
      </c>
      <c r="E927" s="219" t="s">
        <v>13</v>
      </c>
      <c r="F927" s="169">
        <v>5</v>
      </c>
      <c r="G927" s="176">
        <v>57</v>
      </c>
      <c r="H927" s="180">
        <f t="shared" si="49"/>
        <v>28.5</v>
      </c>
      <c r="I927" s="178">
        <f t="shared" si="50"/>
        <v>28.5</v>
      </c>
    </row>
    <row r="928" spans="1:9" s="94" customFormat="1" ht="15" customHeight="1" x14ac:dyDescent="0.2">
      <c r="A928" s="226">
        <f t="shared" si="48"/>
        <v>907</v>
      </c>
      <c r="B928" s="169">
        <v>1113003481</v>
      </c>
      <c r="C928" s="173" t="s">
        <v>1081</v>
      </c>
      <c r="D928" s="169" t="s">
        <v>1699</v>
      </c>
      <c r="E928" s="219" t="s">
        <v>13</v>
      </c>
      <c r="F928" s="169">
        <v>1</v>
      </c>
      <c r="G928" s="176">
        <v>182</v>
      </c>
      <c r="H928" s="180">
        <f t="shared" si="49"/>
        <v>91</v>
      </c>
      <c r="I928" s="178">
        <f t="shared" si="50"/>
        <v>91</v>
      </c>
    </row>
    <row r="929" spans="1:9" s="94" customFormat="1" ht="15" customHeight="1" x14ac:dyDescent="0.2">
      <c r="A929" s="226">
        <f t="shared" si="48"/>
        <v>908</v>
      </c>
      <c r="B929" s="169">
        <v>1113003004</v>
      </c>
      <c r="C929" s="173" t="s">
        <v>54</v>
      </c>
      <c r="D929" s="169" t="s">
        <v>1699</v>
      </c>
      <c r="E929" s="219" t="s">
        <v>13</v>
      </c>
      <c r="F929" s="169">
        <v>4</v>
      </c>
      <c r="G929" s="176">
        <v>2</v>
      </c>
      <c r="H929" s="180">
        <f t="shared" si="49"/>
        <v>1</v>
      </c>
      <c r="I929" s="178">
        <f t="shared" si="50"/>
        <v>1</v>
      </c>
    </row>
    <row r="930" spans="1:9" s="94" customFormat="1" ht="15" customHeight="1" x14ac:dyDescent="0.2">
      <c r="A930" s="226">
        <f t="shared" si="48"/>
        <v>909</v>
      </c>
      <c r="B930" s="169">
        <v>1113000805</v>
      </c>
      <c r="C930" s="173" t="s">
        <v>1082</v>
      </c>
      <c r="D930" s="169" t="s">
        <v>1699</v>
      </c>
      <c r="E930" s="219" t="s">
        <v>13</v>
      </c>
      <c r="F930" s="169">
        <v>1</v>
      </c>
      <c r="G930" s="176">
        <v>23</v>
      </c>
      <c r="H930" s="180">
        <f t="shared" si="49"/>
        <v>11.5</v>
      </c>
      <c r="I930" s="178">
        <f t="shared" si="50"/>
        <v>11.5</v>
      </c>
    </row>
    <row r="931" spans="1:9" s="94" customFormat="1" ht="15" customHeight="1" x14ac:dyDescent="0.2">
      <c r="A931" s="226">
        <f t="shared" si="48"/>
        <v>910</v>
      </c>
      <c r="B931" s="169">
        <v>1113000805</v>
      </c>
      <c r="C931" s="173" t="s">
        <v>1082</v>
      </c>
      <c r="D931" s="169" t="s">
        <v>1699</v>
      </c>
      <c r="E931" s="219" t="s">
        <v>13</v>
      </c>
      <c r="F931" s="169">
        <v>3</v>
      </c>
      <c r="G931" s="176">
        <v>69</v>
      </c>
      <c r="H931" s="180">
        <f t="shared" si="49"/>
        <v>34.5</v>
      </c>
      <c r="I931" s="178">
        <f t="shared" si="50"/>
        <v>34.5</v>
      </c>
    </row>
    <row r="932" spans="1:9" s="94" customFormat="1" ht="15" customHeight="1" x14ac:dyDescent="0.2">
      <c r="A932" s="226">
        <f t="shared" si="48"/>
        <v>911</v>
      </c>
      <c r="B932" s="169">
        <v>1113000857</v>
      </c>
      <c r="C932" s="173" t="s">
        <v>1082</v>
      </c>
      <c r="D932" s="169" t="s">
        <v>1699</v>
      </c>
      <c r="E932" s="219" t="s">
        <v>13</v>
      </c>
      <c r="F932" s="169">
        <v>1</v>
      </c>
      <c r="G932" s="176">
        <v>23</v>
      </c>
      <c r="H932" s="180">
        <f t="shared" si="49"/>
        <v>11.5</v>
      </c>
      <c r="I932" s="178">
        <f t="shared" si="50"/>
        <v>11.5</v>
      </c>
    </row>
    <row r="933" spans="1:9" s="94" customFormat="1" ht="15" customHeight="1" x14ac:dyDescent="0.2">
      <c r="A933" s="226">
        <f t="shared" si="48"/>
        <v>912</v>
      </c>
      <c r="B933" s="169">
        <v>1113003115</v>
      </c>
      <c r="C933" s="173" t="s">
        <v>1083</v>
      </c>
      <c r="D933" s="169" t="s">
        <v>1699</v>
      </c>
      <c r="E933" s="219" t="s">
        <v>13</v>
      </c>
      <c r="F933" s="169">
        <v>4</v>
      </c>
      <c r="G933" s="176">
        <v>50.76</v>
      </c>
      <c r="H933" s="180">
        <f t="shared" si="49"/>
        <v>25.38</v>
      </c>
      <c r="I933" s="178">
        <f t="shared" si="50"/>
        <v>25.38</v>
      </c>
    </row>
    <row r="934" spans="1:9" s="94" customFormat="1" ht="15" customHeight="1" x14ac:dyDescent="0.2">
      <c r="A934" s="226">
        <f t="shared" si="48"/>
        <v>913</v>
      </c>
      <c r="B934" s="169">
        <v>1113003115</v>
      </c>
      <c r="C934" s="173" t="s">
        <v>1083</v>
      </c>
      <c r="D934" s="169" t="s">
        <v>1699</v>
      </c>
      <c r="E934" s="219" t="s">
        <v>13</v>
      </c>
      <c r="F934" s="169">
        <v>9</v>
      </c>
      <c r="G934" s="176">
        <v>142.91</v>
      </c>
      <c r="H934" s="180">
        <f t="shared" si="49"/>
        <v>71.459999999999994</v>
      </c>
      <c r="I934" s="178">
        <f t="shared" si="50"/>
        <v>71.45</v>
      </c>
    </row>
    <row r="935" spans="1:9" s="94" customFormat="1" ht="15" customHeight="1" x14ac:dyDescent="0.2">
      <c r="A935" s="226">
        <f t="shared" si="48"/>
        <v>914</v>
      </c>
      <c r="B935" s="169">
        <v>1113003115</v>
      </c>
      <c r="C935" s="173" t="s">
        <v>1083</v>
      </c>
      <c r="D935" s="169" t="s">
        <v>1699</v>
      </c>
      <c r="E935" s="219" t="s">
        <v>13</v>
      </c>
      <c r="F935" s="169">
        <v>1</v>
      </c>
      <c r="G935" s="176">
        <v>143</v>
      </c>
      <c r="H935" s="180">
        <f t="shared" si="49"/>
        <v>71.5</v>
      </c>
      <c r="I935" s="178">
        <f t="shared" si="50"/>
        <v>71.5</v>
      </c>
    </row>
    <row r="936" spans="1:9" s="94" customFormat="1" ht="15" customHeight="1" x14ac:dyDescent="0.2">
      <c r="A936" s="226">
        <f t="shared" si="48"/>
        <v>915</v>
      </c>
      <c r="B936" s="169">
        <v>1113000170</v>
      </c>
      <c r="C936" s="173" t="s">
        <v>1084</v>
      </c>
      <c r="D936" s="169" t="s">
        <v>1699</v>
      </c>
      <c r="E936" s="219" t="s">
        <v>13</v>
      </c>
      <c r="F936" s="169">
        <v>1</v>
      </c>
      <c r="G936" s="176">
        <v>47</v>
      </c>
      <c r="H936" s="180">
        <f t="shared" ref="H936:H999" si="51">ROUND(G936/2,2)</f>
        <v>23.5</v>
      </c>
      <c r="I936" s="178">
        <f t="shared" si="50"/>
        <v>23.5</v>
      </c>
    </row>
    <row r="937" spans="1:9" s="94" customFormat="1" ht="15" customHeight="1" x14ac:dyDescent="0.2">
      <c r="A937" s="226">
        <f t="shared" si="48"/>
        <v>916</v>
      </c>
      <c r="B937" s="169">
        <v>1113000170</v>
      </c>
      <c r="C937" s="173" t="s">
        <v>1084</v>
      </c>
      <c r="D937" s="169" t="s">
        <v>1699</v>
      </c>
      <c r="E937" s="219" t="s">
        <v>13</v>
      </c>
      <c r="F937" s="169">
        <v>2</v>
      </c>
      <c r="G937" s="176">
        <v>94</v>
      </c>
      <c r="H937" s="180">
        <f t="shared" si="51"/>
        <v>47</v>
      </c>
      <c r="I937" s="178">
        <f t="shared" si="50"/>
        <v>47</v>
      </c>
    </row>
    <row r="938" spans="1:9" s="94" customFormat="1" ht="15" customHeight="1" x14ac:dyDescent="0.2">
      <c r="A938" s="226">
        <f t="shared" si="48"/>
        <v>917</v>
      </c>
      <c r="B938" s="169">
        <v>1113003121</v>
      </c>
      <c r="C938" s="173" t="s">
        <v>55</v>
      </c>
      <c r="D938" s="169" t="s">
        <v>1699</v>
      </c>
      <c r="E938" s="219" t="s">
        <v>13</v>
      </c>
      <c r="F938" s="169">
        <v>7</v>
      </c>
      <c r="G938" s="176">
        <v>161</v>
      </c>
      <c r="H938" s="180">
        <f t="shared" si="51"/>
        <v>80.5</v>
      </c>
      <c r="I938" s="178">
        <f t="shared" si="50"/>
        <v>80.5</v>
      </c>
    </row>
    <row r="939" spans="1:9" s="94" customFormat="1" ht="15" customHeight="1" x14ac:dyDescent="0.2">
      <c r="A939" s="226">
        <f t="shared" si="48"/>
        <v>918</v>
      </c>
      <c r="B939" s="169">
        <v>1113000639</v>
      </c>
      <c r="C939" s="173" t="s">
        <v>1085</v>
      </c>
      <c r="D939" s="169" t="s">
        <v>1699</v>
      </c>
      <c r="E939" s="219" t="s">
        <v>13</v>
      </c>
      <c r="F939" s="169">
        <v>1</v>
      </c>
      <c r="G939" s="176">
        <v>20</v>
      </c>
      <c r="H939" s="180">
        <f t="shared" si="51"/>
        <v>10</v>
      </c>
      <c r="I939" s="178">
        <f t="shared" si="50"/>
        <v>10</v>
      </c>
    </row>
    <row r="940" spans="1:9" s="94" customFormat="1" ht="15" customHeight="1" x14ac:dyDescent="0.2">
      <c r="A940" s="226">
        <f t="shared" si="48"/>
        <v>919</v>
      </c>
      <c r="B940" s="169">
        <v>1113003253</v>
      </c>
      <c r="C940" s="173" t="s">
        <v>1086</v>
      </c>
      <c r="D940" s="169" t="s">
        <v>1699</v>
      </c>
      <c r="E940" s="219" t="s">
        <v>13</v>
      </c>
      <c r="F940" s="169">
        <v>1</v>
      </c>
      <c r="G940" s="176">
        <v>23</v>
      </c>
      <c r="H940" s="180">
        <f t="shared" si="51"/>
        <v>11.5</v>
      </c>
      <c r="I940" s="178">
        <f t="shared" si="50"/>
        <v>11.5</v>
      </c>
    </row>
    <row r="941" spans="1:9" s="94" customFormat="1" ht="15" customHeight="1" x14ac:dyDescent="0.2">
      <c r="A941" s="226">
        <f t="shared" si="48"/>
        <v>920</v>
      </c>
      <c r="B941" s="169">
        <v>1113003253</v>
      </c>
      <c r="C941" s="173" t="s">
        <v>1086</v>
      </c>
      <c r="D941" s="169" t="s">
        <v>1699</v>
      </c>
      <c r="E941" s="219" t="s">
        <v>13</v>
      </c>
      <c r="F941" s="169">
        <v>7</v>
      </c>
      <c r="G941" s="176">
        <v>87</v>
      </c>
      <c r="H941" s="180">
        <f t="shared" si="51"/>
        <v>43.5</v>
      </c>
      <c r="I941" s="178">
        <f t="shared" si="50"/>
        <v>43.5</v>
      </c>
    </row>
    <row r="942" spans="1:9" s="94" customFormat="1" ht="15" customHeight="1" x14ac:dyDescent="0.2">
      <c r="A942" s="226">
        <f t="shared" si="48"/>
        <v>921</v>
      </c>
      <c r="B942" s="169">
        <v>1113003118</v>
      </c>
      <c r="C942" s="173" t="s">
        <v>56</v>
      </c>
      <c r="D942" s="169" t="s">
        <v>1699</v>
      </c>
      <c r="E942" s="219" t="s">
        <v>13</v>
      </c>
      <c r="F942" s="169">
        <v>3</v>
      </c>
      <c r="G942" s="176">
        <v>24.88</v>
      </c>
      <c r="H942" s="180">
        <f t="shared" si="51"/>
        <v>12.44</v>
      </c>
      <c r="I942" s="178">
        <f t="shared" si="50"/>
        <v>12.44</v>
      </c>
    </row>
    <row r="943" spans="1:9" s="94" customFormat="1" ht="15" customHeight="1" x14ac:dyDescent="0.2">
      <c r="A943" s="226">
        <f t="shared" si="48"/>
        <v>922</v>
      </c>
      <c r="B943" s="169">
        <v>1113003118</v>
      </c>
      <c r="C943" s="173" t="s">
        <v>56</v>
      </c>
      <c r="D943" s="169" t="s">
        <v>1699</v>
      </c>
      <c r="E943" s="219" t="s">
        <v>13</v>
      </c>
      <c r="F943" s="169">
        <v>13</v>
      </c>
      <c r="G943" s="176">
        <v>379.87</v>
      </c>
      <c r="H943" s="180">
        <f t="shared" si="51"/>
        <v>189.94</v>
      </c>
      <c r="I943" s="178">
        <f t="shared" si="50"/>
        <v>189.93</v>
      </c>
    </row>
    <row r="944" spans="1:9" s="94" customFormat="1" ht="15" customHeight="1" x14ac:dyDescent="0.2">
      <c r="A944" s="226">
        <f t="shared" si="48"/>
        <v>923</v>
      </c>
      <c r="B944" s="169">
        <v>1113000236</v>
      </c>
      <c r="C944" s="173" t="s">
        <v>1087</v>
      </c>
      <c r="D944" s="169" t="s">
        <v>1699</v>
      </c>
      <c r="E944" s="219" t="s">
        <v>13</v>
      </c>
      <c r="F944" s="169">
        <v>2</v>
      </c>
      <c r="G944" s="176">
        <v>16</v>
      </c>
      <c r="H944" s="180">
        <f t="shared" si="51"/>
        <v>8</v>
      </c>
      <c r="I944" s="178">
        <f t="shared" si="50"/>
        <v>8</v>
      </c>
    </row>
    <row r="945" spans="1:9" s="94" customFormat="1" ht="15" customHeight="1" x14ac:dyDescent="0.2">
      <c r="A945" s="226">
        <f t="shared" si="48"/>
        <v>924</v>
      </c>
      <c r="B945" s="169">
        <v>1113000001</v>
      </c>
      <c r="C945" s="173" t="s">
        <v>318</v>
      </c>
      <c r="D945" s="169" t="s">
        <v>1699</v>
      </c>
      <c r="E945" s="219" t="s">
        <v>13</v>
      </c>
      <c r="F945" s="169">
        <v>16</v>
      </c>
      <c r="G945" s="176">
        <v>956</v>
      </c>
      <c r="H945" s="180">
        <f t="shared" si="51"/>
        <v>478</v>
      </c>
      <c r="I945" s="178">
        <f t="shared" si="50"/>
        <v>478</v>
      </c>
    </row>
    <row r="946" spans="1:9" s="94" customFormat="1" ht="15" customHeight="1" x14ac:dyDescent="0.2">
      <c r="A946" s="226">
        <f t="shared" si="48"/>
        <v>925</v>
      </c>
      <c r="B946" s="169">
        <v>1113001002</v>
      </c>
      <c r="C946" s="173" t="s">
        <v>1088</v>
      </c>
      <c r="D946" s="169" t="s">
        <v>1699</v>
      </c>
      <c r="E946" s="219" t="s">
        <v>13</v>
      </c>
      <c r="F946" s="169">
        <v>1</v>
      </c>
      <c r="G946" s="176">
        <v>648</v>
      </c>
      <c r="H946" s="180">
        <f t="shared" si="51"/>
        <v>324</v>
      </c>
      <c r="I946" s="178">
        <f t="shared" si="50"/>
        <v>324</v>
      </c>
    </row>
    <row r="947" spans="1:9" s="94" customFormat="1" ht="15" customHeight="1" x14ac:dyDescent="0.2">
      <c r="A947" s="226">
        <f t="shared" si="48"/>
        <v>926</v>
      </c>
      <c r="B947" s="169">
        <v>1113001041</v>
      </c>
      <c r="C947" s="173" t="s">
        <v>1089</v>
      </c>
      <c r="D947" s="169" t="s">
        <v>1699</v>
      </c>
      <c r="E947" s="219" t="s">
        <v>13</v>
      </c>
      <c r="F947" s="169">
        <v>1</v>
      </c>
      <c r="G947" s="176">
        <v>1919</v>
      </c>
      <c r="H947" s="180">
        <f t="shared" si="51"/>
        <v>959.5</v>
      </c>
      <c r="I947" s="178">
        <f t="shared" si="50"/>
        <v>959.5</v>
      </c>
    </row>
    <row r="948" spans="1:9" s="94" customFormat="1" ht="15" customHeight="1" x14ac:dyDescent="0.2">
      <c r="A948" s="226">
        <f t="shared" si="48"/>
        <v>927</v>
      </c>
      <c r="B948" s="169">
        <v>1113003427</v>
      </c>
      <c r="C948" s="173" t="s">
        <v>1090</v>
      </c>
      <c r="D948" s="169" t="s">
        <v>1699</v>
      </c>
      <c r="E948" s="219" t="s">
        <v>13</v>
      </c>
      <c r="F948" s="169">
        <v>1</v>
      </c>
      <c r="G948" s="176">
        <v>200</v>
      </c>
      <c r="H948" s="180">
        <f t="shared" si="51"/>
        <v>100</v>
      </c>
      <c r="I948" s="178">
        <f t="shared" si="50"/>
        <v>100</v>
      </c>
    </row>
    <row r="949" spans="1:9" s="94" customFormat="1" ht="15" customHeight="1" x14ac:dyDescent="0.2">
      <c r="A949" s="226">
        <f t="shared" si="48"/>
        <v>928</v>
      </c>
      <c r="B949" s="169">
        <v>1113003877</v>
      </c>
      <c r="C949" s="173" t="s">
        <v>1091</v>
      </c>
      <c r="D949" s="169" t="s">
        <v>1699</v>
      </c>
      <c r="E949" s="219" t="s">
        <v>13</v>
      </c>
      <c r="F949" s="169">
        <v>4</v>
      </c>
      <c r="G949" s="176">
        <v>424.08</v>
      </c>
      <c r="H949" s="180">
        <f t="shared" si="51"/>
        <v>212.04</v>
      </c>
      <c r="I949" s="178">
        <f t="shared" si="50"/>
        <v>212.04</v>
      </c>
    </row>
    <row r="950" spans="1:9" s="94" customFormat="1" ht="15" customHeight="1" x14ac:dyDescent="0.2">
      <c r="A950" s="226">
        <f t="shared" si="48"/>
        <v>929</v>
      </c>
      <c r="B950" s="169">
        <v>1113000595</v>
      </c>
      <c r="C950" s="173" t="s">
        <v>1092</v>
      </c>
      <c r="D950" s="169" t="s">
        <v>1699</v>
      </c>
      <c r="E950" s="219" t="s">
        <v>13</v>
      </c>
      <c r="F950" s="169">
        <v>5</v>
      </c>
      <c r="G950" s="176">
        <v>248.57</v>
      </c>
      <c r="H950" s="180">
        <f t="shared" si="51"/>
        <v>124.29</v>
      </c>
      <c r="I950" s="178">
        <f t="shared" si="50"/>
        <v>124.27999999999999</v>
      </c>
    </row>
    <row r="951" spans="1:9" s="94" customFormat="1" ht="15" customHeight="1" x14ac:dyDescent="0.2">
      <c r="A951" s="226">
        <f t="shared" si="48"/>
        <v>930</v>
      </c>
      <c r="B951" s="169">
        <v>1113000595</v>
      </c>
      <c r="C951" s="173" t="s">
        <v>1093</v>
      </c>
      <c r="D951" s="169" t="s">
        <v>1699</v>
      </c>
      <c r="E951" s="219" t="s">
        <v>13</v>
      </c>
      <c r="F951" s="169">
        <v>1</v>
      </c>
      <c r="G951" s="176">
        <v>54.33</v>
      </c>
      <c r="H951" s="180">
        <f t="shared" si="51"/>
        <v>27.17</v>
      </c>
      <c r="I951" s="178">
        <f t="shared" si="50"/>
        <v>27.159999999999997</v>
      </c>
    </row>
    <row r="952" spans="1:9" s="94" customFormat="1" ht="15" customHeight="1" x14ac:dyDescent="0.2">
      <c r="A952" s="226">
        <f t="shared" si="48"/>
        <v>931</v>
      </c>
      <c r="B952" s="169">
        <v>1113003346</v>
      </c>
      <c r="C952" s="173" t="s">
        <v>1094</v>
      </c>
      <c r="D952" s="169" t="s">
        <v>1699</v>
      </c>
      <c r="E952" s="219" t="s">
        <v>13</v>
      </c>
      <c r="F952" s="169">
        <v>1</v>
      </c>
      <c r="G952" s="176">
        <v>10</v>
      </c>
      <c r="H952" s="180">
        <f t="shared" si="51"/>
        <v>5</v>
      </c>
      <c r="I952" s="178">
        <f t="shared" ref="I952:I1015" si="52">G952-H952</f>
        <v>5</v>
      </c>
    </row>
    <row r="953" spans="1:9" s="94" customFormat="1" ht="15" customHeight="1" x14ac:dyDescent="0.2">
      <c r="A953" s="226">
        <f t="shared" si="48"/>
        <v>932</v>
      </c>
      <c r="B953" s="169">
        <v>1113003371</v>
      </c>
      <c r="C953" s="173" t="s">
        <v>1095</v>
      </c>
      <c r="D953" s="169" t="s">
        <v>1699</v>
      </c>
      <c r="E953" s="219" t="s">
        <v>13</v>
      </c>
      <c r="F953" s="169">
        <v>1</v>
      </c>
      <c r="G953" s="176">
        <v>288</v>
      </c>
      <c r="H953" s="180">
        <f t="shared" si="51"/>
        <v>144</v>
      </c>
      <c r="I953" s="178">
        <f t="shared" si="52"/>
        <v>144</v>
      </c>
    </row>
    <row r="954" spans="1:9" s="94" customFormat="1" ht="15" customHeight="1" x14ac:dyDescent="0.2">
      <c r="A954" s="226">
        <f t="shared" si="48"/>
        <v>933</v>
      </c>
      <c r="B954" s="169">
        <v>1113003154</v>
      </c>
      <c r="C954" s="173" t="s">
        <v>1096</v>
      </c>
      <c r="D954" s="169" t="s">
        <v>1699</v>
      </c>
      <c r="E954" s="219" t="s">
        <v>13</v>
      </c>
      <c r="F954" s="169">
        <v>4</v>
      </c>
      <c r="G954" s="176">
        <v>10</v>
      </c>
      <c r="H954" s="180">
        <f t="shared" si="51"/>
        <v>5</v>
      </c>
      <c r="I954" s="178">
        <f t="shared" si="52"/>
        <v>5</v>
      </c>
    </row>
    <row r="955" spans="1:9" s="94" customFormat="1" ht="15" customHeight="1" x14ac:dyDescent="0.2">
      <c r="A955" s="226">
        <f t="shared" si="48"/>
        <v>934</v>
      </c>
      <c r="B955" s="169">
        <v>1113000168</v>
      </c>
      <c r="C955" s="173" t="s">
        <v>1097</v>
      </c>
      <c r="D955" s="169" t="s">
        <v>1699</v>
      </c>
      <c r="E955" s="219" t="s">
        <v>13</v>
      </c>
      <c r="F955" s="169">
        <v>1</v>
      </c>
      <c r="G955" s="176">
        <v>100</v>
      </c>
      <c r="H955" s="180">
        <f t="shared" si="51"/>
        <v>50</v>
      </c>
      <c r="I955" s="178">
        <f t="shared" si="52"/>
        <v>50</v>
      </c>
    </row>
    <row r="956" spans="1:9" s="94" customFormat="1" ht="15" customHeight="1" x14ac:dyDescent="0.2">
      <c r="A956" s="226">
        <f t="shared" si="48"/>
        <v>935</v>
      </c>
      <c r="B956" s="169">
        <v>1113001031</v>
      </c>
      <c r="C956" s="173" t="s">
        <v>1098</v>
      </c>
      <c r="D956" s="169" t="s">
        <v>1699</v>
      </c>
      <c r="E956" s="219" t="s">
        <v>13</v>
      </c>
      <c r="F956" s="169">
        <v>4</v>
      </c>
      <c r="G956" s="176">
        <v>550</v>
      </c>
      <c r="H956" s="180">
        <f t="shared" si="51"/>
        <v>275</v>
      </c>
      <c r="I956" s="178">
        <f t="shared" si="52"/>
        <v>275</v>
      </c>
    </row>
    <row r="957" spans="1:9" s="94" customFormat="1" ht="15" customHeight="1" x14ac:dyDescent="0.2">
      <c r="A957" s="226">
        <f t="shared" si="48"/>
        <v>936</v>
      </c>
      <c r="B957" s="169">
        <v>1113003500</v>
      </c>
      <c r="C957" s="173" t="s">
        <v>1099</v>
      </c>
      <c r="D957" s="169" t="s">
        <v>1699</v>
      </c>
      <c r="E957" s="219" t="s">
        <v>13</v>
      </c>
      <c r="F957" s="169">
        <v>2</v>
      </c>
      <c r="G957" s="176">
        <v>200</v>
      </c>
      <c r="H957" s="180">
        <f t="shared" si="51"/>
        <v>100</v>
      </c>
      <c r="I957" s="178">
        <f t="shared" si="52"/>
        <v>100</v>
      </c>
    </row>
    <row r="958" spans="1:9" s="94" customFormat="1" ht="15" customHeight="1" x14ac:dyDescent="0.2">
      <c r="A958" s="226">
        <f t="shared" si="48"/>
        <v>937</v>
      </c>
      <c r="B958" s="169">
        <v>1113003500</v>
      </c>
      <c r="C958" s="173" t="s">
        <v>1099</v>
      </c>
      <c r="D958" s="169" t="s">
        <v>1699</v>
      </c>
      <c r="E958" s="219" t="s">
        <v>13</v>
      </c>
      <c r="F958" s="169">
        <v>2</v>
      </c>
      <c r="G958" s="176">
        <v>319</v>
      </c>
      <c r="H958" s="180">
        <f t="shared" si="51"/>
        <v>159.5</v>
      </c>
      <c r="I958" s="178">
        <f t="shared" si="52"/>
        <v>159.5</v>
      </c>
    </row>
    <row r="959" spans="1:9" s="94" customFormat="1" ht="15" customHeight="1" x14ac:dyDescent="0.2">
      <c r="A959" s="226">
        <f t="shared" si="48"/>
        <v>938</v>
      </c>
      <c r="B959" s="169">
        <v>1113003500</v>
      </c>
      <c r="C959" s="173" t="s">
        <v>1099</v>
      </c>
      <c r="D959" s="169" t="s">
        <v>1699</v>
      </c>
      <c r="E959" s="219" t="s">
        <v>13</v>
      </c>
      <c r="F959" s="169">
        <v>7</v>
      </c>
      <c r="G959" s="176">
        <v>750</v>
      </c>
      <c r="H959" s="180">
        <f t="shared" si="51"/>
        <v>375</v>
      </c>
      <c r="I959" s="178">
        <f t="shared" si="52"/>
        <v>375</v>
      </c>
    </row>
    <row r="960" spans="1:9" s="94" customFormat="1" ht="15" customHeight="1" x14ac:dyDescent="0.2">
      <c r="A960" s="226">
        <f t="shared" si="48"/>
        <v>939</v>
      </c>
      <c r="B960" s="169">
        <v>1113004151</v>
      </c>
      <c r="C960" s="173" t="s">
        <v>1100</v>
      </c>
      <c r="D960" s="169" t="s">
        <v>1699</v>
      </c>
      <c r="E960" s="219" t="s">
        <v>13</v>
      </c>
      <c r="F960" s="169">
        <v>2</v>
      </c>
      <c r="G960" s="176">
        <v>2530</v>
      </c>
      <c r="H960" s="180">
        <f t="shared" si="51"/>
        <v>1265</v>
      </c>
      <c r="I960" s="178">
        <f t="shared" si="52"/>
        <v>1265</v>
      </c>
    </row>
    <row r="961" spans="1:9" s="94" customFormat="1" ht="15" customHeight="1" x14ac:dyDescent="0.2">
      <c r="A961" s="226">
        <f t="shared" si="48"/>
        <v>940</v>
      </c>
      <c r="B961" s="169">
        <v>1113004151</v>
      </c>
      <c r="C961" s="173" t="s">
        <v>1101</v>
      </c>
      <c r="D961" s="169" t="s">
        <v>1699</v>
      </c>
      <c r="E961" s="219" t="s">
        <v>13</v>
      </c>
      <c r="F961" s="169">
        <v>2</v>
      </c>
      <c r="G961" s="176">
        <v>3061.4</v>
      </c>
      <c r="H961" s="180">
        <f t="shared" si="51"/>
        <v>1530.7</v>
      </c>
      <c r="I961" s="178">
        <f t="shared" si="52"/>
        <v>1530.7</v>
      </c>
    </row>
    <row r="962" spans="1:9" s="94" customFormat="1" ht="15" customHeight="1" x14ac:dyDescent="0.2">
      <c r="A962" s="226">
        <f t="shared" si="48"/>
        <v>941</v>
      </c>
      <c r="B962" s="169">
        <v>1113004151</v>
      </c>
      <c r="C962" s="173" t="s">
        <v>1102</v>
      </c>
      <c r="D962" s="169" t="s">
        <v>1699</v>
      </c>
      <c r="E962" s="219" t="s">
        <v>13</v>
      </c>
      <c r="F962" s="169">
        <v>2</v>
      </c>
      <c r="G962" s="176">
        <v>1141.4000000000001</v>
      </c>
      <c r="H962" s="180">
        <f t="shared" si="51"/>
        <v>570.70000000000005</v>
      </c>
      <c r="I962" s="178">
        <f t="shared" si="52"/>
        <v>570.70000000000005</v>
      </c>
    </row>
    <row r="963" spans="1:9" s="94" customFormat="1" ht="15" customHeight="1" x14ac:dyDescent="0.2">
      <c r="A963" s="226">
        <f t="shared" si="48"/>
        <v>942</v>
      </c>
      <c r="B963" s="169">
        <v>111300472</v>
      </c>
      <c r="C963" s="173" t="s">
        <v>1103</v>
      </c>
      <c r="D963" s="169" t="s">
        <v>1699</v>
      </c>
      <c r="E963" s="219" t="s">
        <v>13</v>
      </c>
      <c r="F963" s="169">
        <v>10</v>
      </c>
      <c r="G963" s="176">
        <v>212</v>
      </c>
      <c r="H963" s="180">
        <f t="shared" si="51"/>
        <v>106</v>
      </c>
      <c r="I963" s="178">
        <f t="shared" si="52"/>
        <v>106</v>
      </c>
    </row>
    <row r="964" spans="1:9" s="94" customFormat="1" ht="15" customHeight="1" x14ac:dyDescent="0.2">
      <c r="A964" s="226">
        <f t="shared" si="48"/>
        <v>943</v>
      </c>
      <c r="B964" s="169">
        <v>1113003131</v>
      </c>
      <c r="C964" s="173" t="s">
        <v>1104</v>
      </c>
      <c r="D964" s="169" t="s">
        <v>1699</v>
      </c>
      <c r="E964" s="219" t="s">
        <v>13</v>
      </c>
      <c r="F964" s="169">
        <v>2</v>
      </c>
      <c r="G964" s="176">
        <v>40</v>
      </c>
      <c r="H964" s="180">
        <f t="shared" si="51"/>
        <v>20</v>
      </c>
      <c r="I964" s="178">
        <f t="shared" si="52"/>
        <v>20</v>
      </c>
    </row>
    <row r="965" spans="1:9" s="94" customFormat="1" ht="15" customHeight="1" x14ac:dyDescent="0.2">
      <c r="A965" s="226">
        <f t="shared" si="48"/>
        <v>944</v>
      </c>
      <c r="B965" s="169">
        <v>1113003132</v>
      </c>
      <c r="C965" s="173" t="s">
        <v>1105</v>
      </c>
      <c r="D965" s="169" t="s">
        <v>1699</v>
      </c>
      <c r="E965" s="219" t="s">
        <v>13</v>
      </c>
      <c r="F965" s="169">
        <v>1</v>
      </c>
      <c r="G965" s="176">
        <v>140</v>
      </c>
      <c r="H965" s="180">
        <f t="shared" si="51"/>
        <v>70</v>
      </c>
      <c r="I965" s="178">
        <f t="shared" si="52"/>
        <v>70</v>
      </c>
    </row>
    <row r="966" spans="1:9" s="94" customFormat="1" ht="15" customHeight="1" x14ac:dyDescent="0.2">
      <c r="A966" s="226">
        <f t="shared" si="48"/>
        <v>945</v>
      </c>
      <c r="B966" s="169">
        <v>1113004153</v>
      </c>
      <c r="C966" s="173" t="s">
        <v>1106</v>
      </c>
      <c r="D966" s="169" t="s">
        <v>1699</v>
      </c>
      <c r="E966" s="219" t="s">
        <v>13</v>
      </c>
      <c r="F966" s="169">
        <v>1</v>
      </c>
      <c r="G966" s="176">
        <v>34</v>
      </c>
      <c r="H966" s="180">
        <f t="shared" si="51"/>
        <v>17</v>
      </c>
      <c r="I966" s="178">
        <f t="shared" si="52"/>
        <v>17</v>
      </c>
    </row>
    <row r="967" spans="1:9" s="94" customFormat="1" ht="15" customHeight="1" x14ac:dyDescent="0.2">
      <c r="A967" s="226">
        <f t="shared" si="48"/>
        <v>946</v>
      </c>
      <c r="B967" s="169">
        <v>1113003476</v>
      </c>
      <c r="C967" s="173" t="s">
        <v>1107</v>
      </c>
      <c r="D967" s="169" t="s">
        <v>1699</v>
      </c>
      <c r="E967" s="219" t="s">
        <v>13</v>
      </c>
      <c r="F967" s="169">
        <v>1</v>
      </c>
      <c r="G967" s="176">
        <v>260</v>
      </c>
      <c r="H967" s="180">
        <f t="shared" si="51"/>
        <v>130</v>
      </c>
      <c r="I967" s="178">
        <f t="shared" si="52"/>
        <v>130</v>
      </c>
    </row>
    <row r="968" spans="1:9" s="94" customFormat="1" ht="15" customHeight="1" x14ac:dyDescent="0.2">
      <c r="A968" s="226">
        <f t="shared" si="48"/>
        <v>947</v>
      </c>
      <c r="B968" s="169">
        <v>1113003005</v>
      </c>
      <c r="C968" s="173" t="s">
        <v>1108</v>
      </c>
      <c r="D968" s="169" t="s">
        <v>1699</v>
      </c>
      <c r="E968" s="219" t="s">
        <v>13</v>
      </c>
      <c r="F968" s="169">
        <v>5</v>
      </c>
      <c r="G968" s="176">
        <v>33</v>
      </c>
      <c r="H968" s="180">
        <f t="shared" si="51"/>
        <v>16.5</v>
      </c>
      <c r="I968" s="178">
        <f t="shared" si="52"/>
        <v>16.5</v>
      </c>
    </row>
    <row r="969" spans="1:9" s="94" customFormat="1" ht="15" customHeight="1" x14ac:dyDescent="0.2">
      <c r="A969" s="226">
        <f t="shared" si="48"/>
        <v>948</v>
      </c>
      <c r="B969" s="169">
        <v>1113003006</v>
      </c>
      <c r="C969" s="173" t="s">
        <v>1108</v>
      </c>
      <c r="D969" s="169" t="s">
        <v>1699</v>
      </c>
      <c r="E969" s="219" t="s">
        <v>13</v>
      </c>
      <c r="F969" s="169">
        <v>2</v>
      </c>
      <c r="G969" s="176">
        <v>196</v>
      </c>
      <c r="H969" s="180">
        <f t="shared" si="51"/>
        <v>98</v>
      </c>
      <c r="I969" s="178">
        <f t="shared" si="52"/>
        <v>98</v>
      </c>
    </row>
    <row r="970" spans="1:9" s="94" customFormat="1" ht="15" customHeight="1" x14ac:dyDescent="0.2">
      <c r="A970" s="226">
        <f t="shared" si="48"/>
        <v>949</v>
      </c>
      <c r="B970" s="169">
        <v>1113003469</v>
      </c>
      <c r="C970" s="173" t="s">
        <v>1109</v>
      </c>
      <c r="D970" s="169" t="s">
        <v>1699</v>
      </c>
      <c r="E970" s="219" t="s">
        <v>13</v>
      </c>
      <c r="F970" s="169">
        <v>1</v>
      </c>
      <c r="G970" s="176">
        <v>2295</v>
      </c>
      <c r="H970" s="180">
        <f t="shared" si="51"/>
        <v>1147.5</v>
      </c>
      <c r="I970" s="178">
        <f t="shared" si="52"/>
        <v>1147.5</v>
      </c>
    </row>
    <row r="971" spans="1:9" s="94" customFormat="1" ht="15" customHeight="1" x14ac:dyDescent="0.2">
      <c r="A971" s="226">
        <f t="shared" si="48"/>
        <v>950</v>
      </c>
      <c r="B971" s="169">
        <v>1113003468</v>
      </c>
      <c r="C971" s="173" t="s">
        <v>1110</v>
      </c>
      <c r="D971" s="169" t="s">
        <v>1699</v>
      </c>
      <c r="E971" s="219" t="s">
        <v>13</v>
      </c>
      <c r="F971" s="169">
        <v>1</v>
      </c>
      <c r="G971" s="176">
        <v>990</v>
      </c>
      <c r="H971" s="180">
        <f t="shared" si="51"/>
        <v>495</v>
      </c>
      <c r="I971" s="178">
        <f t="shared" si="52"/>
        <v>495</v>
      </c>
    </row>
    <row r="972" spans="1:9" s="94" customFormat="1" ht="15" customHeight="1" x14ac:dyDescent="0.2">
      <c r="A972" s="226">
        <f t="shared" si="48"/>
        <v>951</v>
      </c>
      <c r="B972" s="169">
        <v>1113000499</v>
      </c>
      <c r="C972" s="173" t="s">
        <v>1111</v>
      </c>
      <c r="D972" s="169" t="s">
        <v>1699</v>
      </c>
      <c r="E972" s="219" t="s">
        <v>13</v>
      </c>
      <c r="F972" s="169">
        <v>1</v>
      </c>
      <c r="G972" s="176">
        <v>700</v>
      </c>
      <c r="H972" s="180">
        <f t="shared" si="51"/>
        <v>350</v>
      </c>
      <c r="I972" s="178">
        <f t="shared" si="52"/>
        <v>350</v>
      </c>
    </row>
    <row r="973" spans="1:9" s="94" customFormat="1" ht="15" customHeight="1" x14ac:dyDescent="0.2">
      <c r="A973" s="226">
        <f t="shared" si="48"/>
        <v>952</v>
      </c>
      <c r="B973" s="169">
        <v>1113003019</v>
      </c>
      <c r="C973" s="173" t="s">
        <v>1112</v>
      </c>
      <c r="D973" s="169" t="s">
        <v>1699</v>
      </c>
      <c r="E973" s="219" t="s">
        <v>13</v>
      </c>
      <c r="F973" s="169">
        <v>1</v>
      </c>
      <c r="G973" s="176">
        <v>40</v>
      </c>
      <c r="H973" s="180">
        <f t="shared" si="51"/>
        <v>20</v>
      </c>
      <c r="I973" s="178">
        <f t="shared" si="52"/>
        <v>20</v>
      </c>
    </row>
    <row r="974" spans="1:9" s="94" customFormat="1" ht="15" customHeight="1" x14ac:dyDescent="0.2">
      <c r="A974" s="226">
        <f t="shared" si="48"/>
        <v>953</v>
      </c>
      <c r="B974" s="169">
        <v>1113003263</v>
      </c>
      <c r="C974" s="173" t="s">
        <v>1113</v>
      </c>
      <c r="D974" s="169" t="s">
        <v>1699</v>
      </c>
      <c r="E974" s="219" t="s">
        <v>13</v>
      </c>
      <c r="F974" s="169">
        <v>1</v>
      </c>
      <c r="G974" s="176">
        <v>115</v>
      </c>
      <c r="H974" s="180">
        <f t="shared" si="51"/>
        <v>57.5</v>
      </c>
      <c r="I974" s="178">
        <f t="shared" si="52"/>
        <v>57.5</v>
      </c>
    </row>
    <row r="975" spans="1:9" s="94" customFormat="1" ht="15" customHeight="1" x14ac:dyDescent="0.2">
      <c r="A975" s="226">
        <f t="shared" si="48"/>
        <v>954</v>
      </c>
      <c r="B975" s="169">
        <v>1113003261</v>
      </c>
      <c r="C975" s="173" t="s">
        <v>1114</v>
      </c>
      <c r="D975" s="169" t="s">
        <v>1699</v>
      </c>
      <c r="E975" s="219" t="s">
        <v>13</v>
      </c>
      <c r="F975" s="169">
        <v>1</v>
      </c>
      <c r="G975" s="176">
        <v>699</v>
      </c>
      <c r="H975" s="180">
        <f t="shared" si="51"/>
        <v>349.5</v>
      </c>
      <c r="I975" s="178">
        <f t="shared" si="52"/>
        <v>349.5</v>
      </c>
    </row>
    <row r="976" spans="1:9" s="94" customFormat="1" ht="15" customHeight="1" x14ac:dyDescent="0.2">
      <c r="A976" s="226">
        <f t="shared" si="48"/>
        <v>955</v>
      </c>
      <c r="B976" s="169">
        <v>1113003066</v>
      </c>
      <c r="C976" s="173" t="s">
        <v>1115</v>
      </c>
      <c r="D976" s="169" t="s">
        <v>1699</v>
      </c>
      <c r="E976" s="219" t="s">
        <v>13</v>
      </c>
      <c r="F976" s="169">
        <v>1</v>
      </c>
      <c r="G976" s="176">
        <v>350</v>
      </c>
      <c r="H976" s="180">
        <f t="shared" si="51"/>
        <v>175</v>
      </c>
      <c r="I976" s="178">
        <f t="shared" si="52"/>
        <v>175</v>
      </c>
    </row>
    <row r="977" spans="1:9" s="94" customFormat="1" ht="15" customHeight="1" x14ac:dyDescent="0.2">
      <c r="A977" s="226">
        <f t="shared" si="48"/>
        <v>956</v>
      </c>
      <c r="B977" s="169">
        <v>1113003066</v>
      </c>
      <c r="C977" s="173" t="s">
        <v>1115</v>
      </c>
      <c r="D977" s="169" t="s">
        <v>1699</v>
      </c>
      <c r="E977" s="219" t="s">
        <v>13</v>
      </c>
      <c r="F977" s="169">
        <v>3</v>
      </c>
      <c r="G977" s="176">
        <v>240</v>
      </c>
      <c r="H977" s="180">
        <f t="shared" si="51"/>
        <v>120</v>
      </c>
      <c r="I977" s="178">
        <f t="shared" si="52"/>
        <v>120</v>
      </c>
    </row>
    <row r="978" spans="1:9" s="94" customFormat="1" ht="15" customHeight="1" x14ac:dyDescent="0.2">
      <c r="A978" s="226">
        <f t="shared" si="48"/>
        <v>957</v>
      </c>
      <c r="B978" s="169">
        <v>1113000846</v>
      </c>
      <c r="C978" s="173" t="s">
        <v>1116</v>
      </c>
      <c r="D978" s="169" t="s">
        <v>1699</v>
      </c>
      <c r="E978" s="219" t="s">
        <v>13</v>
      </c>
      <c r="F978" s="169">
        <v>2</v>
      </c>
      <c r="G978" s="176">
        <v>200</v>
      </c>
      <c r="H978" s="180">
        <f t="shared" si="51"/>
        <v>100</v>
      </c>
      <c r="I978" s="178">
        <f t="shared" si="52"/>
        <v>100</v>
      </c>
    </row>
    <row r="979" spans="1:9" s="94" customFormat="1" ht="15" customHeight="1" x14ac:dyDescent="0.2">
      <c r="A979" s="226">
        <f t="shared" si="48"/>
        <v>958</v>
      </c>
      <c r="B979" s="169">
        <v>1113000846</v>
      </c>
      <c r="C979" s="173" t="s">
        <v>1116</v>
      </c>
      <c r="D979" s="169" t="s">
        <v>1699</v>
      </c>
      <c r="E979" s="219" t="s">
        <v>13</v>
      </c>
      <c r="F979" s="169">
        <v>1</v>
      </c>
      <c r="G979" s="176">
        <v>100</v>
      </c>
      <c r="H979" s="180">
        <f t="shared" si="51"/>
        <v>50</v>
      </c>
      <c r="I979" s="178">
        <f t="shared" si="52"/>
        <v>50</v>
      </c>
    </row>
    <row r="980" spans="1:9" s="94" customFormat="1" ht="15" customHeight="1" x14ac:dyDescent="0.2">
      <c r="A980" s="226">
        <f t="shared" si="48"/>
        <v>959</v>
      </c>
      <c r="B980" s="169">
        <v>1113001046</v>
      </c>
      <c r="C980" s="173" t="s">
        <v>1117</v>
      </c>
      <c r="D980" s="169" t="s">
        <v>1699</v>
      </c>
      <c r="E980" s="219" t="s">
        <v>13</v>
      </c>
      <c r="F980" s="169">
        <v>1</v>
      </c>
      <c r="G980" s="176">
        <v>2047</v>
      </c>
      <c r="H980" s="180">
        <f t="shared" si="51"/>
        <v>1023.5</v>
      </c>
      <c r="I980" s="178">
        <f t="shared" si="52"/>
        <v>1023.5</v>
      </c>
    </row>
    <row r="981" spans="1:9" s="94" customFormat="1" ht="15" customHeight="1" x14ac:dyDescent="0.2">
      <c r="A981" s="226">
        <f t="shared" si="48"/>
        <v>960</v>
      </c>
      <c r="B981" s="169">
        <v>1113003189</v>
      </c>
      <c r="C981" s="173" t="s">
        <v>724</v>
      </c>
      <c r="D981" s="169" t="s">
        <v>1699</v>
      </c>
      <c r="E981" s="219" t="s">
        <v>13</v>
      </c>
      <c r="F981" s="169">
        <v>1</v>
      </c>
      <c r="G981" s="176">
        <v>203</v>
      </c>
      <c r="H981" s="180">
        <f t="shared" si="51"/>
        <v>101.5</v>
      </c>
      <c r="I981" s="178">
        <f t="shared" si="52"/>
        <v>101.5</v>
      </c>
    </row>
    <row r="982" spans="1:9" s="94" customFormat="1" ht="15" customHeight="1" x14ac:dyDescent="0.2">
      <c r="A982" s="226">
        <f t="shared" si="48"/>
        <v>961</v>
      </c>
      <c r="B982" s="169">
        <v>1113003477</v>
      </c>
      <c r="C982" s="173" t="s">
        <v>1118</v>
      </c>
      <c r="D982" s="169" t="s">
        <v>1699</v>
      </c>
      <c r="E982" s="219" t="s">
        <v>13</v>
      </c>
      <c r="F982" s="169">
        <v>1</v>
      </c>
      <c r="G982" s="176">
        <v>53</v>
      </c>
      <c r="H982" s="180">
        <f t="shared" si="51"/>
        <v>26.5</v>
      </c>
      <c r="I982" s="178">
        <f t="shared" si="52"/>
        <v>26.5</v>
      </c>
    </row>
    <row r="983" spans="1:9" s="94" customFormat="1" ht="15" customHeight="1" x14ac:dyDescent="0.2">
      <c r="A983" s="226">
        <f t="shared" si="48"/>
        <v>962</v>
      </c>
      <c r="B983" s="169">
        <v>1113003393</v>
      </c>
      <c r="C983" s="173" t="s">
        <v>1119</v>
      </c>
      <c r="D983" s="169" t="s">
        <v>1699</v>
      </c>
      <c r="E983" s="219" t="s">
        <v>13</v>
      </c>
      <c r="F983" s="169">
        <v>1</v>
      </c>
      <c r="G983" s="176">
        <v>72</v>
      </c>
      <c r="H983" s="180">
        <f t="shared" si="51"/>
        <v>36</v>
      </c>
      <c r="I983" s="178">
        <f t="shared" si="52"/>
        <v>36</v>
      </c>
    </row>
    <row r="984" spans="1:9" s="94" customFormat="1" ht="15" customHeight="1" x14ac:dyDescent="0.2">
      <c r="A984" s="226">
        <f t="shared" si="48"/>
        <v>963</v>
      </c>
      <c r="B984" s="169">
        <v>1113003057</v>
      </c>
      <c r="C984" s="173" t="s">
        <v>1120</v>
      </c>
      <c r="D984" s="169" t="s">
        <v>1699</v>
      </c>
      <c r="E984" s="219" t="s">
        <v>13</v>
      </c>
      <c r="F984" s="169">
        <v>1</v>
      </c>
      <c r="G984" s="176">
        <v>17</v>
      </c>
      <c r="H984" s="180">
        <f t="shared" si="51"/>
        <v>8.5</v>
      </c>
      <c r="I984" s="178">
        <f t="shared" si="52"/>
        <v>8.5</v>
      </c>
    </row>
    <row r="985" spans="1:9" s="94" customFormat="1" ht="15" customHeight="1" x14ac:dyDescent="0.2">
      <c r="A985" s="226">
        <f t="shared" si="48"/>
        <v>964</v>
      </c>
      <c r="B985" s="169">
        <v>1113003083</v>
      </c>
      <c r="C985" s="173" t="s">
        <v>34</v>
      </c>
      <c r="D985" s="169" t="s">
        <v>1699</v>
      </c>
      <c r="E985" s="219" t="s">
        <v>13</v>
      </c>
      <c r="F985" s="169">
        <v>1</v>
      </c>
      <c r="G985" s="176">
        <v>74.28</v>
      </c>
      <c r="H985" s="180">
        <f t="shared" si="51"/>
        <v>37.14</v>
      </c>
      <c r="I985" s="178">
        <f t="shared" si="52"/>
        <v>37.14</v>
      </c>
    </row>
    <row r="986" spans="1:9" s="94" customFormat="1" ht="15" customHeight="1" x14ac:dyDescent="0.2">
      <c r="A986" s="226">
        <f t="shared" si="48"/>
        <v>965</v>
      </c>
      <c r="B986" s="169">
        <v>1113004161</v>
      </c>
      <c r="C986" s="173" t="s">
        <v>1121</v>
      </c>
      <c r="D986" s="169" t="s">
        <v>1699</v>
      </c>
      <c r="E986" s="219" t="s">
        <v>13</v>
      </c>
      <c r="F986" s="169">
        <v>1</v>
      </c>
      <c r="G986" s="176">
        <v>304.75</v>
      </c>
      <c r="H986" s="180">
        <f t="shared" si="51"/>
        <v>152.38</v>
      </c>
      <c r="I986" s="178">
        <f t="shared" si="52"/>
        <v>152.37</v>
      </c>
    </row>
    <row r="987" spans="1:9" s="94" customFormat="1" ht="15" customHeight="1" x14ac:dyDescent="0.2">
      <c r="A987" s="226">
        <f t="shared" si="48"/>
        <v>966</v>
      </c>
      <c r="B987" s="169">
        <v>1113001080</v>
      </c>
      <c r="C987" s="173" t="s">
        <v>1122</v>
      </c>
      <c r="D987" s="169" t="s">
        <v>1699</v>
      </c>
      <c r="E987" s="219" t="s">
        <v>13</v>
      </c>
      <c r="F987" s="169">
        <v>1</v>
      </c>
      <c r="G987" s="176">
        <v>326.75</v>
      </c>
      <c r="H987" s="180">
        <f t="shared" si="51"/>
        <v>163.38</v>
      </c>
      <c r="I987" s="178">
        <f t="shared" si="52"/>
        <v>163.37</v>
      </c>
    </row>
    <row r="988" spans="1:9" s="94" customFormat="1" ht="15" customHeight="1" x14ac:dyDescent="0.2">
      <c r="A988" s="226">
        <f t="shared" si="48"/>
        <v>967</v>
      </c>
      <c r="B988" s="169">
        <v>1113003128</v>
      </c>
      <c r="C988" s="173" t="s">
        <v>1123</v>
      </c>
      <c r="D988" s="169" t="s">
        <v>1699</v>
      </c>
      <c r="E988" s="219" t="s">
        <v>13</v>
      </c>
      <c r="F988" s="169">
        <v>1</v>
      </c>
      <c r="G988" s="176">
        <v>27</v>
      </c>
      <c r="H988" s="180">
        <f t="shared" si="51"/>
        <v>13.5</v>
      </c>
      <c r="I988" s="178">
        <f t="shared" si="52"/>
        <v>13.5</v>
      </c>
    </row>
    <row r="989" spans="1:9" s="94" customFormat="1" ht="15" customHeight="1" x14ac:dyDescent="0.2">
      <c r="A989" s="226">
        <f t="shared" si="48"/>
        <v>968</v>
      </c>
      <c r="B989" s="169">
        <v>1113003128</v>
      </c>
      <c r="C989" s="173" t="s">
        <v>1123</v>
      </c>
      <c r="D989" s="169" t="s">
        <v>1699</v>
      </c>
      <c r="E989" s="219" t="s">
        <v>13</v>
      </c>
      <c r="F989" s="169">
        <v>30</v>
      </c>
      <c r="G989" s="176">
        <v>591.82000000000005</v>
      </c>
      <c r="H989" s="180">
        <f t="shared" si="51"/>
        <v>295.91000000000003</v>
      </c>
      <c r="I989" s="178">
        <f t="shared" si="52"/>
        <v>295.91000000000003</v>
      </c>
    </row>
    <row r="990" spans="1:9" s="94" customFormat="1" ht="15" customHeight="1" x14ac:dyDescent="0.2">
      <c r="A990" s="226">
        <f t="shared" si="48"/>
        <v>969</v>
      </c>
      <c r="B990" s="169">
        <v>1113004156</v>
      </c>
      <c r="C990" s="173" t="s">
        <v>1124</v>
      </c>
      <c r="D990" s="169" t="s">
        <v>1699</v>
      </c>
      <c r="E990" s="219" t="s">
        <v>13</v>
      </c>
      <c r="F990" s="169">
        <v>3</v>
      </c>
      <c r="G990" s="176">
        <v>600</v>
      </c>
      <c r="H990" s="180">
        <f t="shared" si="51"/>
        <v>300</v>
      </c>
      <c r="I990" s="178">
        <f t="shared" si="52"/>
        <v>300</v>
      </c>
    </row>
    <row r="991" spans="1:9" s="94" customFormat="1" ht="15" customHeight="1" x14ac:dyDescent="0.2">
      <c r="A991" s="226">
        <f t="shared" si="48"/>
        <v>970</v>
      </c>
      <c r="B991" s="169">
        <v>1113003180</v>
      </c>
      <c r="C991" s="173" t="s">
        <v>1125</v>
      </c>
      <c r="D991" s="169" t="s">
        <v>1699</v>
      </c>
      <c r="E991" s="219" t="s">
        <v>13</v>
      </c>
      <c r="F991" s="169">
        <v>1</v>
      </c>
      <c r="G991" s="176">
        <v>2000</v>
      </c>
      <c r="H991" s="180">
        <f t="shared" si="51"/>
        <v>1000</v>
      </c>
      <c r="I991" s="178">
        <f t="shared" si="52"/>
        <v>1000</v>
      </c>
    </row>
    <row r="992" spans="1:9" s="94" customFormat="1" ht="15" customHeight="1" x14ac:dyDescent="0.2">
      <c r="A992" s="226">
        <f t="shared" si="48"/>
        <v>971</v>
      </c>
      <c r="B992" s="169">
        <v>1113003270</v>
      </c>
      <c r="C992" s="173" t="s">
        <v>1126</v>
      </c>
      <c r="D992" s="169" t="s">
        <v>1699</v>
      </c>
      <c r="E992" s="219" t="s">
        <v>13</v>
      </c>
      <c r="F992" s="169">
        <v>2</v>
      </c>
      <c r="G992" s="176">
        <v>11</v>
      </c>
      <c r="H992" s="180">
        <f t="shared" si="51"/>
        <v>5.5</v>
      </c>
      <c r="I992" s="178">
        <f t="shared" si="52"/>
        <v>5.5</v>
      </c>
    </row>
    <row r="993" spans="1:9" s="94" customFormat="1" ht="15" customHeight="1" x14ac:dyDescent="0.2">
      <c r="A993" s="226">
        <f t="shared" si="48"/>
        <v>972</v>
      </c>
      <c r="B993" s="169">
        <v>1113003260</v>
      </c>
      <c r="C993" s="173" t="s">
        <v>1127</v>
      </c>
      <c r="D993" s="169" t="s">
        <v>1699</v>
      </c>
      <c r="E993" s="219" t="s">
        <v>13</v>
      </c>
      <c r="F993" s="169">
        <v>1</v>
      </c>
      <c r="G993" s="176">
        <v>127</v>
      </c>
      <c r="H993" s="180">
        <f t="shared" si="51"/>
        <v>63.5</v>
      </c>
      <c r="I993" s="178">
        <f t="shared" si="52"/>
        <v>63.5</v>
      </c>
    </row>
    <row r="994" spans="1:9" s="94" customFormat="1" ht="15" customHeight="1" x14ac:dyDescent="0.2">
      <c r="A994" s="226">
        <f t="shared" si="48"/>
        <v>973</v>
      </c>
      <c r="B994" s="169">
        <v>111300076</v>
      </c>
      <c r="C994" s="173" t="s">
        <v>1128</v>
      </c>
      <c r="D994" s="169" t="s">
        <v>1699</v>
      </c>
      <c r="E994" s="219" t="s">
        <v>13</v>
      </c>
      <c r="F994" s="169">
        <v>2</v>
      </c>
      <c r="G994" s="176">
        <v>520</v>
      </c>
      <c r="H994" s="180">
        <f t="shared" si="51"/>
        <v>260</v>
      </c>
      <c r="I994" s="178">
        <f t="shared" si="52"/>
        <v>260</v>
      </c>
    </row>
    <row r="995" spans="1:9" s="94" customFormat="1" ht="15" customHeight="1" x14ac:dyDescent="0.2">
      <c r="A995" s="226">
        <f t="shared" si="48"/>
        <v>974</v>
      </c>
      <c r="B995" s="169">
        <v>1113003177</v>
      </c>
      <c r="C995" s="173" t="s">
        <v>1129</v>
      </c>
      <c r="D995" s="169" t="s">
        <v>1699</v>
      </c>
      <c r="E995" s="219" t="s">
        <v>13</v>
      </c>
      <c r="F995" s="169">
        <v>1</v>
      </c>
      <c r="G995" s="176">
        <v>25</v>
      </c>
      <c r="H995" s="180">
        <f t="shared" si="51"/>
        <v>12.5</v>
      </c>
      <c r="I995" s="178">
        <f t="shared" si="52"/>
        <v>12.5</v>
      </c>
    </row>
    <row r="996" spans="1:9" s="94" customFormat="1" ht="15" customHeight="1" x14ac:dyDescent="0.2">
      <c r="A996" s="226">
        <f t="shared" si="48"/>
        <v>975</v>
      </c>
      <c r="B996" s="169">
        <v>1113003177</v>
      </c>
      <c r="C996" s="173" t="s">
        <v>1129</v>
      </c>
      <c r="D996" s="169" t="s">
        <v>1699</v>
      </c>
      <c r="E996" s="219" t="s">
        <v>13</v>
      </c>
      <c r="F996" s="169">
        <v>3</v>
      </c>
      <c r="G996" s="176">
        <v>45</v>
      </c>
      <c r="H996" s="180">
        <f t="shared" si="51"/>
        <v>22.5</v>
      </c>
      <c r="I996" s="178">
        <f t="shared" si="52"/>
        <v>22.5</v>
      </c>
    </row>
    <row r="997" spans="1:9" s="94" customFormat="1" ht="15" customHeight="1" x14ac:dyDescent="0.2">
      <c r="A997" s="226">
        <f t="shared" si="48"/>
        <v>976</v>
      </c>
      <c r="B997" s="169">
        <v>1113003456</v>
      </c>
      <c r="C997" s="173" t="s">
        <v>1130</v>
      </c>
      <c r="D997" s="169" t="s">
        <v>1699</v>
      </c>
      <c r="E997" s="219" t="s">
        <v>13</v>
      </c>
      <c r="F997" s="169">
        <v>1</v>
      </c>
      <c r="G997" s="176">
        <v>135</v>
      </c>
      <c r="H997" s="180">
        <f t="shared" si="51"/>
        <v>67.5</v>
      </c>
      <c r="I997" s="178">
        <f t="shared" si="52"/>
        <v>67.5</v>
      </c>
    </row>
    <row r="998" spans="1:9" s="94" customFormat="1" ht="15" customHeight="1" x14ac:dyDescent="0.2">
      <c r="A998" s="226">
        <f t="shared" si="48"/>
        <v>977</v>
      </c>
      <c r="B998" s="169">
        <v>1113000483</v>
      </c>
      <c r="C998" s="173" t="s">
        <v>1131</v>
      </c>
      <c r="D998" s="169" t="s">
        <v>1699</v>
      </c>
      <c r="E998" s="219" t="s">
        <v>13</v>
      </c>
      <c r="F998" s="169">
        <v>1</v>
      </c>
      <c r="G998" s="176">
        <v>69</v>
      </c>
      <c r="H998" s="180">
        <f t="shared" si="51"/>
        <v>34.5</v>
      </c>
      <c r="I998" s="178">
        <f t="shared" si="52"/>
        <v>34.5</v>
      </c>
    </row>
    <row r="999" spans="1:9" s="94" customFormat="1" ht="15" customHeight="1" x14ac:dyDescent="0.2">
      <c r="A999" s="226">
        <f t="shared" si="48"/>
        <v>978</v>
      </c>
      <c r="B999" s="169">
        <v>1113003461</v>
      </c>
      <c r="C999" s="173" t="s">
        <v>1132</v>
      </c>
      <c r="D999" s="169" t="s">
        <v>1699</v>
      </c>
      <c r="E999" s="219" t="s">
        <v>13</v>
      </c>
      <c r="F999" s="169">
        <v>5</v>
      </c>
      <c r="G999" s="176">
        <v>63</v>
      </c>
      <c r="H999" s="180">
        <f t="shared" si="51"/>
        <v>31.5</v>
      </c>
      <c r="I999" s="178">
        <f t="shared" si="52"/>
        <v>31.5</v>
      </c>
    </row>
    <row r="1000" spans="1:9" s="94" customFormat="1" ht="15" customHeight="1" x14ac:dyDescent="0.2">
      <c r="A1000" s="226">
        <f t="shared" si="48"/>
        <v>979</v>
      </c>
      <c r="B1000" s="169">
        <v>1113003461</v>
      </c>
      <c r="C1000" s="173" t="s">
        <v>1132</v>
      </c>
      <c r="D1000" s="169" t="s">
        <v>1699</v>
      </c>
      <c r="E1000" s="219" t="s">
        <v>13</v>
      </c>
      <c r="F1000" s="169">
        <v>1</v>
      </c>
      <c r="G1000" s="176">
        <v>55</v>
      </c>
      <c r="H1000" s="180">
        <f t="shared" ref="H1000:H1063" si="53">ROUND(G1000/2,2)</f>
        <v>27.5</v>
      </c>
      <c r="I1000" s="178">
        <f t="shared" si="52"/>
        <v>27.5</v>
      </c>
    </row>
    <row r="1001" spans="1:9" s="94" customFormat="1" ht="15" customHeight="1" x14ac:dyDescent="0.2">
      <c r="A1001" s="226">
        <f t="shared" si="48"/>
        <v>980</v>
      </c>
      <c r="B1001" s="169">
        <v>1113003311</v>
      </c>
      <c r="C1001" s="173" t="s">
        <v>1133</v>
      </c>
      <c r="D1001" s="169" t="s">
        <v>1699</v>
      </c>
      <c r="E1001" s="219" t="s">
        <v>13</v>
      </c>
      <c r="F1001" s="169">
        <v>1</v>
      </c>
      <c r="G1001" s="176">
        <v>210</v>
      </c>
      <c r="H1001" s="180">
        <f t="shared" si="53"/>
        <v>105</v>
      </c>
      <c r="I1001" s="178">
        <f t="shared" si="52"/>
        <v>105</v>
      </c>
    </row>
    <row r="1002" spans="1:9" s="94" customFormat="1" ht="15" customHeight="1" x14ac:dyDescent="0.2">
      <c r="A1002" s="226">
        <f t="shared" si="48"/>
        <v>981</v>
      </c>
      <c r="B1002" s="169">
        <v>1113000484</v>
      </c>
      <c r="C1002" s="173" t="s">
        <v>1134</v>
      </c>
      <c r="D1002" s="169" t="s">
        <v>1699</v>
      </c>
      <c r="E1002" s="219" t="s">
        <v>13</v>
      </c>
      <c r="F1002" s="169">
        <v>1</v>
      </c>
      <c r="G1002" s="176">
        <v>35</v>
      </c>
      <c r="H1002" s="180">
        <f t="shared" si="53"/>
        <v>17.5</v>
      </c>
      <c r="I1002" s="178">
        <f t="shared" si="52"/>
        <v>17.5</v>
      </c>
    </row>
    <row r="1003" spans="1:9" s="94" customFormat="1" ht="15" customHeight="1" x14ac:dyDescent="0.2">
      <c r="A1003" s="226">
        <f t="shared" si="48"/>
        <v>982</v>
      </c>
      <c r="B1003" s="169">
        <v>1113003308</v>
      </c>
      <c r="C1003" s="173" t="s">
        <v>1135</v>
      </c>
      <c r="D1003" s="169" t="s">
        <v>1699</v>
      </c>
      <c r="E1003" s="219" t="s">
        <v>13</v>
      </c>
      <c r="F1003" s="169">
        <v>1</v>
      </c>
      <c r="G1003" s="176">
        <v>25</v>
      </c>
      <c r="H1003" s="180">
        <f t="shared" si="53"/>
        <v>12.5</v>
      </c>
      <c r="I1003" s="178">
        <f t="shared" si="52"/>
        <v>12.5</v>
      </c>
    </row>
    <row r="1004" spans="1:9" s="94" customFormat="1" ht="15" customHeight="1" x14ac:dyDescent="0.2">
      <c r="A1004" s="226">
        <f t="shared" si="48"/>
        <v>983</v>
      </c>
      <c r="B1004" s="169">
        <v>1113003313</v>
      </c>
      <c r="C1004" s="173" t="s">
        <v>1136</v>
      </c>
      <c r="D1004" s="169" t="s">
        <v>1699</v>
      </c>
      <c r="E1004" s="219" t="s">
        <v>13</v>
      </c>
      <c r="F1004" s="169">
        <v>6</v>
      </c>
      <c r="G1004" s="176">
        <v>187.75</v>
      </c>
      <c r="H1004" s="180">
        <f t="shared" si="53"/>
        <v>93.88</v>
      </c>
      <c r="I1004" s="178">
        <f t="shared" si="52"/>
        <v>93.87</v>
      </c>
    </row>
    <row r="1005" spans="1:9" s="94" customFormat="1" ht="15" customHeight="1" x14ac:dyDescent="0.2">
      <c r="A1005" s="226">
        <f t="shared" si="48"/>
        <v>984</v>
      </c>
      <c r="B1005" s="169">
        <v>1113003313</v>
      </c>
      <c r="C1005" s="173" t="s">
        <v>1136</v>
      </c>
      <c r="D1005" s="169" t="s">
        <v>1699</v>
      </c>
      <c r="E1005" s="219" t="s">
        <v>13</v>
      </c>
      <c r="F1005" s="169">
        <v>2</v>
      </c>
      <c r="G1005" s="176">
        <v>205.5</v>
      </c>
      <c r="H1005" s="180">
        <f t="shared" si="53"/>
        <v>102.75</v>
      </c>
      <c r="I1005" s="178">
        <f t="shared" si="52"/>
        <v>102.75</v>
      </c>
    </row>
    <row r="1006" spans="1:9" s="94" customFormat="1" ht="15" customHeight="1" x14ac:dyDescent="0.2">
      <c r="A1006" s="226">
        <f t="shared" si="48"/>
        <v>985</v>
      </c>
      <c r="B1006" s="169">
        <v>1113003175</v>
      </c>
      <c r="C1006" s="173" t="s">
        <v>1137</v>
      </c>
      <c r="D1006" s="169" t="s">
        <v>1699</v>
      </c>
      <c r="E1006" s="219" t="s">
        <v>13</v>
      </c>
      <c r="F1006" s="169">
        <v>3</v>
      </c>
      <c r="G1006" s="176">
        <v>85</v>
      </c>
      <c r="H1006" s="180">
        <f t="shared" si="53"/>
        <v>42.5</v>
      </c>
      <c r="I1006" s="178">
        <f t="shared" si="52"/>
        <v>42.5</v>
      </c>
    </row>
    <row r="1007" spans="1:9" s="94" customFormat="1" ht="15" customHeight="1" x14ac:dyDescent="0.2">
      <c r="A1007" s="226">
        <f t="shared" si="48"/>
        <v>986</v>
      </c>
      <c r="B1007" s="169">
        <v>1113003174</v>
      </c>
      <c r="C1007" s="173" t="s">
        <v>1138</v>
      </c>
      <c r="D1007" s="169" t="s">
        <v>1699</v>
      </c>
      <c r="E1007" s="219" t="s">
        <v>13</v>
      </c>
      <c r="F1007" s="169">
        <v>6</v>
      </c>
      <c r="G1007" s="176">
        <v>102</v>
      </c>
      <c r="H1007" s="180">
        <f t="shared" si="53"/>
        <v>51</v>
      </c>
      <c r="I1007" s="178">
        <f t="shared" si="52"/>
        <v>51</v>
      </c>
    </row>
    <row r="1008" spans="1:9" s="94" customFormat="1" ht="15" customHeight="1" x14ac:dyDescent="0.2">
      <c r="A1008" s="226">
        <f t="shared" si="48"/>
        <v>987</v>
      </c>
      <c r="B1008" s="169">
        <v>1113003168</v>
      </c>
      <c r="C1008" s="173" t="s">
        <v>1139</v>
      </c>
      <c r="D1008" s="169" t="s">
        <v>1699</v>
      </c>
      <c r="E1008" s="219" t="s">
        <v>13</v>
      </c>
      <c r="F1008" s="169">
        <v>3</v>
      </c>
      <c r="G1008" s="176">
        <v>21</v>
      </c>
      <c r="H1008" s="180">
        <f t="shared" si="53"/>
        <v>10.5</v>
      </c>
      <c r="I1008" s="178">
        <f t="shared" si="52"/>
        <v>10.5</v>
      </c>
    </row>
    <row r="1009" spans="1:9" s="94" customFormat="1" ht="15" customHeight="1" x14ac:dyDescent="0.2">
      <c r="A1009" s="226">
        <f t="shared" si="48"/>
        <v>988</v>
      </c>
      <c r="B1009" s="169">
        <v>1113003176</v>
      </c>
      <c r="C1009" s="173" t="s">
        <v>1140</v>
      </c>
      <c r="D1009" s="169" t="s">
        <v>1699</v>
      </c>
      <c r="E1009" s="219" t="s">
        <v>13</v>
      </c>
      <c r="F1009" s="169">
        <v>1</v>
      </c>
      <c r="G1009" s="176">
        <v>14.13</v>
      </c>
      <c r="H1009" s="180">
        <f t="shared" si="53"/>
        <v>7.07</v>
      </c>
      <c r="I1009" s="178">
        <f t="shared" si="52"/>
        <v>7.0600000000000005</v>
      </c>
    </row>
    <row r="1010" spans="1:9" s="94" customFormat="1" ht="15" customHeight="1" x14ac:dyDescent="0.2">
      <c r="A1010" s="226">
        <f t="shared" si="48"/>
        <v>989</v>
      </c>
      <c r="B1010" s="169">
        <v>1113003176</v>
      </c>
      <c r="C1010" s="173" t="s">
        <v>1140</v>
      </c>
      <c r="D1010" s="169" t="s">
        <v>1699</v>
      </c>
      <c r="E1010" s="219" t="s">
        <v>13</v>
      </c>
      <c r="F1010" s="169">
        <v>3</v>
      </c>
      <c r="G1010" s="176">
        <v>42.37</v>
      </c>
      <c r="H1010" s="180">
        <f t="shared" si="53"/>
        <v>21.19</v>
      </c>
      <c r="I1010" s="178">
        <f t="shared" si="52"/>
        <v>21.179999999999996</v>
      </c>
    </row>
    <row r="1011" spans="1:9" s="94" customFormat="1" ht="15" customHeight="1" x14ac:dyDescent="0.2">
      <c r="A1011" s="226">
        <f t="shared" si="48"/>
        <v>990</v>
      </c>
      <c r="B1011" s="169">
        <v>1113003178</v>
      </c>
      <c r="C1011" s="173" t="s">
        <v>1141</v>
      </c>
      <c r="D1011" s="169" t="s">
        <v>1699</v>
      </c>
      <c r="E1011" s="219" t="s">
        <v>13</v>
      </c>
      <c r="F1011" s="169">
        <v>6</v>
      </c>
      <c r="G1011" s="176">
        <v>45.43</v>
      </c>
      <c r="H1011" s="180">
        <f t="shared" si="53"/>
        <v>22.72</v>
      </c>
      <c r="I1011" s="178">
        <f t="shared" si="52"/>
        <v>22.71</v>
      </c>
    </row>
    <row r="1012" spans="1:9" s="94" customFormat="1" ht="15" customHeight="1" x14ac:dyDescent="0.2">
      <c r="A1012" s="226">
        <f t="shared" si="48"/>
        <v>991</v>
      </c>
      <c r="B1012" s="169">
        <v>1113003178</v>
      </c>
      <c r="C1012" s="173" t="s">
        <v>1141</v>
      </c>
      <c r="D1012" s="169" t="s">
        <v>1699</v>
      </c>
      <c r="E1012" s="219" t="s">
        <v>13</v>
      </c>
      <c r="F1012" s="169">
        <v>1</v>
      </c>
      <c r="G1012" s="176">
        <v>22</v>
      </c>
      <c r="H1012" s="180">
        <f t="shared" si="53"/>
        <v>11</v>
      </c>
      <c r="I1012" s="178">
        <f t="shared" si="52"/>
        <v>11</v>
      </c>
    </row>
    <row r="1013" spans="1:9" s="94" customFormat="1" ht="15" customHeight="1" x14ac:dyDescent="0.2">
      <c r="A1013" s="226">
        <f t="shared" si="48"/>
        <v>992</v>
      </c>
      <c r="B1013" s="169">
        <v>1113004158</v>
      </c>
      <c r="C1013" s="173" t="s">
        <v>1142</v>
      </c>
      <c r="D1013" s="169" t="s">
        <v>1699</v>
      </c>
      <c r="E1013" s="219" t="s">
        <v>13</v>
      </c>
      <c r="F1013" s="169">
        <v>1</v>
      </c>
      <c r="G1013" s="176">
        <v>410</v>
      </c>
      <c r="H1013" s="180">
        <f t="shared" si="53"/>
        <v>205</v>
      </c>
      <c r="I1013" s="178">
        <f t="shared" si="52"/>
        <v>205</v>
      </c>
    </row>
    <row r="1014" spans="1:9" s="94" customFormat="1" ht="15" customHeight="1" x14ac:dyDescent="0.2">
      <c r="A1014" s="226">
        <f t="shared" si="48"/>
        <v>993</v>
      </c>
      <c r="B1014" s="169">
        <v>1113004158</v>
      </c>
      <c r="C1014" s="173" t="s">
        <v>1143</v>
      </c>
      <c r="D1014" s="169" t="s">
        <v>1699</v>
      </c>
      <c r="E1014" s="219" t="s">
        <v>13</v>
      </c>
      <c r="F1014" s="169">
        <v>1</v>
      </c>
      <c r="G1014" s="176">
        <v>330</v>
      </c>
      <c r="H1014" s="180">
        <f t="shared" si="53"/>
        <v>165</v>
      </c>
      <c r="I1014" s="178">
        <f t="shared" si="52"/>
        <v>165</v>
      </c>
    </row>
    <row r="1015" spans="1:9" s="94" customFormat="1" ht="15" customHeight="1" x14ac:dyDescent="0.2">
      <c r="A1015" s="226">
        <f t="shared" si="48"/>
        <v>994</v>
      </c>
      <c r="B1015" s="169">
        <v>1113004160</v>
      </c>
      <c r="C1015" s="173" t="s">
        <v>1144</v>
      </c>
      <c r="D1015" s="169" t="s">
        <v>1699</v>
      </c>
      <c r="E1015" s="219" t="s">
        <v>13</v>
      </c>
      <c r="F1015" s="169">
        <v>1</v>
      </c>
      <c r="G1015" s="176">
        <v>533</v>
      </c>
      <c r="H1015" s="180">
        <f t="shared" si="53"/>
        <v>266.5</v>
      </c>
      <c r="I1015" s="178">
        <f t="shared" si="52"/>
        <v>266.5</v>
      </c>
    </row>
    <row r="1016" spans="1:9" s="94" customFormat="1" ht="15" customHeight="1" x14ac:dyDescent="0.2">
      <c r="A1016" s="226">
        <f t="shared" si="48"/>
        <v>995</v>
      </c>
      <c r="B1016" s="169">
        <v>1113000640</v>
      </c>
      <c r="C1016" s="173" t="s">
        <v>1145</v>
      </c>
      <c r="D1016" s="169" t="s">
        <v>1699</v>
      </c>
      <c r="E1016" s="219" t="s">
        <v>13</v>
      </c>
      <c r="F1016" s="169">
        <v>5</v>
      </c>
      <c r="G1016" s="176">
        <v>150</v>
      </c>
      <c r="H1016" s="180">
        <f t="shared" si="53"/>
        <v>75</v>
      </c>
      <c r="I1016" s="178">
        <f t="shared" ref="I1016:I1079" si="54">G1016-H1016</f>
        <v>75</v>
      </c>
    </row>
    <row r="1017" spans="1:9" s="94" customFormat="1" ht="15" customHeight="1" x14ac:dyDescent="0.2">
      <c r="A1017" s="226">
        <f t="shared" si="48"/>
        <v>996</v>
      </c>
      <c r="B1017" s="169">
        <v>1113003034</v>
      </c>
      <c r="C1017" s="173" t="s">
        <v>1146</v>
      </c>
      <c r="D1017" s="169" t="s">
        <v>1699</v>
      </c>
      <c r="E1017" s="219" t="s">
        <v>13</v>
      </c>
      <c r="F1017" s="169">
        <v>5</v>
      </c>
      <c r="G1017" s="176">
        <v>81</v>
      </c>
      <c r="H1017" s="180">
        <f t="shared" si="53"/>
        <v>40.5</v>
      </c>
      <c r="I1017" s="178">
        <f t="shared" si="54"/>
        <v>40.5</v>
      </c>
    </row>
    <row r="1018" spans="1:9" s="94" customFormat="1" ht="15" customHeight="1" x14ac:dyDescent="0.2">
      <c r="A1018" s="226">
        <f t="shared" si="48"/>
        <v>997</v>
      </c>
      <c r="B1018" s="169">
        <v>1113003034</v>
      </c>
      <c r="C1018" s="173" t="s">
        <v>1146</v>
      </c>
      <c r="D1018" s="169" t="s">
        <v>1699</v>
      </c>
      <c r="E1018" s="219" t="s">
        <v>13</v>
      </c>
      <c r="F1018" s="169">
        <v>1</v>
      </c>
      <c r="G1018" s="176">
        <v>26</v>
      </c>
      <c r="H1018" s="180">
        <f t="shared" si="53"/>
        <v>13</v>
      </c>
      <c r="I1018" s="178">
        <f t="shared" si="54"/>
        <v>13</v>
      </c>
    </row>
    <row r="1019" spans="1:9" s="94" customFormat="1" ht="15" customHeight="1" x14ac:dyDescent="0.2">
      <c r="A1019" s="226">
        <f t="shared" si="48"/>
        <v>998</v>
      </c>
      <c r="B1019" s="169">
        <v>1113003034</v>
      </c>
      <c r="C1019" s="173" t="s">
        <v>1146</v>
      </c>
      <c r="D1019" s="169" t="s">
        <v>1699</v>
      </c>
      <c r="E1019" s="219" t="s">
        <v>13</v>
      </c>
      <c r="F1019" s="169">
        <v>6</v>
      </c>
      <c r="G1019" s="176">
        <v>6</v>
      </c>
      <c r="H1019" s="180">
        <f t="shared" si="53"/>
        <v>3</v>
      </c>
      <c r="I1019" s="178">
        <f t="shared" si="54"/>
        <v>3</v>
      </c>
    </row>
    <row r="1020" spans="1:9" s="94" customFormat="1" ht="15" customHeight="1" x14ac:dyDescent="0.2">
      <c r="A1020" s="226">
        <f t="shared" si="48"/>
        <v>999</v>
      </c>
      <c r="B1020" s="169">
        <v>1113003034</v>
      </c>
      <c r="C1020" s="173" t="s">
        <v>1146</v>
      </c>
      <c r="D1020" s="169" t="s">
        <v>1699</v>
      </c>
      <c r="E1020" s="219" t="s">
        <v>13</v>
      </c>
      <c r="F1020" s="169">
        <v>2</v>
      </c>
      <c r="G1020" s="176">
        <v>62</v>
      </c>
      <c r="H1020" s="180">
        <f t="shared" si="53"/>
        <v>31</v>
      </c>
      <c r="I1020" s="178">
        <f t="shared" si="54"/>
        <v>31</v>
      </c>
    </row>
    <row r="1021" spans="1:9" s="94" customFormat="1" ht="15" customHeight="1" x14ac:dyDescent="0.2">
      <c r="A1021" s="226">
        <f t="shared" si="48"/>
        <v>1000</v>
      </c>
      <c r="B1021" s="169">
        <v>1113003054</v>
      </c>
      <c r="C1021" s="173" t="s">
        <v>1147</v>
      </c>
      <c r="D1021" s="169" t="s">
        <v>1699</v>
      </c>
      <c r="E1021" s="219" t="s">
        <v>13</v>
      </c>
      <c r="F1021" s="169">
        <v>4</v>
      </c>
      <c r="G1021" s="176">
        <v>132</v>
      </c>
      <c r="H1021" s="180">
        <f t="shared" si="53"/>
        <v>66</v>
      </c>
      <c r="I1021" s="178">
        <f t="shared" si="54"/>
        <v>66</v>
      </c>
    </row>
    <row r="1022" spans="1:9" s="94" customFormat="1" ht="15" customHeight="1" x14ac:dyDescent="0.2">
      <c r="A1022" s="226">
        <f t="shared" si="48"/>
        <v>1001</v>
      </c>
      <c r="B1022" s="169">
        <v>1113003054</v>
      </c>
      <c r="C1022" s="173" t="s">
        <v>1147</v>
      </c>
      <c r="D1022" s="169" t="s">
        <v>1699</v>
      </c>
      <c r="E1022" s="219" t="s">
        <v>13</v>
      </c>
      <c r="F1022" s="169">
        <v>2</v>
      </c>
      <c r="G1022" s="176">
        <v>125</v>
      </c>
      <c r="H1022" s="180">
        <f t="shared" si="53"/>
        <v>62.5</v>
      </c>
      <c r="I1022" s="178">
        <f t="shared" si="54"/>
        <v>62.5</v>
      </c>
    </row>
    <row r="1023" spans="1:9" s="94" customFormat="1" ht="15" customHeight="1" x14ac:dyDescent="0.2">
      <c r="A1023" s="226">
        <f t="shared" si="48"/>
        <v>1002</v>
      </c>
      <c r="B1023" s="169">
        <v>1113003054</v>
      </c>
      <c r="C1023" s="173" t="s">
        <v>1147</v>
      </c>
      <c r="D1023" s="169" t="s">
        <v>1699</v>
      </c>
      <c r="E1023" s="219" t="s">
        <v>13</v>
      </c>
      <c r="F1023" s="169">
        <v>17</v>
      </c>
      <c r="G1023" s="176">
        <v>314</v>
      </c>
      <c r="H1023" s="180">
        <f t="shared" si="53"/>
        <v>157</v>
      </c>
      <c r="I1023" s="178">
        <f t="shared" si="54"/>
        <v>157</v>
      </c>
    </row>
    <row r="1024" spans="1:9" s="94" customFormat="1" ht="15" customHeight="1" x14ac:dyDescent="0.2">
      <c r="A1024" s="226">
        <f t="shared" si="48"/>
        <v>1003</v>
      </c>
      <c r="B1024" s="169">
        <v>1113003426</v>
      </c>
      <c r="C1024" s="173" t="s">
        <v>40</v>
      </c>
      <c r="D1024" s="169" t="s">
        <v>1699</v>
      </c>
      <c r="E1024" s="219" t="s">
        <v>13</v>
      </c>
      <c r="F1024" s="169">
        <v>1</v>
      </c>
      <c r="G1024" s="176">
        <v>30</v>
      </c>
      <c r="H1024" s="180">
        <f t="shared" si="53"/>
        <v>15</v>
      </c>
      <c r="I1024" s="178">
        <f t="shared" si="54"/>
        <v>15</v>
      </c>
    </row>
    <row r="1025" spans="1:9" s="94" customFormat="1" ht="15" customHeight="1" x14ac:dyDescent="0.2">
      <c r="A1025" s="226">
        <f t="shared" si="48"/>
        <v>1004</v>
      </c>
      <c r="B1025" s="169">
        <v>1113003036</v>
      </c>
      <c r="C1025" s="173" t="s">
        <v>1148</v>
      </c>
      <c r="D1025" s="169" t="s">
        <v>1699</v>
      </c>
      <c r="E1025" s="219" t="s">
        <v>13</v>
      </c>
      <c r="F1025" s="169">
        <v>1</v>
      </c>
      <c r="G1025" s="176">
        <v>2</v>
      </c>
      <c r="H1025" s="180">
        <f t="shared" si="53"/>
        <v>1</v>
      </c>
      <c r="I1025" s="178">
        <f t="shared" si="54"/>
        <v>1</v>
      </c>
    </row>
    <row r="1026" spans="1:9" s="94" customFormat="1" ht="15" customHeight="1" x14ac:dyDescent="0.2">
      <c r="A1026" s="226">
        <f t="shared" si="48"/>
        <v>1005</v>
      </c>
      <c r="B1026" s="169">
        <v>1113000469</v>
      </c>
      <c r="C1026" s="173" t="s">
        <v>1149</v>
      </c>
      <c r="D1026" s="169" t="s">
        <v>1699</v>
      </c>
      <c r="E1026" s="219" t="s">
        <v>13</v>
      </c>
      <c r="F1026" s="169">
        <v>1</v>
      </c>
      <c r="G1026" s="176">
        <v>39</v>
      </c>
      <c r="H1026" s="180">
        <f t="shared" si="53"/>
        <v>19.5</v>
      </c>
      <c r="I1026" s="178">
        <f t="shared" si="54"/>
        <v>19.5</v>
      </c>
    </row>
    <row r="1027" spans="1:9" s="94" customFormat="1" ht="15" customHeight="1" x14ac:dyDescent="0.2">
      <c r="A1027" s="226">
        <f t="shared" si="48"/>
        <v>1006</v>
      </c>
      <c r="B1027" s="169">
        <v>1113003200</v>
      </c>
      <c r="C1027" s="173" t="s">
        <v>1150</v>
      </c>
      <c r="D1027" s="169" t="s">
        <v>1699</v>
      </c>
      <c r="E1027" s="219" t="s">
        <v>13</v>
      </c>
      <c r="F1027" s="169">
        <v>2</v>
      </c>
      <c r="G1027" s="176">
        <v>2</v>
      </c>
      <c r="H1027" s="180">
        <f t="shared" si="53"/>
        <v>1</v>
      </c>
      <c r="I1027" s="178">
        <f t="shared" si="54"/>
        <v>1</v>
      </c>
    </row>
    <row r="1028" spans="1:9" s="94" customFormat="1" ht="15" customHeight="1" x14ac:dyDescent="0.2">
      <c r="A1028" s="226">
        <f t="shared" si="48"/>
        <v>1007</v>
      </c>
      <c r="B1028" s="169">
        <v>1113004157</v>
      </c>
      <c r="C1028" s="173" t="s">
        <v>1151</v>
      </c>
      <c r="D1028" s="169" t="s">
        <v>1699</v>
      </c>
      <c r="E1028" s="219" t="s">
        <v>13</v>
      </c>
      <c r="F1028" s="169">
        <v>1</v>
      </c>
      <c r="G1028" s="176">
        <v>72</v>
      </c>
      <c r="H1028" s="180">
        <f t="shared" si="53"/>
        <v>36</v>
      </c>
      <c r="I1028" s="178">
        <f t="shared" si="54"/>
        <v>36</v>
      </c>
    </row>
    <row r="1029" spans="1:9" s="94" customFormat="1" ht="15" customHeight="1" x14ac:dyDescent="0.2">
      <c r="A1029" s="226">
        <f t="shared" si="48"/>
        <v>1008</v>
      </c>
      <c r="B1029" s="169">
        <v>1113001033</v>
      </c>
      <c r="C1029" s="173" t="s">
        <v>1152</v>
      </c>
      <c r="D1029" s="169" t="s">
        <v>1699</v>
      </c>
      <c r="E1029" s="219" t="s">
        <v>13</v>
      </c>
      <c r="F1029" s="169">
        <v>3</v>
      </c>
      <c r="G1029" s="176">
        <v>337</v>
      </c>
      <c r="H1029" s="180">
        <f t="shared" si="53"/>
        <v>168.5</v>
      </c>
      <c r="I1029" s="178">
        <f t="shared" si="54"/>
        <v>168.5</v>
      </c>
    </row>
    <row r="1030" spans="1:9" s="94" customFormat="1" ht="15" customHeight="1" x14ac:dyDescent="0.2">
      <c r="A1030" s="226">
        <f t="shared" si="48"/>
        <v>1009</v>
      </c>
      <c r="B1030" s="169">
        <v>1113000504</v>
      </c>
      <c r="C1030" s="173" t="s">
        <v>1153</v>
      </c>
      <c r="D1030" s="169" t="s">
        <v>1699</v>
      </c>
      <c r="E1030" s="219" t="s">
        <v>13</v>
      </c>
      <c r="F1030" s="169">
        <v>1</v>
      </c>
      <c r="G1030" s="176">
        <v>517</v>
      </c>
      <c r="H1030" s="180">
        <f t="shared" si="53"/>
        <v>258.5</v>
      </c>
      <c r="I1030" s="178">
        <f t="shared" si="54"/>
        <v>258.5</v>
      </c>
    </row>
    <row r="1031" spans="1:9" s="94" customFormat="1" ht="15" customHeight="1" x14ac:dyDescent="0.2">
      <c r="A1031" s="226">
        <f t="shared" si="48"/>
        <v>1010</v>
      </c>
      <c r="B1031" s="169">
        <v>1113001037</v>
      </c>
      <c r="C1031" s="173" t="s">
        <v>1154</v>
      </c>
      <c r="D1031" s="169" t="s">
        <v>1699</v>
      </c>
      <c r="E1031" s="219" t="s">
        <v>13</v>
      </c>
      <c r="F1031" s="169">
        <v>1</v>
      </c>
      <c r="G1031" s="176">
        <v>70</v>
      </c>
      <c r="H1031" s="180">
        <f t="shared" si="53"/>
        <v>35</v>
      </c>
      <c r="I1031" s="178">
        <f t="shared" si="54"/>
        <v>35</v>
      </c>
    </row>
    <row r="1032" spans="1:9" s="94" customFormat="1" ht="15" customHeight="1" x14ac:dyDescent="0.2">
      <c r="A1032" s="226">
        <f t="shared" si="48"/>
        <v>1011</v>
      </c>
      <c r="B1032" s="169">
        <v>1113003865</v>
      </c>
      <c r="C1032" s="173" t="s">
        <v>1155</v>
      </c>
      <c r="D1032" s="169" t="s">
        <v>1699</v>
      </c>
      <c r="E1032" s="219" t="s">
        <v>13</v>
      </c>
      <c r="F1032" s="169">
        <v>1</v>
      </c>
      <c r="G1032" s="176">
        <v>225</v>
      </c>
      <c r="H1032" s="180">
        <f t="shared" si="53"/>
        <v>112.5</v>
      </c>
      <c r="I1032" s="178">
        <f t="shared" si="54"/>
        <v>112.5</v>
      </c>
    </row>
    <row r="1033" spans="1:9" s="94" customFormat="1" ht="15" customHeight="1" x14ac:dyDescent="0.2">
      <c r="A1033" s="226">
        <f t="shared" si="48"/>
        <v>1012</v>
      </c>
      <c r="B1033" s="169">
        <v>1113003372</v>
      </c>
      <c r="C1033" s="173" t="s">
        <v>1156</v>
      </c>
      <c r="D1033" s="169" t="s">
        <v>1699</v>
      </c>
      <c r="E1033" s="219" t="s">
        <v>13</v>
      </c>
      <c r="F1033" s="169">
        <v>1</v>
      </c>
      <c r="G1033" s="176">
        <v>95</v>
      </c>
      <c r="H1033" s="180">
        <f t="shared" si="53"/>
        <v>47.5</v>
      </c>
      <c r="I1033" s="178">
        <f t="shared" si="54"/>
        <v>47.5</v>
      </c>
    </row>
    <row r="1034" spans="1:9" s="94" customFormat="1" ht="15" customHeight="1" x14ac:dyDescent="0.2">
      <c r="A1034" s="226">
        <f t="shared" si="48"/>
        <v>1013</v>
      </c>
      <c r="B1034" s="169">
        <v>1113001063</v>
      </c>
      <c r="C1034" s="173" t="s">
        <v>1157</v>
      </c>
      <c r="D1034" s="169" t="s">
        <v>1699</v>
      </c>
      <c r="E1034" s="219" t="s">
        <v>13</v>
      </c>
      <c r="F1034" s="169">
        <v>1</v>
      </c>
      <c r="G1034" s="176">
        <v>4798</v>
      </c>
      <c r="H1034" s="180">
        <f t="shared" si="53"/>
        <v>2399</v>
      </c>
      <c r="I1034" s="178">
        <f t="shared" si="54"/>
        <v>2399</v>
      </c>
    </row>
    <row r="1035" spans="1:9" s="94" customFormat="1" ht="15" customHeight="1" x14ac:dyDescent="0.2">
      <c r="A1035" s="226">
        <f t="shared" si="48"/>
        <v>1014</v>
      </c>
      <c r="B1035" s="169">
        <v>1113003283</v>
      </c>
      <c r="C1035" s="173" t="s">
        <v>1158</v>
      </c>
      <c r="D1035" s="169" t="s">
        <v>1699</v>
      </c>
      <c r="E1035" s="219" t="s">
        <v>13</v>
      </c>
      <c r="F1035" s="169">
        <v>1</v>
      </c>
      <c r="G1035" s="176">
        <v>10</v>
      </c>
      <c r="H1035" s="180">
        <f t="shared" si="53"/>
        <v>5</v>
      </c>
      <c r="I1035" s="178">
        <f t="shared" si="54"/>
        <v>5</v>
      </c>
    </row>
    <row r="1036" spans="1:9" s="94" customFormat="1" ht="15" customHeight="1" x14ac:dyDescent="0.2">
      <c r="A1036" s="226">
        <f t="shared" si="48"/>
        <v>1015</v>
      </c>
      <c r="B1036" s="169">
        <v>1113003322</v>
      </c>
      <c r="C1036" s="173" t="s">
        <v>1159</v>
      </c>
      <c r="D1036" s="169" t="s">
        <v>1699</v>
      </c>
      <c r="E1036" s="219" t="s">
        <v>13</v>
      </c>
      <c r="F1036" s="169">
        <v>1</v>
      </c>
      <c r="G1036" s="176">
        <v>50</v>
      </c>
      <c r="H1036" s="180">
        <f t="shared" si="53"/>
        <v>25</v>
      </c>
      <c r="I1036" s="178">
        <f t="shared" si="54"/>
        <v>25</v>
      </c>
    </row>
    <row r="1037" spans="1:9" s="94" customFormat="1" ht="15" customHeight="1" x14ac:dyDescent="0.2">
      <c r="A1037" s="226">
        <f t="shared" si="48"/>
        <v>1016</v>
      </c>
      <c r="B1037" s="169">
        <v>1113003322</v>
      </c>
      <c r="C1037" s="173" t="s">
        <v>1159</v>
      </c>
      <c r="D1037" s="169" t="s">
        <v>1699</v>
      </c>
      <c r="E1037" s="219" t="s">
        <v>13</v>
      </c>
      <c r="F1037" s="169">
        <v>11</v>
      </c>
      <c r="G1037" s="176">
        <v>337</v>
      </c>
      <c r="H1037" s="180">
        <f t="shared" si="53"/>
        <v>168.5</v>
      </c>
      <c r="I1037" s="178">
        <f t="shared" si="54"/>
        <v>168.5</v>
      </c>
    </row>
    <row r="1038" spans="1:9" s="94" customFormat="1" ht="15" customHeight="1" x14ac:dyDescent="0.2">
      <c r="A1038" s="226">
        <f t="shared" si="48"/>
        <v>1017</v>
      </c>
      <c r="B1038" s="169">
        <v>1113003322</v>
      </c>
      <c r="C1038" s="173" t="s">
        <v>1159</v>
      </c>
      <c r="D1038" s="169" t="s">
        <v>1699</v>
      </c>
      <c r="E1038" s="219" t="s">
        <v>13</v>
      </c>
      <c r="F1038" s="169">
        <v>1</v>
      </c>
      <c r="G1038" s="176">
        <v>30</v>
      </c>
      <c r="H1038" s="180">
        <f t="shared" si="53"/>
        <v>15</v>
      </c>
      <c r="I1038" s="178">
        <f t="shared" si="54"/>
        <v>15</v>
      </c>
    </row>
    <row r="1039" spans="1:9" s="94" customFormat="1" ht="15" customHeight="1" x14ac:dyDescent="0.2">
      <c r="A1039" s="226">
        <f t="shared" si="48"/>
        <v>1018</v>
      </c>
      <c r="B1039" s="169">
        <v>1113003126</v>
      </c>
      <c r="C1039" s="173" t="s">
        <v>1160</v>
      </c>
      <c r="D1039" s="169" t="s">
        <v>1699</v>
      </c>
      <c r="E1039" s="219" t="s">
        <v>13</v>
      </c>
      <c r="F1039" s="169">
        <v>2</v>
      </c>
      <c r="G1039" s="176">
        <v>97</v>
      </c>
      <c r="H1039" s="180">
        <f t="shared" si="53"/>
        <v>48.5</v>
      </c>
      <c r="I1039" s="178">
        <f t="shared" si="54"/>
        <v>48.5</v>
      </c>
    </row>
    <row r="1040" spans="1:9" s="94" customFormat="1" ht="15" customHeight="1" x14ac:dyDescent="0.2">
      <c r="A1040" s="226">
        <f t="shared" si="48"/>
        <v>1019</v>
      </c>
      <c r="B1040" s="169">
        <v>113001077</v>
      </c>
      <c r="C1040" s="173" t="s">
        <v>1161</v>
      </c>
      <c r="D1040" s="169" t="s">
        <v>1699</v>
      </c>
      <c r="E1040" s="219" t="s">
        <v>13</v>
      </c>
      <c r="F1040" s="169">
        <v>2</v>
      </c>
      <c r="G1040" s="176">
        <v>380</v>
      </c>
      <c r="H1040" s="180">
        <f t="shared" si="53"/>
        <v>190</v>
      </c>
      <c r="I1040" s="178">
        <f t="shared" si="54"/>
        <v>190</v>
      </c>
    </row>
    <row r="1041" spans="1:9" s="94" customFormat="1" ht="15" customHeight="1" x14ac:dyDescent="0.2">
      <c r="A1041" s="226">
        <f t="shared" si="48"/>
        <v>1020</v>
      </c>
      <c r="B1041" s="169">
        <v>113001077</v>
      </c>
      <c r="C1041" s="173" t="s">
        <v>1161</v>
      </c>
      <c r="D1041" s="169" t="s">
        <v>1699</v>
      </c>
      <c r="E1041" s="219" t="s">
        <v>13</v>
      </c>
      <c r="F1041" s="169">
        <v>2</v>
      </c>
      <c r="G1041" s="176">
        <v>60</v>
      </c>
      <c r="H1041" s="180">
        <f t="shared" si="53"/>
        <v>30</v>
      </c>
      <c r="I1041" s="178">
        <f t="shared" si="54"/>
        <v>30</v>
      </c>
    </row>
    <row r="1042" spans="1:9" s="94" customFormat="1" ht="15" customHeight="1" x14ac:dyDescent="0.2">
      <c r="A1042" s="226">
        <f t="shared" si="48"/>
        <v>1021</v>
      </c>
      <c r="B1042" s="169">
        <v>1113003376</v>
      </c>
      <c r="C1042" s="173" t="s">
        <v>1162</v>
      </c>
      <c r="D1042" s="169" t="s">
        <v>1699</v>
      </c>
      <c r="E1042" s="219" t="s">
        <v>13</v>
      </c>
      <c r="F1042" s="169">
        <v>3</v>
      </c>
      <c r="G1042" s="176">
        <v>138</v>
      </c>
      <c r="H1042" s="180">
        <f t="shared" si="53"/>
        <v>69</v>
      </c>
      <c r="I1042" s="178">
        <f t="shared" si="54"/>
        <v>69</v>
      </c>
    </row>
    <row r="1043" spans="1:9" s="94" customFormat="1" ht="15" customHeight="1" x14ac:dyDescent="0.2">
      <c r="A1043" s="226">
        <f t="shared" si="48"/>
        <v>1022</v>
      </c>
      <c r="B1043" s="169">
        <v>1113001066</v>
      </c>
      <c r="C1043" s="173" t="s">
        <v>1163</v>
      </c>
      <c r="D1043" s="169" t="s">
        <v>1699</v>
      </c>
      <c r="E1043" s="219" t="s">
        <v>13</v>
      </c>
      <c r="F1043" s="169">
        <v>1</v>
      </c>
      <c r="G1043" s="176">
        <v>700</v>
      </c>
      <c r="H1043" s="180">
        <f t="shared" si="53"/>
        <v>350</v>
      </c>
      <c r="I1043" s="178">
        <f t="shared" si="54"/>
        <v>350</v>
      </c>
    </row>
    <row r="1044" spans="1:9" s="94" customFormat="1" ht="15" customHeight="1" x14ac:dyDescent="0.2">
      <c r="A1044" s="226">
        <f t="shared" si="48"/>
        <v>1023</v>
      </c>
      <c r="B1044" s="169">
        <v>1113003048</v>
      </c>
      <c r="C1044" s="173" t="s">
        <v>41</v>
      </c>
      <c r="D1044" s="169" t="s">
        <v>1699</v>
      </c>
      <c r="E1044" s="219" t="s">
        <v>13</v>
      </c>
      <c r="F1044" s="169">
        <v>1</v>
      </c>
      <c r="G1044" s="176">
        <v>32</v>
      </c>
      <c r="H1044" s="180">
        <f t="shared" si="53"/>
        <v>16</v>
      </c>
      <c r="I1044" s="178">
        <f t="shared" si="54"/>
        <v>16</v>
      </c>
    </row>
    <row r="1045" spans="1:9" s="94" customFormat="1" ht="15" customHeight="1" x14ac:dyDescent="0.2">
      <c r="A1045" s="226">
        <f t="shared" si="48"/>
        <v>1024</v>
      </c>
      <c r="B1045" s="169">
        <v>1113000783</v>
      </c>
      <c r="C1045" s="173" t="s">
        <v>1164</v>
      </c>
      <c r="D1045" s="169" t="s">
        <v>1699</v>
      </c>
      <c r="E1045" s="219" t="s">
        <v>13</v>
      </c>
      <c r="F1045" s="169">
        <v>5</v>
      </c>
      <c r="G1045" s="176">
        <v>821</v>
      </c>
      <c r="H1045" s="180">
        <f t="shared" si="53"/>
        <v>410.5</v>
      </c>
      <c r="I1045" s="178">
        <f t="shared" si="54"/>
        <v>410.5</v>
      </c>
    </row>
    <row r="1046" spans="1:9" s="94" customFormat="1" ht="15" customHeight="1" x14ac:dyDescent="0.2">
      <c r="A1046" s="226">
        <f t="shared" si="48"/>
        <v>1025</v>
      </c>
      <c r="B1046" s="169">
        <v>1113004167</v>
      </c>
      <c r="C1046" s="173" t="s">
        <v>1165</v>
      </c>
      <c r="D1046" s="169" t="s">
        <v>1699</v>
      </c>
      <c r="E1046" s="219" t="s">
        <v>13</v>
      </c>
      <c r="F1046" s="169">
        <v>3</v>
      </c>
      <c r="G1046" s="176">
        <v>3432</v>
      </c>
      <c r="H1046" s="180">
        <f t="shared" si="53"/>
        <v>1716</v>
      </c>
      <c r="I1046" s="178">
        <f t="shared" si="54"/>
        <v>1716</v>
      </c>
    </row>
    <row r="1047" spans="1:9" s="94" customFormat="1" ht="15" customHeight="1" x14ac:dyDescent="0.2">
      <c r="A1047" s="226">
        <f t="shared" si="48"/>
        <v>1026</v>
      </c>
      <c r="B1047" s="169">
        <v>1113003020</v>
      </c>
      <c r="C1047" s="173" t="s">
        <v>1166</v>
      </c>
      <c r="D1047" s="169" t="s">
        <v>1699</v>
      </c>
      <c r="E1047" s="219" t="s">
        <v>13</v>
      </c>
      <c r="F1047" s="169">
        <v>9</v>
      </c>
      <c r="G1047" s="176">
        <v>73.33</v>
      </c>
      <c r="H1047" s="180">
        <f t="shared" si="53"/>
        <v>36.67</v>
      </c>
      <c r="I1047" s="178">
        <f t="shared" si="54"/>
        <v>36.659999999999997</v>
      </c>
    </row>
    <row r="1048" spans="1:9" s="94" customFormat="1" ht="15" customHeight="1" x14ac:dyDescent="0.2">
      <c r="A1048" s="226">
        <f t="shared" si="48"/>
        <v>1027</v>
      </c>
      <c r="B1048" s="169">
        <v>1113003020</v>
      </c>
      <c r="C1048" s="173" t="s">
        <v>1166</v>
      </c>
      <c r="D1048" s="169" t="s">
        <v>1699</v>
      </c>
      <c r="E1048" s="219" t="s">
        <v>13</v>
      </c>
      <c r="F1048" s="169">
        <v>6</v>
      </c>
      <c r="G1048" s="176">
        <v>168</v>
      </c>
      <c r="H1048" s="180">
        <f t="shared" si="53"/>
        <v>84</v>
      </c>
      <c r="I1048" s="178">
        <f t="shared" si="54"/>
        <v>84</v>
      </c>
    </row>
    <row r="1049" spans="1:9" s="94" customFormat="1" ht="15" customHeight="1" x14ac:dyDescent="0.2">
      <c r="A1049" s="226">
        <f t="shared" si="48"/>
        <v>1028</v>
      </c>
      <c r="B1049" s="169">
        <v>1113003020</v>
      </c>
      <c r="C1049" s="173" t="s">
        <v>1166</v>
      </c>
      <c r="D1049" s="169" t="s">
        <v>1699</v>
      </c>
      <c r="E1049" s="219" t="s">
        <v>13</v>
      </c>
      <c r="F1049" s="169">
        <v>20</v>
      </c>
      <c r="G1049" s="176">
        <v>158</v>
      </c>
      <c r="H1049" s="180">
        <f t="shared" si="53"/>
        <v>79</v>
      </c>
      <c r="I1049" s="178">
        <f t="shared" si="54"/>
        <v>79</v>
      </c>
    </row>
    <row r="1050" spans="1:9" s="94" customFormat="1" ht="15" customHeight="1" x14ac:dyDescent="0.2">
      <c r="A1050" s="226">
        <f t="shared" si="48"/>
        <v>1029</v>
      </c>
      <c r="B1050" s="169">
        <v>1113001069</v>
      </c>
      <c r="C1050" s="173" t="s">
        <v>1167</v>
      </c>
      <c r="D1050" s="169" t="s">
        <v>1699</v>
      </c>
      <c r="E1050" s="219" t="s">
        <v>13</v>
      </c>
      <c r="F1050" s="169">
        <v>70</v>
      </c>
      <c r="G1050" s="176">
        <v>1464</v>
      </c>
      <c r="H1050" s="180">
        <f t="shared" si="53"/>
        <v>732</v>
      </c>
      <c r="I1050" s="178">
        <f t="shared" si="54"/>
        <v>732</v>
      </c>
    </row>
    <row r="1051" spans="1:9" s="94" customFormat="1" ht="15" customHeight="1" x14ac:dyDescent="0.2">
      <c r="A1051" s="226">
        <f t="shared" si="48"/>
        <v>1030</v>
      </c>
      <c r="B1051" s="169">
        <v>1113001069</v>
      </c>
      <c r="C1051" s="173" t="s">
        <v>1167</v>
      </c>
      <c r="D1051" s="169" t="s">
        <v>1699</v>
      </c>
      <c r="E1051" s="219" t="s">
        <v>13</v>
      </c>
      <c r="F1051" s="169">
        <v>5</v>
      </c>
      <c r="G1051" s="176">
        <v>32.5</v>
      </c>
      <c r="H1051" s="180">
        <f t="shared" si="53"/>
        <v>16.25</v>
      </c>
      <c r="I1051" s="178">
        <f t="shared" si="54"/>
        <v>16.25</v>
      </c>
    </row>
    <row r="1052" spans="1:9" s="94" customFormat="1" ht="15" customHeight="1" x14ac:dyDescent="0.2">
      <c r="A1052" s="226">
        <f t="shared" si="48"/>
        <v>1031</v>
      </c>
      <c r="B1052" s="169">
        <v>1113000084</v>
      </c>
      <c r="C1052" s="173" t="s">
        <v>1168</v>
      </c>
      <c r="D1052" s="169" t="s">
        <v>1699</v>
      </c>
      <c r="E1052" s="219" t="s">
        <v>13</v>
      </c>
      <c r="F1052" s="169">
        <v>1</v>
      </c>
      <c r="G1052" s="176">
        <v>1046</v>
      </c>
      <c r="H1052" s="180">
        <f t="shared" si="53"/>
        <v>523</v>
      </c>
      <c r="I1052" s="178">
        <f t="shared" si="54"/>
        <v>523</v>
      </c>
    </row>
    <row r="1053" spans="1:9" s="94" customFormat="1" ht="15" customHeight="1" x14ac:dyDescent="0.2">
      <c r="A1053" s="226">
        <f t="shared" si="48"/>
        <v>1032</v>
      </c>
      <c r="B1053" s="169">
        <v>1113001034</v>
      </c>
      <c r="C1053" s="173" t="s">
        <v>1169</v>
      </c>
      <c r="D1053" s="169" t="s">
        <v>1699</v>
      </c>
      <c r="E1053" s="219" t="s">
        <v>13</v>
      </c>
      <c r="F1053" s="169">
        <v>9</v>
      </c>
      <c r="G1053" s="176">
        <v>58.5</v>
      </c>
      <c r="H1053" s="180">
        <f t="shared" si="53"/>
        <v>29.25</v>
      </c>
      <c r="I1053" s="178">
        <f t="shared" si="54"/>
        <v>29.25</v>
      </c>
    </row>
    <row r="1054" spans="1:9" s="94" customFormat="1" ht="15" customHeight="1" x14ac:dyDescent="0.2">
      <c r="A1054" s="226">
        <f t="shared" si="48"/>
        <v>1033</v>
      </c>
      <c r="B1054" s="169">
        <v>1113003129</v>
      </c>
      <c r="C1054" s="173" t="s">
        <v>630</v>
      </c>
      <c r="D1054" s="169" t="s">
        <v>1699</v>
      </c>
      <c r="E1054" s="219" t="s">
        <v>13</v>
      </c>
      <c r="F1054" s="169">
        <v>7</v>
      </c>
      <c r="G1054" s="176">
        <v>175</v>
      </c>
      <c r="H1054" s="180">
        <f t="shared" si="53"/>
        <v>87.5</v>
      </c>
      <c r="I1054" s="178">
        <f t="shared" si="54"/>
        <v>87.5</v>
      </c>
    </row>
    <row r="1055" spans="1:9" s="94" customFormat="1" ht="15" customHeight="1" x14ac:dyDescent="0.2">
      <c r="A1055" s="226">
        <f t="shared" si="48"/>
        <v>1034</v>
      </c>
      <c r="B1055" s="169">
        <v>1113003157</v>
      </c>
      <c r="C1055" s="173" t="s">
        <v>1170</v>
      </c>
      <c r="D1055" s="169" t="s">
        <v>1699</v>
      </c>
      <c r="E1055" s="219" t="s">
        <v>13</v>
      </c>
      <c r="F1055" s="169">
        <v>1</v>
      </c>
      <c r="G1055" s="176">
        <v>12.67</v>
      </c>
      <c r="H1055" s="180">
        <f t="shared" si="53"/>
        <v>6.34</v>
      </c>
      <c r="I1055" s="178">
        <f t="shared" si="54"/>
        <v>6.33</v>
      </c>
    </row>
    <row r="1056" spans="1:9" s="94" customFormat="1" ht="15" customHeight="1" x14ac:dyDescent="0.2">
      <c r="A1056" s="226">
        <f t="shared" si="48"/>
        <v>1035</v>
      </c>
      <c r="B1056" s="169">
        <v>1113003417</v>
      </c>
      <c r="C1056" s="173" t="s">
        <v>1171</v>
      </c>
      <c r="D1056" s="169" t="s">
        <v>1699</v>
      </c>
      <c r="E1056" s="219" t="s">
        <v>13</v>
      </c>
      <c r="F1056" s="169">
        <v>5</v>
      </c>
      <c r="G1056" s="176">
        <v>60</v>
      </c>
      <c r="H1056" s="180">
        <f t="shared" si="53"/>
        <v>30</v>
      </c>
      <c r="I1056" s="178">
        <f t="shared" si="54"/>
        <v>30</v>
      </c>
    </row>
    <row r="1057" spans="1:9" s="94" customFormat="1" ht="15" customHeight="1" x14ac:dyDescent="0.2">
      <c r="A1057" s="226">
        <f t="shared" si="48"/>
        <v>1036</v>
      </c>
      <c r="B1057" s="169">
        <v>1113000335</v>
      </c>
      <c r="C1057" s="173" t="s">
        <v>1172</v>
      </c>
      <c r="D1057" s="169" t="s">
        <v>1699</v>
      </c>
      <c r="E1057" s="219" t="s">
        <v>13</v>
      </c>
      <c r="F1057" s="169">
        <v>10</v>
      </c>
      <c r="G1057" s="176">
        <v>2000</v>
      </c>
      <c r="H1057" s="180">
        <f t="shared" si="53"/>
        <v>1000</v>
      </c>
      <c r="I1057" s="178">
        <f t="shared" si="54"/>
        <v>1000</v>
      </c>
    </row>
    <row r="1058" spans="1:9" s="94" customFormat="1" ht="15" customHeight="1" x14ac:dyDescent="0.2">
      <c r="A1058" s="226">
        <f t="shared" si="48"/>
        <v>1037</v>
      </c>
      <c r="B1058" s="169">
        <v>1113000335</v>
      </c>
      <c r="C1058" s="173" t="s">
        <v>1172</v>
      </c>
      <c r="D1058" s="169" t="s">
        <v>1699</v>
      </c>
      <c r="E1058" s="219" t="s">
        <v>13</v>
      </c>
      <c r="F1058" s="169">
        <v>7</v>
      </c>
      <c r="G1058" s="176">
        <v>665</v>
      </c>
      <c r="H1058" s="180">
        <f t="shared" si="53"/>
        <v>332.5</v>
      </c>
      <c r="I1058" s="178">
        <f t="shared" si="54"/>
        <v>332.5</v>
      </c>
    </row>
    <row r="1059" spans="1:9" s="94" customFormat="1" ht="15" customHeight="1" x14ac:dyDescent="0.2">
      <c r="A1059" s="226">
        <f t="shared" si="48"/>
        <v>1038</v>
      </c>
      <c r="B1059" s="169">
        <v>1113003096</v>
      </c>
      <c r="C1059" s="173" t="s">
        <v>1173</v>
      </c>
      <c r="D1059" s="169" t="s">
        <v>1699</v>
      </c>
      <c r="E1059" s="219" t="s">
        <v>13</v>
      </c>
      <c r="F1059" s="169">
        <v>4</v>
      </c>
      <c r="G1059" s="176">
        <v>91.71</v>
      </c>
      <c r="H1059" s="180">
        <f t="shared" si="53"/>
        <v>45.86</v>
      </c>
      <c r="I1059" s="178">
        <f t="shared" si="54"/>
        <v>45.849999999999994</v>
      </c>
    </row>
    <row r="1060" spans="1:9" s="94" customFormat="1" ht="15" customHeight="1" x14ac:dyDescent="0.2">
      <c r="A1060" s="226">
        <f t="shared" si="48"/>
        <v>1039</v>
      </c>
      <c r="B1060" s="169">
        <v>1113003097</v>
      </c>
      <c r="C1060" s="173" t="s">
        <v>1174</v>
      </c>
      <c r="D1060" s="169" t="s">
        <v>1699</v>
      </c>
      <c r="E1060" s="219" t="s">
        <v>13</v>
      </c>
      <c r="F1060" s="169">
        <v>10</v>
      </c>
      <c r="G1060" s="176">
        <v>104.83</v>
      </c>
      <c r="H1060" s="180">
        <f t="shared" si="53"/>
        <v>52.42</v>
      </c>
      <c r="I1060" s="178">
        <f t="shared" si="54"/>
        <v>52.41</v>
      </c>
    </row>
    <row r="1061" spans="1:9" s="94" customFormat="1" ht="15" customHeight="1" x14ac:dyDescent="0.2">
      <c r="A1061" s="226">
        <f t="shared" si="48"/>
        <v>1040</v>
      </c>
      <c r="B1061" s="169">
        <v>1113000552</v>
      </c>
      <c r="C1061" s="173" t="s">
        <v>1175</v>
      </c>
      <c r="D1061" s="169" t="s">
        <v>1699</v>
      </c>
      <c r="E1061" s="219" t="s">
        <v>13</v>
      </c>
      <c r="F1061" s="169">
        <v>53</v>
      </c>
      <c r="G1061" s="176">
        <v>12793.61</v>
      </c>
      <c r="H1061" s="180">
        <f t="shared" si="53"/>
        <v>6396.81</v>
      </c>
      <c r="I1061" s="178">
        <f t="shared" si="54"/>
        <v>6396.8</v>
      </c>
    </row>
    <row r="1062" spans="1:9" s="94" customFormat="1" ht="15" customHeight="1" x14ac:dyDescent="0.2">
      <c r="A1062" s="226">
        <f t="shared" si="48"/>
        <v>1041</v>
      </c>
      <c r="B1062" s="169">
        <v>1113004154</v>
      </c>
      <c r="C1062" s="173" t="s">
        <v>1176</v>
      </c>
      <c r="D1062" s="169" t="s">
        <v>1699</v>
      </c>
      <c r="E1062" s="219" t="s">
        <v>13</v>
      </c>
      <c r="F1062" s="169">
        <v>3</v>
      </c>
      <c r="G1062" s="176">
        <v>4670</v>
      </c>
      <c r="H1062" s="180">
        <f t="shared" si="53"/>
        <v>2335</v>
      </c>
      <c r="I1062" s="178">
        <f t="shared" si="54"/>
        <v>2335</v>
      </c>
    </row>
    <row r="1063" spans="1:9" s="94" customFormat="1" ht="15" customHeight="1" x14ac:dyDescent="0.2">
      <c r="A1063" s="226">
        <f t="shared" si="48"/>
        <v>1042</v>
      </c>
      <c r="B1063" s="169">
        <v>1113004154</v>
      </c>
      <c r="C1063" s="173" t="s">
        <v>1177</v>
      </c>
      <c r="D1063" s="169" t="s">
        <v>1699</v>
      </c>
      <c r="E1063" s="219" t="s">
        <v>13</v>
      </c>
      <c r="F1063" s="169">
        <v>9</v>
      </c>
      <c r="G1063" s="176">
        <v>14510</v>
      </c>
      <c r="H1063" s="180">
        <f t="shared" si="53"/>
        <v>7255</v>
      </c>
      <c r="I1063" s="178">
        <f t="shared" si="54"/>
        <v>7255</v>
      </c>
    </row>
    <row r="1064" spans="1:9" s="94" customFormat="1" ht="15" customHeight="1" x14ac:dyDescent="0.2">
      <c r="A1064" s="226">
        <f t="shared" ref="A1064:A1127" si="55">A1063+1</f>
        <v>1043</v>
      </c>
      <c r="B1064" s="169">
        <v>1113003169</v>
      </c>
      <c r="C1064" s="173" t="s">
        <v>1178</v>
      </c>
      <c r="D1064" s="169" t="s">
        <v>1699</v>
      </c>
      <c r="E1064" s="219" t="s">
        <v>13</v>
      </c>
      <c r="F1064" s="169">
        <v>1</v>
      </c>
      <c r="G1064" s="176">
        <v>33</v>
      </c>
      <c r="H1064" s="180">
        <f t="shared" ref="H1064:H1127" si="56">ROUND(G1064/2,2)</f>
        <v>16.5</v>
      </c>
      <c r="I1064" s="178">
        <f t="shared" si="54"/>
        <v>16.5</v>
      </c>
    </row>
    <row r="1065" spans="1:9" s="94" customFormat="1" ht="15" customHeight="1" x14ac:dyDescent="0.2">
      <c r="A1065" s="226">
        <f t="shared" si="55"/>
        <v>1044</v>
      </c>
      <c r="B1065" s="169">
        <v>1113003062</v>
      </c>
      <c r="C1065" s="173" t="s">
        <v>1179</v>
      </c>
      <c r="D1065" s="169" t="s">
        <v>1699</v>
      </c>
      <c r="E1065" s="219" t="s">
        <v>13</v>
      </c>
      <c r="F1065" s="169">
        <v>2</v>
      </c>
      <c r="G1065" s="176">
        <v>3</v>
      </c>
      <c r="H1065" s="180">
        <f t="shared" si="56"/>
        <v>1.5</v>
      </c>
      <c r="I1065" s="178">
        <f t="shared" si="54"/>
        <v>1.5</v>
      </c>
    </row>
    <row r="1066" spans="1:9" s="94" customFormat="1" ht="15" customHeight="1" x14ac:dyDescent="0.2">
      <c r="A1066" s="226">
        <f t="shared" si="55"/>
        <v>1045</v>
      </c>
      <c r="B1066" s="169">
        <v>1113001010</v>
      </c>
      <c r="C1066" s="173" t="s">
        <v>1180</v>
      </c>
      <c r="D1066" s="169" t="s">
        <v>1699</v>
      </c>
      <c r="E1066" s="219" t="s">
        <v>13</v>
      </c>
      <c r="F1066" s="169">
        <v>1</v>
      </c>
      <c r="G1066" s="176">
        <v>4450</v>
      </c>
      <c r="H1066" s="180">
        <f t="shared" si="56"/>
        <v>2225</v>
      </c>
      <c r="I1066" s="178">
        <f t="shared" si="54"/>
        <v>2225</v>
      </c>
    </row>
    <row r="1067" spans="1:9" s="94" customFormat="1" ht="15" customHeight="1" x14ac:dyDescent="0.2">
      <c r="A1067" s="226">
        <f t="shared" si="55"/>
        <v>1046</v>
      </c>
      <c r="B1067" s="169">
        <v>1113003091</v>
      </c>
      <c r="C1067" s="173" t="s">
        <v>1181</v>
      </c>
      <c r="D1067" s="169" t="s">
        <v>1699</v>
      </c>
      <c r="E1067" s="219" t="s">
        <v>13</v>
      </c>
      <c r="F1067" s="169">
        <v>1</v>
      </c>
      <c r="G1067" s="176">
        <v>222</v>
      </c>
      <c r="H1067" s="180">
        <f t="shared" si="56"/>
        <v>111</v>
      </c>
      <c r="I1067" s="178">
        <f t="shared" si="54"/>
        <v>111</v>
      </c>
    </row>
    <row r="1068" spans="1:9" s="94" customFormat="1" ht="15" customHeight="1" x14ac:dyDescent="0.2">
      <c r="A1068" s="226">
        <f t="shared" si="55"/>
        <v>1047</v>
      </c>
      <c r="B1068" s="169">
        <v>1113000592</v>
      </c>
      <c r="C1068" s="173" t="s">
        <v>1182</v>
      </c>
      <c r="D1068" s="169" t="s">
        <v>1699</v>
      </c>
      <c r="E1068" s="219" t="s">
        <v>13</v>
      </c>
      <c r="F1068" s="169">
        <v>1</v>
      </c>
      <c r="G1068" s="176">
        <v>574</v>
      </c>
      <c r="H1068" s="180">
        <f t="shared" si="56"/>
        <v>287</v>
      </c>
      <c r="I1068" s="178">
        <f t="shared" si="54"/>
        <v>287</v>
      </c>
    </row>
    <row r="1069" spans="1:9" s="94" customFormat="1" ht="15" customHeight="1" x14ac:dyDescent="0.2">
      <c r="A1069" s="226">
        <f t="shared" si="55"/>
        <v>1048</v>
      </c>
      <c r="B1069" s="169">
        <v>1113004152</v>
      </c>
      <c r="C1069" s="173" t="s">
        <v>1183</v>
      </c>
      <c r="D1069" s="169" t="s">
        <v>1699</v>
      </c>
      <c r="E1069" s="219" t="s">
        <v>13</v>
      </c>
      <c r="F1069" s="169">
        <v>1</v>
      </c>
      <c r="G1069" s="176">
        <v>35</v>
      </c>
      <c r="H1069" s="180">
        <f t="shared" si="56"/>
        <v>17.5</v>
      </c>
      <c r="I1069" s="178">
        <f t="shared" si="54"/>
        <v>17.5</v>
      </c>
    </row>
    <row r="1070" spans="1:9" s="94" customFormat="1" ht="15" customHeight="1" x14ac:dyDescent="0.2">
      <c r="A1070" s="226">
        <f t="shared" si="55"/>
        <v>1049</v>
      </c>
      <c r="B1070" s="169">
        <v>1113003278</v>
      </c>
      <c r="C1070" s="173" t="s">
        <v>1184</v>
      </c>
      <c r="D1070" s="169" t="s">
        <v>1699</v>
      </c>
      <c r="E1070" s="219" t="s">
        <v>13</v>
      </c>
      <c r="F1070" s="169">
        <v>116</v>
      </c>
      <c r="G1070" s="176">
        <v>199</v>
      </c>
      <c r="H1070" s="180">
        <f t="shared" si="56"/>
        <v>99.5</v>
      </c>
      <c r="I1070" s="178">
        <f t="shared" si="54"/>
        <v>99.5</v>
      </c>
    </row>
    <row r="1071" spans="1:9" s="94" customFormat="1" ht="15" customHeight="1" x14ac:dyDescent="0.2">
      <c r="A1071" s="226">
        <f t="shared" si="55"/>
        <v>1050</v>
      </c>
      <c r="B1071" s="169">
        <v>1113003278</v>
      </c>
      <c r="C1071" s="173" t="s">
        <v>1184</v>
      </c>
      <c r="D1071" s="169" t="s">
        <v>1699</v>
      </c>
      <c r="E1071" s="219" t="s">
        <v>13</v>
      </c>
      <c r="F1071" s="169">
        <v>2</v>
      </c>
      <c r="G1071" s="176">
        <v>5</v>
      </c>
      <c r="H1071" s="180">
        <f t="shared" si="56"/>
        <v>2.5</v>
      </c>
      <c r="I1071" s="178">
        <f t="shared" si="54"/>
        <v>2.5</v>
      </c>
    </row>
    <row r="1072" spans="1:9" s="94" customFormat="1" ht="15" customHeight="1" x14ac:dyDescent="0.2">
      <c r="A1072" s="226">
        <f t="shared" si="55"/>
        <v>1051</v>
      </c>
      <c r="B1072" s="169">
        <v>1113003008</v>
      </c>
      <c r="C1072" s="173" t="s">
        <v>1185</v>
      </c>
      <c r="D1072" s="169" t="s">
        <v>1699</v>
      </c>
      <c r="E1072" s="219" t="s">
        <v>13</v>
      </c>
      <c r="F1072" s="169">
        <v>3</v>
      </c>
      <c r="G1072" s="176">
        <v>15</v>
      </c>
      <c r="H1072" s="180">
        <f t="shared" si="56"/>
        <v>7.5</v>
      </c>
      <c r="I1072" s="178">
        <f t="shared" si="54"/>
        <v>7.5</v>
      </c>
    </row>
    <row r="1073" spans="1:9" s="94" customFormat="1" ht="15" customHeight="1" x14ac:dyDescent="0.2">
      <c r="A1073" s="226">
        <f t="shared" si="55"/>
        <v>1052</v>
      </c>
      <c r="B1073" s="169">
        <v>1113003133</v>
      </c>
      <c r="C1073" s="173" t="s">
        <v>1185</v>
      </c>
      <c r="D1073" s="169" t="s">
        <v>1699</v>
      </c>
      <c r="E1073" s="219" t="s">
        <v>13</v>
      </c>
      <c r="F1073" s="169">
        <v>3</v>
      </c>
      <c r="G1073" s="176">
        <v>24.5</v>
      </c>
      <c r="H1073" s="180">
        <f t="shared" si="56"/>
        <v>12.25</v>
      </c>
      <c r="I1073" s="178">
        <f t="shared" si="54"/>
        <v>12.25</v>
      </c>
    </row>
    <row r="1074" spans="1:9" s="94" customFormat="1" ht="15" customHeight="1" x14ac:dyDescent="0.2">
      <c r="A1074" s="226">
        <f t="shared" si="55"/>
        <v>1053</v>
      </c>
      <c r="B1074" s="169">
        <v>1113003166</v>
      </c>
      <c r="C1074" s="173" t="s">
        <v>1186</v>
      </c>
      <c r="D1074" s="169" t="s">
        <v>1699</v>
      </c>
      <c r="E1074" s="219" t="s">
        <v>13</v>
      </c>
      <c r="F1074" s="169">
        <v>33</v>
      </c>
      <c r="G1074" s="176">
        <v>37</v>
      </c>
      <c r="H1074" s="180">
        <f t="shared" si="56"/>
        <v>18.5</v>
      </c>
      <c r="I1074" s="178">
        <f t="shared" si="54"/>
        <v>18.5</v>
      </c>
    </row>
    <row r="1075" spans="1:9" s="94" customFormat="1" ht="15" customHeight="1" x14ac:dyDescent="0.2">
      <c r="A1075" s="226">
        <f t="shared" si="55"/>
        <v>1054</v>
      </c>
      <c r="B1075" s="169">
        <v>1113003037</v>
      </c>
      <c r="C1075" s="173" t="s">
        <v>1187</v>
      </c>
      <c r="D1075" s="169" t="s">
        <v>1699</v>
      </c>
      <c r="E1075" s="219" t="s">
        <v>13</v>
      </c>
      <c r="F1075" s="169">
        <v>2</v>
      </c>
      <c r="G1075" s="176">
        <v>80</v>
      </c>
      <c r="H1075" s="180">
        <f t="shared" si="56"/>
        <v>40</v>
      </c>
      <c r="I1075" s="178">
        <f t="shared" si="54"/>
        <v>40</v>
      </c>
    </row>
    <row r="1076" spans="1:9" s="94" customFormat="1" ht="15" customHeight="1" x14ac:dyDescent="0.2">
      <c r="A1076" s="226">
        <f t="shared" si="55"/>
        <v>1055</v>
      </c>
      <c r="B1076" s="169">
        <v>1113003049</v>
      </c>
      <c r="C1076" s="173" t="s">
        <v>43</v>
      </c>
      <c r="D1076" s="169" t="s">
        <v>1699</v>
      </c>
      <c r="E1076" s="219" t="s">
        <v>13</v>
      </c>
      <c r="F1076" s="169">
        <v>4</v>
      </c>
      <c r="G1076" s="176">
        <v>51</v>
      </c>
      <c r="H1076" s="180">
        <f t="shared" si="56"/>
        <v>25.5</v>
      </c>
      <c r="I1076" s="178">
        <f t="shared" si="54"/>
        <v>25.5</v>
      </c>
    </row>
    <row r="1077" spans="1:9" s="94" customFormat="1" ht="15" customHeight="1" x14ac:dyDescent="0.2">
      <c r="A1077" s="226">
        <f t="shared" si="55"/>
        <v>1056</v>
      </c>
      <c r="B1077" s="169">
        <v>1113000858</v>
      </c>
      <c r="C1077" s="173" t="s">
        <v>1188</v>
      </c>
      <c r="D1077" s="169" t="s">
        <v>1699</v>
      </c>
      <c r="E1077" s="219" t="s">
        <v>13</v>
      </c>
      <c r="F1077" s="169">
        <v>3</v>
      </c>
      <c r="G1077" s="176">
        <v>55</v>
      </c>
      <c r="H1077" s="180">
        <f t="shared" si="56"/>
        <v>27.5</v>
      </c>
      <c r="I1077" s="178">
        <f t="shared" si="54"/>
        <v>27.5</v>
      </c>
    </row>
    <row r="1078" spans="1:9" s="94" customFormat="1" ht="15" customHeight="1" x14ac:dyDescent="0.2">
      <c r="A1078" s="226">
        <f t="shared" si="55"/>
        <v>1057</v>
      </c>
      <c r="B1078" s="169">
        <v>1113003272</v>
      </c>
      <c r="C1078" s="173" t="s">
        <v>1189</v>
      </c>
      <c r="D1078" s="169" t="s">
        <v>1699</v>
      </c>
      <c r="E1078" s="219" t="s">
        <v>13</v>
      </c>
      <c r="F1078" s="169">
        <v>2</v>
      </c>
      <c r="G1078" s="176">
        <v>4</v>
      </c>
      <c r="H1078" s="180">
        <f t="shared" si="56"/>
        <v>2</v>
      </c>
      <c r="I1078" s="178">
        <f t="shared" si="54"/>
        <v>2</v>
      </c>
    </row>
    <row r="1079" spans="1:9" s="94" customFormat="1" ht="15" customHeight="1" x14ac:dyDescent="0.2">
      <c r="A1079" s="226">
        <f t="shared" si="55"/>
        <v>1058</v>
      </c>
      <c r="B1079" s="169">
        <v>1113003381</v>
      </c>
      <c r="C1079" s="173" t="s">
        <v>1190</v>
      </c>
      <c r="D1079" s="169" t="s">
        <v>1699</v>
      </c>
      <c r="E1079" s="219" t="s">
        <v>13</v>
      </c>
      <c r="F1079" s="169">
        <v>2</v>
      </c>
      <c r="G1079" s="176">
        <v>54</v>
      </c>
      <c r="H1079" s="180">
        <f t="shared" si="56"/>
        <v>27</v>
      </c>
      <c r="I1079" s="178">
        <f t="shared" si="54"/>
        <v>27</v>
      </c>
    </row>
    <row r="1080" spans="1:9" s="94" customFormat="1" ht="15" customHeight="1" x14ac:dyDescent="0.2">
      <c r="A1080" s="226">
        <f t="shared" si="55"/>
        <v>1059</v>
      </c>
      <c r="B1080" s="169">
        <v>1113003381</v>
      </c>
      <c r="C1080" s="173" t="s">
        <v>1190</v>
      </c>
      <c r="D1080" s="169" t="s">
        <v>1699</v>
      </c>
      <c r="E1080" s="219" t="s">
        <v>13</v>
      </c>
      <c r="F1080" s="169">
        <v>5</v>
      </c>
      <c r="G1080" s="176">
        <v>21.25</v>
      </c>
      <c r="H1080" s="180">
        <f t="shared" si="56"/>
        <v>10.63</v>
      </c>
      <c r="I1080" s="178">
        <f t="shared" ref="I1080:I1143" si="57">G1080-H1080</f>
        <v>10.62</v>
      </c>
    </row>
    <row r="1081" spans="1:9" s="94" customFormat="1" ht="15" customHeight="1" x14ac:dyDescent="0.2">
      <c r="A1081" s="226">
        <f t="shared" si="55"/>
        <v>1060</v>
      </c>
      <c r="B1081" s="169">
        <v>1113003382</v>
      </c>
      <c r="C1081" s="173" t="s">
        <v>1191</v>
      </c>
      <c r="D1081" s="169" t="s">
        <v>1699</v>
      </c>
      <c r="E1081" s="219" t="s">
        <v>13</v>
      </c>
      <c r="F1081" s="169">
        <v>1</v>
      </c>
      <c r="G1081" s="176">
        <v>70.2</v>
      </c>
      <c r="H1081" s="180">
        <f t="shared" si="56"/>
        <v>35.1</v>
      </c>
      <c r="I1081" s="178">
        <f t="shared" si="57"/>
        <v>35.1</v>
      </c>
    </row>
    <row r="1082" spans="1:9" s="94" customFormat="1" ht="15" customHeight="1" x14ac:dyDescent="0.2">
      <c r="A1082" s="226">
        <f t="shared" si="55"/>
        <v>1061</v>
      </c>
      <c r="B1082" s="169">
        <v>1113003356</v>
      </c>
      <c r="C1082" s="173" t="s">
        <v>1192</v>
      </c>
      <c r="D1082" s="169" t="s">
        <v>1699</v>
      </c>
      <c r="E1082" s="219" t="s">
        <v>13</v>
      </c>
      <c r="F1082" s="169">
        <v>2</v>
      </c>
      <c r="G1082" s="176">
        <v>6</v>
      </c>
      <c r="H1082" s="180">
        <f t="shared" si="56"/>
        <v>3</v>
      </c>
      <c r="I1082" s="178">
        <f t="shared" si="57"/>
        <v>3</v>
      </c>
    </row>
    <row r="1083" spans="1:9" s="94" customFormat="1" ht="15" customHeight="1" x14ac:dyDescent="0.2">
      <c r="A1083" s="226">
        <f t="shared" si="55"/>
        <v>1062</v>
      </c>
      <c r="B1083" s="169">
        <v>1113003453</v>
      </c>
      <c r="C1083" s="173" t="s">
        <v>1193</v>
      </c>
      <c r="D1083" s="169" t="s">
        <v>1699</v>
      </c>
      <c r="E1083" s="219" t="s">
        <v>13</v>
      </c>
      <c r="F1083" s="169">
        <v>1</v>
      </c>
      <c r="G1083" s="176">
        <v>129</v>
      </c>
      <c r="H1083" s="180">
        <f t="shared" si="56"/>
        <v>64.5</v>
      </c>
      <c r="I1083" s="178">
        <f t="shared" si="57"/>
        <v>64.5</v>
      </c>
    </row>
    <row r="1084" spans="1:9" s="94" customFormat="1" ht="15" customHeight="1" x14ac:dyDescent="0.2">
      <c r="A1084" s="226">
        <f t="shared" si="55"/>
        <v>1063</v>
      </c>
      <c r="B1084" s="169">
        <v>1113003228</v>
      </c>
      <c r="C1084" s="173" t="s">
        <v>1194</v>
      </c>
      <c r="D1084" s="169" t="s">
        <v>1699</v>
      </c>
      <c r="E1084" s="219" t="s">
        <v>13</v>
      </c>
      <c r="F1084" s="169">
        <v>1</v>
      </c>
      <c r="G1084" s="176">
        <v>18.3</v>
      </c>
      <c r="H1084" s="180">
        <f t="shared" si="56"/>
        <v>9.15</v>
      </c>
      <c r="I1084" s="178">
        <f t="shared" si="57"/>
        <v>9.15</v>
      </c>
    </row>
    <row r="1085" spans="1:9" s="94" customFormat="1" ht="15" customHeight="1" x14ac:dyDescent="0.2">
      <c r="A1085" s="226">
        <f t="shared" si="55"/>
        <v>1064</v>
      </c>
      <c r="B1085" s="169">
        <v>1113000560</v>
      </c>
      <c r="C1085" s="173" t="s">
        <v>1195</v>
      </c>
      <c r="D1085" s="169" t="s">
        <v>1699</v>
      </c>
      <c r="E1085" s="219" t="s">
        <v>13</v>
      </c>
      <c r="F1085" s="169">
        <v>1</v>
      </c>
      <c r="G1085" s="176">
        <v>294</v>
      </c>
      <c r="H1085" s="180">
        <f t="shared" si="56"/>
        <v>147</v>
      </c>
      <c r="I1085" s="178">
        <f t="shared" si="57"/>
        <v>147</v>
      </c>
    </row>
    <row r="1086" spans="1:9" s="94" customFormat="1" ht="15" customHeight="1" x14ac:dyDescent="0.2">
      <c r="A1086" s="226">
        <f t="shared" si="55"/>
        <v>1065</v>
      </c>
      <c r="B1086" s="169">
        <v>1113000875</v>
      </c>
      <c r="C1086" s="173" t="s">
        <v>1196</v>
      </c>
      <c r="D1086" s="169" t="s">
        <v>1699</v>
      </c>
      <c r="E1086" s="219" t="s">
        <v>13</v>
      </c>
      <c r="F1086" s="169">
        <v>1</v>
      </c>
      <c r="G1086" s="176">
        <v>500</v>
      </c>
      <c r="H1086" s="180">
        <f t="shared" si="56"/>
        <v>250</v>
      </c>
      <c r="I1086" s="178">
        <f t="shared" si="57"/>
        <v>250</v>
      </c>
    </row>
    <row r="1087" spans="1:9" s="94" customFormat="1" ht="15" customHeight="1" x14ac:dyDescent="0.2">
      <c r="A1087" s="226">
        <f t="shared" si="55"/>
        <v>1066</v>
      </c>
      <c r="B1087" s="169">
        <v>1113004155</v>
      </c>
      <c r="C1087" s="173" t="s">
        <v>1197</v>
      </c>
      <c r="D1087" s="169" t="s">
        <v>1699</v>
      </c>
      <c r="E1087" s="219" t="s">
        <v>13</v>
      </c>
      <c r="F1087" s="169">
        <v>1</v>
      </c>
      <c r="G1087" s="176">
        <v>1190</v>
      </c>
      <c r="H1087" s="180">
        <f t="shared" si="56"/>
        <v>595</v>
      </c>
      <c r="I1087" s="178">
        <f t="shared" si="57"/>
        <v>595</v>
      </c>
    </row>
    <row r="1088" spans="1:9" s="94" customFormat="1" ht="15" customHeight="1" x14ac:dyDescent="0.2">
      <c r="A1088" s="226">
        <f t="shared" si="55"/>
        <v>1067</v>
      </c>
      <c r="B1088" s="169">
        <v>1113003380</v>
      </c>
      <c r="C1088" s="173" t="s">
        <v>1198</v>
      </c>
      <c r="D1088" s="169" t="s">
        <v>1699</v>
      </c>
      <c r="E1088" s="219" t="s">
        <v>13</v>
      </c>
      <c r="F1088" s="169">
        <v>1</v>
      </c>
      <c r="G1088" s="176">
        <v>147</v>
      </c>
      <c r="H1088" s="180">
        <f t="shared" si="56"/>
        <v>73.5</v>
      </c>
      <c r="I1088" s="178">
        <f t="shared" si="57"/>
        <v>73.5</v>
      </c>
    </row>
    <row r="1089" spans="1:9" s="94" customFormat="1" ht="15" customHeight="1" x14ac:dyDescent="0.2">
      <c r="A1089" s="226">
        <f t="shared" si="55"/>
        <v>1068</v>
      </c>
      <c r="B1089" s="169">
        <v>1113000081</v>
      </c>
      <c r="C1089" s="173" t="s">
        <v>1199</v>
      </c>
      <c r="D1089" s="169" t="s">
        <v>1699</v>
      </c>
      <c r="E1089" s="219" t="s">
        <v>13</v>
      </c>
      <c r="F1089" s="169">
        <v>1</v>
      </c>
      <c r="G1089" s="176">
        <v>800</v>
      </c>
      <c r="H1089" s="180">
        <f t="shared" si="56"/>
        <v>400</v>
      </c>
      <c r="I1089" s="178">
        <f t="shared" si="57"/>
        <v>400</v>
      </c>
    </row>
    <row r="1090" spans="1:9" s="94" customFormat="1" ht="15" customHeight="1" x14ac:dyDescent="0.2">
      <c r="A1090" s="226">
        <f t="shared" si="55"/>
        <v>1069</v>
      </c>
      <c r="B1090" s="169">
        <v>1113000996</v>
      </c>
      <c r="C1090" s="173" t="s">
        <v>1200</v>
      </c>
      <c r="D1090" s="169" t="s">
        <v>1699</v>
      </c>
      <c r="E1090" s="219" t="s">
        <v>13</v>
      </c>
      <c r="F1090" s="169">
        <v>2</v>
      </c>
      <c r="G1090" s="176">
        <v>2000</v>
      </c>
      <c r="H1090" s="180">
        <f t="shared" si="56"/>
        <v>1000</v>
      </c>
      <c r="I1090" s="178">
        <f t="shared" si="57"/>
        <v>1000</v>
      </c>
    </row>
    <row r="1091" spans="1:9" s="94" customFormat="1" ht="15" customHeight="1" x14ac:dyDescent="0.2">
      <c r="A1091" s="226">
        <f t="shared" si="55"/>
        <v>1070</v>
      </c>
      <c r="B1091" s="169">
        <v>1113000083</v>
      </c>
      <c r="C1091" s="173" t="s">
        <v>1201</v>
      </c>
      <c r="D1091" s="169" t="s">
        <v>1699</v>
      </c>
      <c r="E1091" s="219" t="s">
        <v>13</v>
      </c>
      <c r="F1091" s="169">
        <v>2</v>
      </c>
      <c r="G1091" s="176">
        <v>250</v>
      </c>
      <c r="H1091" s="180">
        <f t="shared" si="56"/>
        <v>125</v>
      </c>
      <c r="I1091" s="178">
        <f t="shared" si="57"/>
        <v>125</v>
      </c>
    </row>
    <row r="1092" spans="1:9" s="94" customFormat="1" ht="15" customHeight="1" x14ac:dyDescent="0.2">
      <c r="A1092" s="226">
        <f t="shared" si="55"/>
        <v>1071</v>
      </c>
      <c r="B1092" s="169">
        <v>1113001036</v>
      </c>
      <c r="C1092" s="173" t="s">
        <v>1202</v>
      </c>
      <c r="D1092" s="169" t="s">
        <v>1699</v>
      </c>
      <c r="E1092" s="219" t="s">
        <v>13</v>
      </c>
      <c r="F1092" s="169">
        <v>1</v>
      </c>
      <c r="G1092" s="176">
        <v>88</v>
      </c>
      <c r="H1092" s="180">
        <f t="shared" si="56"/>
        <v>44</v>
      </c>
      <c r="I1092" s="178">
        <f t="shared" si="57"/>
        <v>44</v>
      </c>
    </row>
    <row r="1093" spans="1:9" s="94" customFormat="1" ht="15" customHeight="1" x14ac:dyDescent="0.2">
      <c r="A1093" s="226">
        <f t="shared" si="55"/>
        <v>1072</v>
      </c>
      <c r="B1093" s="169">
        <v>1113003352</v>
      </c>
      <c r="C1093" s="173" t="s">
        <v>1203</v>
      </c>
      <c r="D1093" s="169" t="s">
        <v>1699</v>
      </c>
      <c r="E1093" s="219" t="s">
        <v>13</v>
      </c>
      <c r="F1093" s="169">
        <v>1</v>
      </c>
      <c r="G1093" s="176">
        <v>72</v>
      </c>
      <c r="H1093" s="180">
        <f t="shared" si="56"/>
        <v>36</v>
      </c>
      <c r="I1093" s="178">
        <f t="shared" si="57"/>
        <v>36</v>
      </c>
    </row>
    <row r="1094" spans="1:9" s="94" customFormat="1" ht="15" customHeight="1" x14ac:dyDescent="0.2">
      <c r="A1094" s="226">
        <f t="shared" si="55"/>
        <v>1073</v>
      </c>
      <c r="B1094" s="169">
        <v>1113003280</v>
      </c>
      <c r="C1094" s="173" t="s">
        <v>1204</v>
      </c>
      <c r="D1094" s="169" t="s">
        <v>1699</v>
      </c>
      <c r="E1094" s="219" t="s">
        <v>13</v>
      </c>
      <c r="F1094" s="169">
        <v>3</v>
      </c>
      <c r="G1094" s="176">
        <v>105</v>
      </c>
      <c r="H1094" s="180">
        <f t="shared" si="56"/>
        <v>52.5</v>
      </c>
      <c r="I1094" s="178">
        <f t="shared" si="57"/>
        <v>52.5</v>
      </c>
    </row>
    <row r="1095" spans="1:9" s="94" customFormat="1" ht="15" customHeight="1" x14ac:dyDescent="0.2">
      <c r="A1095" s="226">
        <f t="shared" si="55"/>
        <v>1074</v>
      </c>
      <c r="B1095" s="169">
        <v>1113003249</v>
      </c>
      <c r="C1095" s="173" t="s">
        <v>1205</v>
      </c>
      <c r="D1095" s="169" t="s">
        <v>1699</v>
      </c>
      <c r="E1095" s="219" t="s">
        <v>13</v>
      </c>
      <c r="F1095" s="169">
        <v>25</v>
      </c>
      <c r="G1095" s="176">
        <v>32</v>
      </c>
      <c r="H1095" s="180">
        <f t="shared" si="56"/>
        <v>16</v>
      </c>
      <c r="I1095" s="178">
        <f t="shared" si="57"/>
        <v>16</v>
      </c>
    </row>
    <row r="1096" spans="1:9" s="94" customFormat="1" ht="15" customHeight="1" x14ac:dyDescent="0.2">
      <c r="A1096" s="226">
        <f t="shared" si="55"/>
        <v>1075</v>
      </c>
      <c r="B1096" s="169">
        <v>1113003256</v>
      </c>
      <c r="C1096" s="173" t="s">
        <v>1206</v>
      </c>
      <c r="D1096" s="169" t="s">
        <v>1699</v>
      </c>
      <c r="E1096" s="219" t="s">
        <v>13</v>
      </c>
      <c r="F1096" s="169">
        <v>80</v>
      </c>
      <c r="G1096" s="176">
        <v>933</v>
      </c>
      <c r="H1096" s="180">
        <f t="shared" si="56"/>
        <v>466.5</v>
      </c>
      <c r="I1096" s="178">
        <f t="shared" si="57"/>
        <v>466.5</v>
      </c>
    </row>
    <row r="1097" spans="1:9" s="94" customFormat="1" ht="15" customHeight="1" x14ac:dyDescent="0.2">
      <c r="A1097" s="226">
        <f t="shared" si="55"/>
        <v>1076</v>
      </c>
      <c r="B1097" s="169">
        <v>1113001074</v>
      </c>
      <c r="C1097" s="173" t="s">
        <v>1207</v>
      </c>
      <c r="D1097" s="169" t="s">
        <v>1699</v>
      </c>
      <c r="E1097" s="219" t="s">
        <v>13</v>
      </c>
      <c r="F1097" s="169">
        <v>6</v>
      </c>
      <c r="G1097" s="176">
        <v>306</v>
      </c>
      <c r="H1097" s="180">
        <f t="shared" si="56"/>
        <v>153</v>
      </c>
      <c r="I1097" s="178">
        <f t="shared" si="57"/>
        <v>153</v>
      </c>
    </row>
    <row r="1098" spans="1:9" s="94" customFormat="1" ht="15" customHeight="1" x14ac:dyDescent="0.2">
      <c r="A1098" s="226">
        <f t="shared" si="55"/>
        <v>1077</v>
      </c>
      <c r="B1098" s="169">
        <v>1113001074</v>
      </c>
      <c r="C1098" s="173" t="s">
        <v>1208</v>
      </c>
      <c r="D1098" s="169" t="s">
        <v>1699</v>
      </c>
      <c r="E1098" s="219" t="s">
        <v>13</v>
      </c>
      <c r="F1098" s="169">
        <v>6</v>
      </c>
      <c r="G1098" s="176">
        <v>690</v>
      </c>
      <c r="H1098" s="180">
        <f t="shared" si="56"/>
        <v>345</v>
      </c>
      <c r="I1098" s="178">
        <f t="shared" si="57"/>
        <v>345</v>
      </c>
    </row>
    <row r="1099" spans="1:9" s="94" customFormat="1" ht="15" customHeight="1" x14ac:dyDescent="0.2">
      <c r="A1099" s="226">
        <f t="shared" si="55"/>
        <v>1078</v>
      </c>
      <c r="B1099" s="169">
        <v>1113001072</v>
      </c>
      <c r="C1099" s="173" t="s">
        <v>1209</v>
      </c>
      <c r="D1099" s="169" t="s">
        <v>1699</v>
      </c>
      <c r="E1099" s="219" t="s">
        <v>13</v>
      </c>
      <c r="F1099" s="169">
        <v>6</v>
      </c>
      <c r="G1099" s="176">
        <v>556</v>
      </c>
      <c r="H1099" s="180">
        <f t="shared" si="56"/>
        <v>278</v>
      </c>
      <c r="I1099" s="178">
        <f t="shared" si="57"/>
        <v>278</v>
      </c>
    </row>
    <row r="1100" spans="1:9" s="94" customFormat="1" ht="15" customHeight="1" x14ac:dyDescent="0.2">
      <c r="A1100" s="226">
        <f t="shared" si="55"/>
        <v>1079</v>
      </c>
      <c r="B1100" s="169">
        <v>1113001070</v>
      </c>
      <c r="C1100" s="173" t="s">
        <v>1210</v>
      </c>
      <c r="D1100" s="169" t="s">
        <v>1699</v>
      </c>
      <c r="E1100" s="219" t="s">
        <v>13</v>
      </c>
      <c r="F1100" s="169">
        <v>5</v>
      </c>
      <c r="G1100" s="176">
        <v>137.86000000000001</v>
      </c>
      <c r="H1100" s="180">
        <f t="shared" si="56"/>
        <v>68.930000000000007</v>
      </c>
      <c r="I1100" s="178">
        <f t="shared" si="57"/>
        <v>68.930000000000007</v>
      </c>
    </row>
    <row r="1101" spans="1:9" s="94" customFormat="1" ht="15" customHeight="1" x14ac:dyDescent="0.2">
      <c r="A1101" s="226">
        <f t="shared" si="55"/>
        <v>1080</v>
      </c>
      <c r="B1101" s="169">
        <v>1113003428</v>
      </c>
      <c r="C1101" s="173" t="s">
        <v>1211</v>
      </c>
      <c r="D1101" s="169" t="s">
        <v>1699</v>
      </c>
      <c r="E1101" s="219" t="s">
        <v>13</v>
      </c>
      <c r="F1101" s="169">
        <v>60</v>
      </c>
      <c r="G1101" s="176">
        <v>180</v>
      </c>
      <c r="H1101" s="180">
        <f t="shared" si="56"/>
        <v>90</v>
      </c>
      <c r="I1101" s="178">
        <f t="shared" si="57"/>
        <v>90</v>
      </c>
    </row>
    <row r="1102" spans="1:9" s="94" customFormat="1" ht="15" customHeight="1" x14ac:dyDescent="0.2">
      <c r="A1102" s="226">
        <f t="shared" si="55"/>
        <v>1081</v>
      </c>
      <c r="B1102" s="169">
        <v>1113003235</v>
      </c>
      <c r="C1102" s="173" t="s">
        <v>1212</v>
      </c>
      <c r="D1102" s="169" t="s">
        <v>1699</v>
      </c>
      <c r="E1102" s="219" t="s">
        <v>13</v>
      </c>
      <c r="F1102" s="169">
        <v>1</v>
      </c>
      <c r="G1102" s="176">
        <v>50</v>
      </c>
      <c r="H1102" s="180">
        <f t="shared" si="56"/>
        <v>25</v>
      </c>
      <c r="I1102" s="178">
        <f t="shared" si="57"/>
        <v>25</v>
      </c>
    </row>
    <row r="1103" spans="1:9" s="94" customFormat="1" ht="15" customHeight="1" x14ac:dyDescent="0.2">
      <c r="A1103" s="226">
        <f t="shared" si="55"/>
        <v>1082</v>
      </c>
      <c r="B1103" s="169">
        <v>1113001061</v>
      </c>
      <c r="C1103" s="173" t="s">
        <v>1213</v>
      </c>
      <c r="D1103" s="169" t="s">
        <v>1699</v>
      </c>
      <c r="E1103" s="219" t="s">
        <v>13</v>
      </c>
      <c r="F1103" s="169">
        <v>1</v>
      </c>
      <c r="G1103" s="176">
        <v>1594</v>
      </c>
      <c r="H1103" s="180">
        <f t="shared" si="56"/>
        <v>797</v>
      </c>
      <c r="I1103" s="178">
        <f t="shared" si="57"/>
        <v>797</v>
      </c>
    </row>
    <row r="1104" spans="1:9" s="94" customFormat="1" ht="15" customHeight="1" x14ac:dyDescent="0.2">
      <c r="A1104" s="226">
        <f t="shared" si="55"/>
        <v>1083</v>
      </c>
      <c r="B1104" s="169">
        <v>1113003070</v>
      </c>
      <c r="C1104" s="173" t="s">
        <v>1214</v>
      </c>
      <c r="D1104" s="169" t="s">
        <v>1699</v>
      </c>
      <c r="E1104" s="219" t="s">
        <v>13</v>
      </c>
      <c r="F1104" s="169">
        <v>1</v>
      </c>
      <c r="G1104" s="176">
        <v>319</v>
      </c>
      <c r="H1104" s="180">
        <f t="shared" si="56"/>
        <v>159.5</v>
      </c>
      <c r="I1104" s="178">
        <f t="shared" si="57"/>
        <v>159.5</v>
      </c>
    </row>
    <row r="1105" spans="1:9" s="94" customFormat="1" ht="15" customHeight="1" x14ac:dyDescent="0.2">
      <c r="A1105" s="226">
        <f t="shared" si="55"/>
        <v>1084</v>
      </c>
      <c r="B1105" s="169">
        <v>1113003090</v>
      </c>
      <c r="C1105" s="173" t="s">
        <v>1215</v>
      </c>
      <c r="D1105" s="169" t="s">
        <v>1699</v>
      </c>
      <c r="E1105" s="219" t="s">
        <v>13</v>
      </c>
      <c r="F1105" s="169">
        <v>2</v>
      </c>
      <c r="G1105" s="176">
        <v>455</v>
      </c>
      <c r="H1105" s="180">
        <f t="shared" si="56"/>
        <v>227.5</v>
      </c>
      <c r="I1105" s="178">
        <f t="shared" si="57"/>
        <v>227.5</v>
      </c>
    </row>
    <row r="1106" spans="1:9" s="94" customFormat="1" ht="15" customHeight="1" x14ac:dyDescent="0.2">
      <c r="A1106" s="226">
        <f t="shared" si="55"/>
        <v>1085</v>
      </c>
      <c r="B1106" s="169">
        <v>1113003038</v>
      </c>
      <c r="C1106" s="173" t="s">
        <v>57</v>
      </c>
      <c r="D1106" s="169" t="s">
        <v>1699</v>
      </c>
      <c r="E1106" s="219" t="s">
        <v>13</v>
      </c>
      <c r="F1106" s="169">
        <v>1</v>
      </c>
      <c r="G1106" s="176">
        <v>2</v>
      </c>
      <c r="H1106" s="180">
        <f t="shared" si="56"/>
        <v>1</v>
      </c>
      <c r="I1106" s="178">
        <f t="shared" si="57"/>
        <v>1</v>
      </c>
    </row>
    <row r="1107" spans="1:9" s="94" customFormat="1" ht="15" customHeight="1" x14ac:dyDescent="0.2">
      <c r="A1107" s="226">
        <f t="shared" si="55"/>
        <v>1086</v>
      </c>
      <c r="B1107" s="169">
        <v>1113004001</v>
      </c>
      <c r="C1107" s="173" t="s">
        <v>1216</v>
      </c>
      <c r="D1107" s="169" t="s">
        <v>1699</v>
      </c>
      <c r="E1107" s="219" t="s">
        <v>13</v>
      </c>
      <c r="F1107" s="169">
        <v>1</v>
      </c>
      <c r="G1107" s="176">
        <v>2050</v>
      </c>
      <c r="H1107" s="180">
        <f t="shared" si="56"/>
        <v>1025</v>
      </c>
      <c r="I1107" s="178">
        <f t="shared" si="57"/>
        <v>1025</v>
      </c>
    </row>
    <row r="1108" spans="1:9" s="94" customFormat="1" ht="15" customHeight="1" x14ac:dyDescent="0.2">
      <c r="A1108" s="226">
        <f t="shared" si="55"/>
        <v>1087</v>
      </c>
      <c r="B1108" s="169">
        <v>1113003069</v>
      </c>
      <c r="C1108" s="173" t="s">
        <v>1217</v>
      </c>
      <c r="D1108" s="169" t="s">
        <v>1699</v>
      </c>
      <c r="E1108" s="219" t="s">
        <v>13</v>
      </c>
      <c r="F1108" s="169">
        <v>7</v>
      </c>
      <c r="G1108" s="176">
        <v>344</v>
      </c>
      <c r="H1108" s="180">
        <f t="shared" si="56"/>
        <v>172</v>
      </c>
      <c r="I1108" s="178">
        <f t="shared" si="57"/>
        <v>172</v>
      </c>
    </row>
    <row r="1109" spans="1:9" s="94" customFormat="1" ht="15" customHeight="1" x14ac:dyDescent="0.2">
      <c r="A1109" s="226">
        <f t="shared" si="55"/>
        <v>1088</v>
      </c>
      <c r="B1109" s="169">
        <v>1113000550</v>
      </c>
      <c r="C1109" s="173" t="s">
        <v>1218</v>
      </c>
      <c r="D1109" s="169" t="s">
        <v>1699</v>
      </c>
      <c r="E1109" s="219" t="s">
        <v>13</v>
      </c>
      <c r="F1109" s="169">
        <v>1</v>
      </c>
      <c r="G1109" s="176">
        <v>194</v>
      </c>
      <c r="H1109" s="180">
        <f t="shared" si="56"/>
        <v>97</v>
      </c>
      <c r="I1109" s="178">
        <f t="shared" si="57"/>
        <v>97</v>
      </c>
    </row>
    <row r="1110" spans="1:9" s="94" customFormat="1" ht="15" customHeight="1" x14ac:dyDescent="0.2">
      <c r="A1110" s="226">
        <f t="shared" si="55"/>
        <v>1089</v>
      </c>
      <c r="B1110" s="169">
        <v>1113000200</v>
      </c>
      <c r="C1110" s="173" t="s">
        <v>1219</v>
      </c>
      <c r="D1110" s="169" t="s">
        <v>1699</v>
      </c>
      <c r="E1110" s="219" t="s">
        <v>13</v>
      </c>
      <c r="F1110" s="169">
        <v>3</v>
      </c>
      <c r="G1110" s="176">
        <v>150</v>
      </c>
      <c r="H1110" s="180">
        <f t="shared" si="56"/>
        <v>75</v>
      </c>
      <c r="I1110" s="178">
        <f t="shared" si="57"/>
        <v>75</v>
      </c>
    </row>
    <row r="1111" spans="1:9" s="94" customFormat="1" ht="15" customHeight="1" x14ac:dyDescent="0.2">
      <c r="A1111" s="226">
        <f t="shared" si="55"/>
        <v>1090</v>
      </c>
      <c r="B1111" s="169">
        <v>1113003076</v>
      </c>
      <c r="C1111" s="173" t="s">
        <v>1220</v>
      </c>
      <c r="D1111" s="169" t="s">
        <v>1699</v>
      </c>
      <c r="E1111" s="219" t="s">
        <v>13</v>
      </c>
      <c r="F1111" s="169">
        <v>1</v>
      </c>
      <c r="G1111" s="176">
        <v>18</v>
      </c>
      <c r="H1111" s="180">
        <f t="shared" si="56"/>
        <v>9</v>
      </c>
      <c r="I1111" s="178">
        <f t="shared" si="57"/>
        <v>9</v>
      </c>
    </row>
    <row r="1112" spans="1:9" s="94" customFormat="1" ht="15" customHeight="1" x14ac:dyDescent="0.2">
      <c r="A1112" s="226">
        <f t="shared" si="55"/>
        <v>1091</v>
      </c>
      <c r="B1112" s="169">
        <v>1113003188</v>
      </c>
      <c r="C1112" s="173" t="s">
        <v>1221</v>
      </c>
      <c r="D1112" s="169" t="s">
        <v>1699</v>
      </c>
      <c r="E1112" s="219" t="s">
        <v>13</v>
      </c>
      <c r="F1112" s="169">
        <v>17</v>
      </c>
      <c r="G1112" s="176">
        <v>42</v>
      </c>
      <c r="H1112" s="180">
        <f t="shared" si="56"/>
        <v>21</v>
      </c>
      <c r="I1112" s="178">
        <f t="shared" si="57"/>
        <v>21</v>
      </c>
    </row>
    <row r="1113" spans="1:9" s="94" customFormat="1" ht="15" customHeight="1" x14ac:dyDescent="0.2">
      <c r="A1113" s="226">
        <f t="shared" si="55"/>
        <v>1092</v>
      </c>
      <c r="B1113" s="169">
        <v>1113003284</v>
      </c>
      <c r="C1113" s="173" t="s">
        <v>1222</v>
      </c>
      <c r="D1113" s="169" t="s">
        <v>1699</v>
      </c>
      <c r="E1113" s="219" t="s">
        <v>13</v>
      </c>
      <c r="F1113" s="169">
        <v>3</v>
      </c>
      <c r="G1113" s="176">
        <v>88</v>
      </c>
      <c r="H1113" s="180">
        <f t="shared" si="56"/>
        <v>44</v>
      </c>
      <c r="I1113" s="178">
        <f t="shared" si="57"/>
        <v>44</v>
      </c>
    </row>
    <row r="1114" spans="1:9" s="94" customFormat="1" ht="15" customHeight="1" x14ac:dyDescent="0.2">
      <c r="A1114" s="226">
        <f t="shared" si="55"/>
        <v>1093</v>
      </c>
      <c r="B1114" s="169">
        <v>1113003434</v>
      </c>
      <c r="C1114" s="173" t="s">
        <v>1223</v>
      </c>
      <c r="D1114" s="169" t="s">
        <v>1699</v>
      </c>
      <c r="E1114" s="219" t="s">
        <v>13</v>
      </c>
      <c r="F1114" s="169">
        <v>3</v>
      </c>
      <c r="G1114" s="176">
        <v>117</v>
      </c>
      <c r="H1114" s="180">
        <f t="shared" si="56"/>
        <v>58.5</v>
      </c>
      <c r="I1114" s="178">
        <f t="shared" si="57"/>
        <v>58.5</v>
      </c>
    </row>
    <row r="1115" spans="1:9" s="94" customFormat="1" ht="15" customHeight="1" x14ac:dyDescent="0.2">
      <c r="A1115" s="226">
        <f t="shared" si="55"/>
        <v>1094</v>
      </c>
      <c r="B1115" s="169">
        <v>1113003434</v>
      </c>
      <c r="C1115" s="173" t="s">
        <v>1223</v>
      </c>
      <c r="D1115" s="169" t="s">
        <v>1699</v>
      </c>
      <c r="E1115" s="219" t="s">
        <v>13</v>
      </c>
      <c r="F1115" s="169">
        <v>2</v>
      </c>
      <c r="G1115" s="176">
        <v>72</v>
      </c>
      <c r="H1115" s="180">
        <f t="shared" si="56"/>
        <v>36</v>
      </c>
      <c r="I1115" s="178">
        <f t="shared" si="57"/>
        <v>36</v>
      </c>
    </row>
    <row r="1116" spans="1:9" s="94" customFormat="1" ht="15" customHeight="1" x14ac:dyDescent="0.2">
      <c r="A1116" s="226">
        <f t="shared" si="55"/>
        <v>1095</v>
      </c>
      <c r="B1116" s="169">
        <v>1113003095</v>
      </c>
      <c r="C1116" s="173" t="s">
        <v>1224</v>
      </c>
      <c r="D1116" s="169" t="s">
        <v>1699</v>
      </c>
      <c r="E1116" s="219" t="s">
        <v>13</v>
      </c>
      <c r="F1116" s="169">
        <v>1</v>
      </c>
      <c r="G1116" s="176">
        <v>14</v>
      </c>
      <c r="H1116" s="180">
        <f t="shared" si="56"/>
        <v>7</v>
      </c>
      <c r="I1116" s="178">
        <f t="shared" si="57"/>
        <v>7</v>
      </c>
    </row>
    <row r="1117" spans="1:9" s="94" customFormat="1" ht="15" customHeight="1" x14ac:dyDescent="0.2">
      <c r="A1117" s="226">
        <f t="shared" si="55"/>
        <v>1096</v>
      </c>
      <c r="B1117" s="169">
        <v>1113003040</v>
      </c>
      <c r="C1117" s="173" t="s">
        <v>45</v>
      </c>
      <c r="D1117" s="169" t="s">
        <v>1699</v>
      </c>
      <c r="E1117" s="219" t="s">
        <v>13</v>
      </c>
      <c r="F1117" s="169">
        <v>2</v>
      </c>
      <c r="G1117" s="176">
        <v>28</v>
      </c>
      <c r="H1117" s="180">
        <f t="shared" si="56"/>
        <v>14</v>
      </c>
      <c r="I1117" s="178">
        <f t="shared" si="57"/>
        <v>14</v>
      </c>
    </row>
    <row r="1118" spans="1:9" s="94" customFormat="1" ht="15" customHeight="1" x14ac:dyDescent="0.2">
      <c r="A1118" s="226">
        <f t="shared" si="55"/>
        <v>1097</v>
      </c>
      <c r="B1118" s="169">
        <v>1113003386</v>
      </c>
      <c r="C1118" s="173" t="s">
        <v>1225</v>
      </c>
      <c r="D1118" s="169" t="s">
        <v>1699</v>
      </c>
      <c r="E1118" s="219" t="s">
        <v>13</v>
      </c>
      <c r="F1118" s="169">
        <v>1</v>
      </c>
      <c r="G1118" s="176">
        <v>240</v>
      </c>
      <c r="H1118" s="180">
        <f t="shared" si="56"/>
        <v>120</v>
      </c>
      <c r="I1118" s="178">
        <f t="shared" si="57"/>
        <v>120</v>
      </c>
    </row>
    <row r="1119" spans="1:9" s="94" customFormat="1" ht="15" customHeight="1" x14ac:dyDescent="0.2">
      <c r="A1119" s="226">
        <f t="shared" si="55"/>
        <v>1098</v>
      </c>
      <c r="B1119" s="169">
        <v>1113003878</v>
      </c>
      <c r="C1119" s="173" t="s">
        <v>1226</v>
      </c>
      <c r="D1119" s="169" t="s">
        <v>1699</v>
      </c>
      <c r="E1119" s="219" t="s">
        <v>13</v>
      </c>
      <c r="F1119" s="169">
        <v>8</v>
      </c>
      <c r="G1119" s="176">
        <v>222.99</v>
      </c>
      <c r="H1119" s="180">
        <f t="shared" si="56"/>
        <v>111.5</v>
      </c>
      <c r="I1119" s="178">
        <f t="shared" si="57"/>
        <v>111.49000000000001</v>
      </c>
    </row>
    <row r="1120" spans="1:9" s="94" customFormat="1" ht="15" customHeight="1" x14ac:dyDescent="0.2">
      <c r="A1120" s="226">
        <f t="shared" si="55"/>
        <v>1099</v>
      </c>
      <c r="B1120" s="169">
        <v>1113000827</v>
      </c>
      <c r="C1120" s="173" t="s">
        <v>1227</v>
      </c>
      <c r="D1120" s="169" t="s">
        <v>1699</v>
      </c>
      <c r="E1120" s="219" t="s">
        <v>13</v>
      </c>
      <c r="F1120" s="169">
        <v>1</v>
      </c>
      <c r="G1120" s="176">
        <v>980</v>
      </c>
      <c r="H1120" s="180">
        <f t="shared" si="56"/>
        <v>490</v>
      </c>
      <c r="I1120" s="178">
        <f t="shared" si="57"/>
        <v>490</v>
      </c>
    </row>
    <row r="1121" spans="1:9" s="94" customFormat="1" ht="15" customHeight="1" x14ac:dyDescent="0.2">
      <c r="A1121" s="226">
        <f t="shared" si="55"/>
        <v>1100</v>
      </c>
      <c r="B1121" s="169">
        <v>1113005000</v>
      </c>
      <c r="C1121" s="173" t="s">
        <v>1228</v>
      </c>
      <c r="D1121" s="169" t="s">
        <v>1699</v>
      </c>
      <c r="E1121" s="219" t="s">
        <v>13</v>
      </c>
      <c r="F1121" s="169">
        <v>3</v>
      </c>
      <c r="G1121" s="176">
        <v>66</v>
      </c>
      <c r="H1121" s="180">
        <f t="shared" si="56"/>
        <v>33</v>
      </c>
      <c r="I1121" s="178">
        <f t="shared" si="57"/>
        <v>33</v>
      </c>
    </row>
    <row r="1122" spans="1:9" s="94" customFormat="1" ht="15" customHeight="1" x14ac:dyDescent="0.2">
      <c r="A1122" s="226">
        <f t="shared" si="55"/>
        <v>1101</v>
      </c>
      <c r="B1122" s="169">
        <v>1113000495</v>
      </c>
      <c r="C1122" s="173" t="s">
        <v>1228</v>
      </c>
      <c r="D1122" s="169" t="s">
        <v>1699</v>
      </c>
      <c r="E1122" s="219" t="s">
        <v>13</v>
      </c>
      <c r="F1122" s="169">
        <v>2</v>
      </c>
      <c r="G1122" s="176">
        <v>23</v>
      </c>
      <c r="H1122" s="180">
        <f t="shared" si="56"/>
        <v>11.5</v>
      </c>
      <c r="I1122" s="178">
        <f t="shared" si="57"/>
        <v>11.5</v>
      </c>
    </row>
    <row r="1123" spans="1:9" s="94" customFormat="1" ht="15" customHeight="1" x14ac:dyDescent="0.2">
      <c r="A1123" s="226">
        <f t="shared" si="55"/>
        <v>1102</v>
      </c>
      <c r="B1123" s="169">
        <v>1113000494</v>
      </c>
      <c r="C1123" s="173" t="s">
        <v>1229</v>
      </c>
      <c r="D1123" s="169" t="s">
        <v>1699</v>
      </c>
      <c r="E1123" s="219" t="s">
        <v>13</v>
      </c>
      <c r="F1123" s="169">
        <v>1</v>
      </c>
      <c r="G1123" s="176">
        <v>95</v>
      </c>
      <c r="H1123" s="180">
        <f t="shared" si="56"/>
        <v>47.5</v>
      </c>
      <c r="I1123" s="178">
        <f t="shared" si="57"/>
        <v>47.5</v>
      </c>
    </row>
    <row r="1124" spans="1:9" s="94" customFormat="1" ht="15" customHeight="1" x14ac:dyDescent="0.2">
      <c r="A1124" s="226">
        <f t="shared" si="55"/>
        <v>1103</v>
      </c>
      <c r="B1124" s="169">
        <v>1113003007</v>
      </c>
      <c r="C1124" s="173" t="s">
        <v>1230</v>
      </c>
      <c r="D1124" s="169" t="s">
        <v>1699</v>
      </c>
      <c r="E1124" s="219" t="s">
        <v>13</v>
      </c>
      <c r="F1124" s="169">
        <v>2</v>
      </c>
      <c r="G1124" s="176">
        <v>30</v>
      </c>
      <c r="H1124" s="180">
        <f t="shared" si="56"/>
        <v>15</v>
      </c>
      <c r="I1124" s="178">
        <f t="shared" si="57"/>
        <v>15</v>
      </c>
    </row>
    <row r="1125" spans="1:9" s="94" customFormat="1" ht="15" customHeight="1" x14ac:dyDescent="0.2">
      <c r="A1125" s="226">
        <f t="shared" si="55"/>
        <v>1104</v>
      </c>
      <c r="B1125" s="169">
        <v>1113000334</v>
      </c>
      <c r="C1125" s="173" t="s">
        <v>1231</v>
      </c>
      <c r="D1125" s="169" t="s">
        <v>1699</v>
      </c>
      <c r="E1125" s="219" t="s">
        <v>13</v>
      </c>
      <c r="F1125" s="169">
        <v>11</v>
      </c>
      <c r="G1125" s="176">
        <v>2494</v>
      </c>
      <c r="H1125" s="180">
        <f t="shared" si="56"/>
        <v>1247</v>
      </c>
      <c r="I1125" s="178">
        <f t="shared" si="57"/>
        <v>1247</v>
      </c>
    </row>
    <row r="1126" spans="1:9" s="94" customFormat="1" ht="15" customHeight="1" x14ac:dyDescent="0.2">
      <c r="A1126" s="226">
        <f t="shared" si="55"/>
        <v>1105</v>
      </c>
      <c r="B1126" s="169">
        <v>1113003895</v>
      </c>
      <c r="C1126" s="173" t="s">
        <v>1232</v>
      </c>
      <c r="D1126" s="169" t="s">
        <v>1699</v>
      </c>
      <c r="E1126" s="219" t="s">
        <v>13</v>
      </c>
      <c r="F1126" s="169">
        <v>1</v>
      </c>
      <c r="G1126" s="176">
        <v>1020</v>
      </c>
      <c r="H1126" s="180">
        <f t="shared" si="56"/>
        <v>510</v>
      </c>
      <c r="I1126" s="178">
        <f t="shared" si="57"/>
        <v>510</v>
      </c>
    </row>
    <row r="1127" spans="1:9" s="94" customFormat="1" ht="15" customHeight="1" x14ac:dyDescent="0.2">
      <c r="A1127" s="226">
        <f t="shared" si="55"/>
        <v>1106</v>
      </c>
      <c r="B1127" s="169">
        <v>1113000586</v>
      </c>
      <c r="C1127" s="173" t="s">
        <v>1233</v>
      </c>
      <c r="D1127" s="169" t="s">
        <v>1699</v>
      </c>
      <c r="E1127" s="219" t="s">
        <v>13</v>
      </c>
      <c r="F1127" s="169">
        <v>1</v>
      </c>
      <c r="G1127" s="176">
        <v>570</v>
      </c>
      <c r="H1127" s="180">
        <f t="shared" si="56"/>
        <v>285</v>
      </c>
      <c r="I1127" s="178">
        <f t="shared" si="57"/>
        <v>285</v>
      </c>
    </row>
    <row r="1128" spans="1:9" s="94" customFormat="1" ht="15" customHeight="1" x14ac:dyDescent="0.2">
      <c r="A1128" s="226">
        <f t="shared" ref="A1128:A1191" si="58">A1127+1</f>
        <v>1107</v>
      </c>
      <c r="B1128" s="169">
        <v>1113003326</v>
      </c>
      <c r="C1128" s="173" t="s">
        <v>1234</v>
      </c>
      <c r="D1128" s="169" t="s">
        <v>1699</v>
      </c>
      <c r="E1128" s="219" t="s">
        <v>13</v>
      </c>
      <c r="F1128" s="169">
        <v>1</v>
      </c>
      <c r="G1128" s="176">
        <v>86</v>
      </c>
      <c r="H1128" s="180">
        <f t="shared" ref="H1128:H1191" si="59">ROUND(G1128/2,2)</f>
        <v>43</v>
      </c>
      <c r="I1128" s="178">
        <f t="shared" si="57"/>
        <v>43</v>
      </c>
    </row>
    <row r="1129" spans="1:9" s="94" customFormat="1" ht="15" customHeight="1" x14ac:dyDescent="0.2">
      <c r="A1129" s="226">
        <f t="shared" si="58"/>
        <v>1108</v>
      </c>
      <c r="B1129" s="169">
        <v>1113000214</v>
      </c>
      <c r="C1129" s="173" t="s">
        <v>1235</v>
      </c>
      <c r="D1129" s="169" t="s">
        <v>1699</v>
      </c>
      <c r="E1129" s="219" t="s">
        <v>13</v>
      </c>
      <c r="F1129" s="169">
        <v>10</v>
      </c>
      <c r="G1129" s="176">
        <v>2000</v>
      </c>
      <c r="H1129" s="180">
        <f t="shared" si="59"/>
        <v>1000</v>
      </c>
      <c r="I1129" s="178">
        <f t="shared" si="57"/>
        <v>1000</v>
      </c>
    </row>
    <row r="1130" spans="1:9" s="94" customFormat="1" ht="15" customHeight="1" x14ac:dyDescent="0.2">
      <c r="A1130" s="226">
        <f t="shared" si="58"/>
        <v>1109</v>
      </c>
      <c r="B1130" s="169">
        <v>1113000214</v>
      </c>
      <c r="C1130" s="173" t="s">
        <v>1235</v>
      </c>
      <c r="D1130" s="169" t="s">
        <v>1699</v>
      </c>
      <c r="E1130" s="219" t="s">
        <v>13</v>
      </c>
      <c r="F1130" s="169">
        <v>35</v>
      </c>
      <c r="G1130" s="176">
        <v>5437.37</v>
      </c>
      <c r="H1130" s="180">
        <f t="shared" si="59"/>
        <v>2718.69</v>
      </c>
      <c r="I1130" s="178">
        <f t="shared" si="57"/>
        <v>2718.68</v>
      </c>
    </row>
    <row r="1131" spans="1:9" s="94" customFormat="1" ht="15" customHeight="1" x14ac:dyDescent="0.2">
      <c r="A1131" s="226">
        <f t="shared" si="58"/>
        <v>1110</v>
      </c>
      <c r="B1131" s="169">
        <v>1113003439</v>
      </c>
      <c r="C1131" s="173" t="s">
        <v>46</v>
      </c>
      <c r="D1131" s="169" t="s">
        <v>1699</v>
      </c>
      <c r="E1131" s="219" t="s">
        <v>13</v>
      </c>
      <c r="F1131" s="169">
        <v>1</v>
      </c>
      <c r="G1131" s="176">
        <v>12</v>
      </c>
      <c r="H1131" s="180">
        <f t="shared" si="59"/>
        <v>6</v>
      </c>
      <c r="I1131" s="178">
        <f t="shared" si="57"/>
        <v>6</v>
      </c>
    </row>
    <row r="1132" spans="1:9" s="94" customFormat="1" ht="15" customHeight="1" x14ac:dyDescent="0.2">
      <c r="A1132" s="226">
        <f t="shared" si="58"/>
        <v>1111</v>
      </c>
      <c r="B1132" s="169">
        <v>1113003868</v>
      </c>
      <c r="C1132" s="173" t="s">
        <v>1236</v>
      </c>
      <c r="D1132" s="169" t="s">
        <v>1699</v>
      </c>
      <c r="E1132" s="219" t="s">
        <v>13</v>
      </c>
      <c r="F1132" s="169">
        <v>1</v>
      </c>
      <c r="G1132" s="176">
        <v>87</v>
      </c>
      <c r="H1132" s="180">
        <f t="shared" si="59"/>
        <v>43.5</v>
      </c>
      <c r="I1132" s="178">
        <f t="shared" si="57"/>
        <v>43.5</v>
      </c>
    </row>
    <row r="1133" spans="1:9" s="94" customFormat="1" ht="15" customHeight="1" x14ac:dyDescent="0.2">
      <c r="A1133" s="226">
        <f t="shared" si="58"/>
        <v>1112</v>
      </c>
      <c r="B1133" s="169">
        <v>1113000551</v>
      </c>
      <c r="C1133" s="173" t="s">
        <v>1237</v>
      </c>
      <c r="D1133" s="169" t="s">
        <v>1699</v>
      </c>
      <c r="E1133" s="219" t="s">
        <v>13</v>
      </c>
      <c r="F1133" s="169">
        <v>1</v>
      </c>
      <c r="G1133" s="176">
        <v>53</v>
      </c>
      <c r="H1133" s="180">
        <f t="shared" si="59"/>
        <v>26.5</v>
      </c>
      <c r="I1133" s="178">
        <f t="shared" si="57"/>
        <v>26.5</v>
      </c>
    </row>
    <row r="1134" spans="1:9" s="94" customFormat="1" ht="15" customHeight="1" x14ac:dyDescent="0.2">
      <c r="A1134" s="226">
        <f t="shared" si="58"/>
        <v>1113</v>
      </c>
      <c r="B1134" s="169">
        <v>1113000522</v>
      </c>
      <c r="C1134" s="173" t="s">
        <v>1238</v>
      </c>
      <c r="D1134" s="169" t="s">
        <v>1699</v>
      </c>
      <c r="E1134" s="219" t="s">
        <v>13</v>
      </c>
      <c r="F1134" s="169">
        <v>1</v>
      </c>
      <c r="G1134" s="176">
        <v>345</v>
      </c>
      <c r="H1134" s="180">
        <f t="shared" si="59"/>
        <v>172.5</v>
      </c>
      <c r="I1134" s="178">
        <f t="shared" si="57"/>
        <v>172.5</v>
      </c>
    </row>
    <row r="1135" spans="1:9" s="94" customFormat="1" ht="15" customHeight="1" x14ac:dyDescent="0.2">
      <c r="A1135" s="226">
        <f t="shared" si="58"/>
        <v>1114</v>
      </c>
      <c r="B1135" s="169">
        <v>1113000872</v>
      </c>
      <c r="C1135" s="173" t="s">
        <v>1239</v>
      </c>
      <c r="D1135" s="169" t="s">
        <v>1699</v>
      </c>
      <c r="E1135" s="219" t="s">
        <v>13</v>
      </c>
      <c r="F1135" s="169">
        <v>1</v>
      </c>
      <c r="G1135" s="176">
        <v>699</v>
      </c>
      <c r="H1135" s="180">
        <f t="shared" si="59"/>
        <v>349.5</v>
      </c>
      <c r="I1135" s="178">
        <f t="shared" si="57"/>
        <v>349.5</v>
      </c>
    </row>
    <row r="1136" spans="1:9" s="94" customFormat="1" ht="15" customHeight="1" x14ac:dyDescent="0.2">
      <c r="A1136" s="226">
        <f t="shared" si="58"/>
        <v>1115</v>
      </c>
      <c r="B1136" s="169">
        <v>1113000848</v>
      </c>
      <c r="C1136" s="173" t="s">
        <v>1240</v>
      </c>
      <c r="D1136" s="169" t="s">
        <v>1699</v>
      </c>
      <c r="E1136" s="219" t="s">
        <v>13</v>
      </c>
      <c r="F1136" s="169">
        <v>1</v>
      </c>
      <c r="G1136" s="176">
        <v>560</v>
      </c>
      <c r="H1136" s="180">
        <f t="shared" si="59"/>
        <v>280</v>
      </c>
      <c r="I1136" s="178">
        <f t="shared" si="57"/>
        <v>280</v>
      </c>
    </row>
    <row r="1137" spans="1:9" s="94" customFormat="1" ht="15" customHeight="1" x14ac:dyDescent="0.2">
      <c r="A1137" s="226">
        <f t="shared" si="58"/>
        <v>1116</v>
      </c>
      <c r="B1137" s="169">
        <v>1113004165</v>
      </c>
      <c r="C1137" s="173" t="s">
        <v>1241</v>
      </c>
      <c r="D1137" s="169" t="s">
        <v>1699</v>
      </c>
      <c r="E1137" s="219" t="s">
        <v>13</v>
      </c>
      <c r="F1137" s="169">
        <v>1</v>
      </c>
      <c r="G1137" s="176">
        <v>2690</v>
      </c>
      <c r="H1137" s="180">
        <f t="shared" si="59"/>
        <v>1345</v>
      </c>
      <c r="I1137" s="178">
        <f t="shared" si="57"/>
        <v>1345</v>
      </c>
    </row>
    <row r="1138" spans="1:9" s="94" customFormat="1" ht="15" customHeight="1" x14ac:dyDescent="0.2">
      <c r="A1138" s="226">
        <f t="shared" si="58"/>
        <v>1117</v>
      </c>
      <c r="B1138" s="169">
        <v>1113001006</v>
      </c>
      <c r="C1138" s="173" t="s">
        <v>1242</v>
      </c>
      <c r="D1138" s="169" t="s">
        <v>1699</v>
      </c>
      <c r="E1138" s="219" t="s">
        <v>13</v>
      </c>
      <c r="F1138" s="169">
        <v>1</v>
      </c>
      <c r="G1138" s="176">
        <v>620</v>
      </c>
      <c r="H1138" s="180">
        <f t="shared" si="59"/>
        <v>310</v>
      </c>
      <c r="I1138" s="178">
        <f t="shared" si="57"/>
        <v>310</v>
      </c>
    </row>
    <row r="1139" spans="1:9" s="94" customFormat="1" ht="15" customHeight="1" x14ac:dyDescent="0.2">
      <c r="A1139" s="226">
        <f t="shared" si="58"/>
        <v>1118</v>
      </c>
      <c r="B1139" s="169">
        <v>1113003194</v>
      </c>
      <c r="C1139" s="173" t="s">
        <v>1243</v>
      </c>
      <c r="D1139" s="169" t="s">
        <v>1699</v>
      </c>
      <c r="E1139" s="219" t="s">
        <v>13</v>
      </c>
      <c r="F1139" s="169">
        <v>8</v>
      </c>
      <c r="G1139" s="176">
        <v>145</v>
      </c>
      <c r="H1139" s="180">
        <f t="shared" si="59"/>
        <v>72.5</v>
      </c>
      <c r="I1139" s="178">
        <f t="shared" si="57"/>
        <v>72.5</v>
      </c>
    </row>
    <row r="1140" spans="1:9" s="94" customFormat="1" ht="15" customHeight="1" x14ac:dyDescent="0.2">
      <c r="A1140" s="226">
        <f t="shared" si="58"/>
        <v>1119</v>
      </c>
      <c r="B1140" s="169">
        <v>1113003201</v>
      </c>
      <c r="C1140" s="173" t="s">
        <v>1244</v>
      </c>
      <c r="D1140" s="169" t="s">
        <v>1699</v>
      </c>
      <c r="E1140" s="219" t="s">
        <v>13</v>
      </c>
      <c r="F1140" s="169">
        <v>1</v>
      </c>
      <c r="G1140" s="176">
        <v>5</v>
      </c>
      <c r="H1140" s="180">
        <f t="shared" si="59"/>
        <v>2.5</v>
      </c>
      <c r="I1140" s="178">
        <f t="shared" si="57"/>
        <v>2.5</v>
      </c>
    </row>
    <row r="1141" spans="1:9" s="94" customFormat="1" ht="15" customHeight="1" x14ac:dyDescent="0.2">
      <c r="A1141" s="226">
        <f t="shared" si="58"/>
        <v>1120</v>
      </c>
      <c r="B1141" s="169">
        <v>1113003351</v>
      </c>
      <c r="C1141" s="173" t="s">
        <v>1245</v>
      </c>
      <c r="D1141" s="169" t="s">
        <v>1699</v>
      </c>
      <c r="E1141" s="219" t="s">
        <v>13</v>
      </c>
      <c r="F1141" s="169">
        <v>2</v>
      </c>
      <c r="G1141" s="176">
        <v>53.64</v>
      </c>
      <c r="H1141" s="180">
        <f t="shared" si="59"/>
        <v>26.82</v>
      </c>
      <c r="I1141" s="178">
        <f t="shared" si="57"/>
        <v>26.82</v>
      </c>
    </row>
    <row r="1142" spans="1:9" s="94" customFormat="1" ht="15" customHeight="1" x14ac:dyDescent="0.2">
      <c r="A1142" s="226">
        <f t="shared" si="58"/>
        <v>1121</v>
      </c>
      <c r="B1142" s="169">
        <v>1113003351</v>
      </c>
      <c r="C1142" s="173" t="s">
        <v>1245</v>
      </c>
      <c r="D1142" s="169" t="s">
        <v>1699</v>
      </c>
      <c r="E1142" s="219" t="s">
        <v>13</v>
      </c>
      <c r="F1142" s="169">
        <v>4</v>
      </c>
      <c r="G1142" s="176">
        <v>59</v>
      </c>
      <c r="H1142" s="180">
        <f t="shared" si="59"/>
        <v>29.5</v>
      </c>
      <c r="I1142" s="178">
        <f t="shared" si="57"/>
        <v>29.5</v>
      </c>
    </row>
    <row r="1143" spans="1:9" s="94" customFormat="1" ht="15" customHeight="1" x14ac:dyDescent="0.2">
      <c r="A1143" s="226">
        <f t="shared" si="58"/>
        <v>1122</v>
      </c>
      <c r="B1143" s="169">
        <v>1113003351</v>
      </c>
      <c r="C1143" s="173" t="s">
        <v>1245</v>
      </c>
      <c r="D1143" s="169" t="s">
        <v>1699</v>
      </c>
      <c r="E1143" s="219" t="s">
        <v>13</v>
      </c>
      <c r="F1143" s="169">
        <v>20</v>
      </c>
      <c r="G1143" s="176">
        <v>536.36</v>
      </c>
      <c r="H1143" s="180">
        <f t="shared" si="59"/>
        <v>268.18</v>
      </c>
      <c r="I1143" s="178">
        <f t="shared" si="57"/>
        <v>268.18</v>
      </c>
    </row>
    <row r="1144" spans="1:9" s="94" customFormat="1" ht="15" customHeight="1" x14ac:dyDescent="0.2">
      <c r="A1144" s="226">
        <f t="shared" si="58"/>
        <v>1123</v>
      </c>
      <c r="B1144" s="169">
        <v>1113003103</v>
      </c>
      <c r="C1144" s="173" t="s">
        <v>1246</v>
      </c>
      <c r="D1144" s="169" t="s">
        <v>1699</v>
      </c>
      <c r="E1144" s="219" t="s">
        <v>13</v>
      </c>
      <c r="F1144" s="169">
        <v>4</v>
      </c>
      <c r="G1144" s="176">
        <v>163</v>
      </c>
      <c r="H1144" s="180">
        <f t="shared" si="59"/>
        <v>81.5</v>
      </c>
      <c r="I1144" s="178">
        <f t="shared" ref="I1144:I1207" si="60">G1144-H1144</f>
        <v>81.5</v>
      </c>
    </row>
    <row r="1145" spans="1:9" s="94" customFormat="1" ht="15" customHeight="1" x14ac:dyDescent="0.2">
      <c r="A1145" s="226">
        <f t="shared" si="58"/>
        <v>1124</v>
      </c>
      <c r="B1145" s="169">
        <v>1113003103</v>
      </c>
      <c r="C1145" s="173" t="s">
        <v>1246</v>
      </c>
      <c r="D1145" s="169" t="s">
        <v>1699</v>
      </c>
      <c r="E1145" s="219" t="s">
        <v>13</v>
      </c>
      <c r="F1145" s="169">
        <v>1</v>
      </c>
      <c r="G1145" s="176">
        <v>6</v>
      </c>
      <c r="H1145" s="180">
        <f t="shared" si="59"/>
        <v>3</v>
      </c>
      <c r="I1145" s="178">
        <f t="shared" si="60"/>
        <v>3</v>
      </c>
    </row>
    <row r="1146" spans="1:9" s="94" customFormat="1" ht="15" customHeight="1" x14ac:dyDescent="0.2">
      <c r="A1146" s="226">
        <f t="shared" si="58"/>
        <v>1125</v>
      </c>
      <c r="B1146" s="169">
        <v>1113004163</v>
      </c>
      <c r="C1146" s="173" t="s">
        <v>1247</v>
      </c>
      <c r="D1146" s="169" t="s">
        <v>1699</v>
      </c>
      <c r="E1146" s="219" t="s">
        <v>13</v>
      </c>
      <c r="F1146" s="169">
        <v>1</v>
      </c>
      <c r="G1146" s="176">
        <v>178</v>
      </c>
      <c r="H1146" s="180">
        <f t="shared" si="59"/>
        <v>89</v>
      </c>
      <c r="I1146" s="178">
        <f t="shared" si="60"/>
        <v>89</v>
      </c>
    </row>
    <row r="1147" spans="1:9" s="94" customFormat="1" ht="15" customHeight="1" x14ac:dyDescent="0.2">
      <c r="A1147" s="226">
        <f t="shared" si="58"/>
        <v>1126</v>
      </c>
      <c r="B1147" s="169">
        <v>1113004013</v>
      </c>
      <c r="C1147" s="173" t="s">
        <v>1248</v>
      </c>
      <c r="D1147" s="169" t="s">
        <v>1699</v>
      </c>
      <c r="E1147" s="219" t="s">
        <v>13</v>
      </c>
      <c r="F1147" s="169">
        <v>25</v>
      </c>
      <c r="G1147" s="176">
        <v>850</v>
      </c>
      <c r="H1147" s="180">
        <f t="shared" si="59"/>
        <v>425</v>
      </c>
      <c r="I1147" s="178">
        <f t="shared" si="60"/>
        <v>425</v>
      </c>
    </row>
    <row r="1148" spans="1:9" s="94" customFormat="1" ht="15" customHeight="1" x14ac:dyDescent="0.2">
      <c r="A1148" s="226">
        <f t="shared" si="58"/>
        <v>1127</v>
      </c>
      <c r="B1148" s="169">
        <v>1113001067</v>
      </c>
      <c r="C1148" s="173" t="s">
        <v>1249</v>
      </c>
      <c r="D1148" s="169" t="s">
        <v>1699</v>
      </c>
      <c r="E1148" s="219" t="s">
        <v>13</v>
      </c>
      <c r="F1148" s="169">
        <v>1</v>
      </c>
      <c r="G1148" s="176">
        <v>500</v>
      </c>
      <c r="H1148" s="180">
        <f t="shared" si="59"/>
        <v>250</v>
      </c>
      <c r="I1148" s="178">
        <f t="shared" si="60"/>
        <v>250</v>
      </c>
    </row>
    <row r="1149" spans="1:9" s="94" customFormat="1" ht="15" customHeight="1" x14ac:dyDescent="0.2">
      <c r="A1149" s="226">
        <f t="shared" si="58"/>
        <v>1128</v>
      </c>
      <c r="B1149" s="169">
        <v>1113003881</v>
      </c>
      <c r="C1149" s="173" t="s">
        <v>176</v>
      </c>
      <c r="D1149" s="169" t="s">
        <v>1699</v>
      </c>
      <c r="E1149" s="219" t="s">
        <v>13</v>
      </c>
      <c r="F1149" s="169">
        <v>1</v>
      </c>
      <c r="G1149" s="176">
        <v>4088.88</v>
      </c>
      <c r="H1149" s="180">
        <f t="shared" si="59"/>
        <v>2044.44</v>
      </c>
      <c r="I1149" s="178">
        <f t="shared" si="60"/>
        <v>2044.44</v>
      </c>
    </row>
    <row r="1150" spans="1:9" s="94" customFormat="1" ht="15" customHeight="1" x14ac:dyDescent="0.2">
      <c r="A1150" s="226">
        <f t="shared" si="58"/>
        <v>1129</v>
      </c>
      <c r="B1150" s="169">
        <v>1113003474</v>
      </c>
      <c r="C1150" s="173" t="s">
        <v>1250</v>
      </c>
      <c r="D1150" s="169" t="s">
        <v>1699</v>
      </c>
      <c r="E1150" s="219" t="s">
        <v>13</v>
      </c>
      <c r="F1150" s="169">
        <v>1</v>
      </c>
      <c r="G1150" s="176">
        <v>800</v>
      </c>
      <c r="H1150" s="180">
        <f t="shared" si="59"/>
        <v>400</v>
      </c>
      <c r="I1150" s="178">
        <f t="shared" si="60"/>
        <v>400</v>
      </c>
    </row>
    <row r="1151" spans="1:9" s="94" customFormat="1" ht="15" customHeight="1" x14ac:dyDescent="0.2">
      <c r="A1151" s="226">
        <f t="shared" si="58"/>
        <v>1130</v>
      </c>
      <c r="B1151" s="169">
        <v>1113000025</v>
      </c>
      <c r="C1151" s="173" t="s">
        <v>1251</v>
      </c>
      <c r="D1151" s="169" t="s">
        <v>1699</v>
      </c>
      <c r="E1151" s="219" t="s">
        <v>13</v>
      </c>
      <c r="F1151" s="169">
        <v>1</v>
      </c>
      <c r="G1151" s="176">
        <v>833</v>
      </c>
      <c r="H1151" s="180">
        <f t="shared" si="59"/>
        <v>416.5</v>
      </c>
      <c r="I1151" s="178">
        <f t="shared" si="60"/>
        <v>416.5</v>
      </c>
    </row>
    <row r="1152" spans="1:9" s="94" customFormat="1" ht="15" customHeight="1" x14ac:dyDescent="0.2">
      <c r="A1152" s="226">
        <f t="shared" si="58"/>
        <v>1131</v>
      </c>
      <c r="B1152" s="169">
        <v>1113000454</v>
      </c>
      <c r="C1152" s="173" t="s">
        <v>1252</v>
      </c>
      <c r="D1152" s="169" t="s">
        <v>1699</v>
      </c>
      <c r="E1152" s="219" t="s">
        <v>13</v>
      </c>
      <c r="F1152" s="169">
        <v>2</v>
      </c>
      <c r="G1152" s="176">
        <v>900</v>
      </c>
      <c r="H1152" s="180">
        <f t="shared" si="59"/>
        <v>450</v>
      </c>
      <c r="I1152" s="178">
        <f t="shared" si="60"/>
        <v>450</v>
      </c>
    </row>
    <row r="1153" spans="1:9" s="94" customFormat="1" ht="15" customHeight="1" x14ac:dyDescent="0.2">
      <c r="A1153" s="226">
        <f t="shared" si="58"/>
        <v>1132</v>
      </c>
      <c r="B1153" s="169">
        <v>1113003075</v>
      </c>
      <c r="C1153" s="173" t="s">
        <v>1253</v>
      </c>
      <c r="D1153" s="169" t="s">
        <v>1699</v>
      </c>
      <c r="E1153" s="219" t="s">
        <v>13</v>
      </c>
      <c r="F1153" s="169">
        <v>2</v>
      </c>
      <c r="G1153" s="176">
        <v>104</v>
      </c>
      <c r="H1153" s="180">
        <f t="shared" si="59"/>
        <v>52</v>
      </c>
      <c r="I1153" s="178">
        <f t="shared" si="60"/>
        <v>52</v>
      </c>
    </row>
    <row r="1154" spans="1:9" s="94" customFormat="1" ht="15" customHeight="1" x14ac:dyDescent="0.2">
      <c r="A1154" s="226">
        <f t="shared" si="58"/>
        <v>1133</v>
      </c>
      <c r="B1154" s="169">
        <v>1113003291</v>
      </c>
      <c r="C1154" s="173" t="s">
        <v>1254</v>
      </c>
      <c r="D1154" s="169" t="s">
        <v>1699</v>
      </c>
      <c r="E1154" s="219" t="s">
        <v>13</v>
      </c>
      <c r="F1154" s="169">
        <v>3</v>
      </c>
      <c r="G1154" s="176">
        <v>69</v>
      </c>
      <c r="H1154" s="180">
        <f t="shared" si="59"/>
        <v>34.5</v>
      </c>
      <c r="I1154" s="178">
        <f t="shared" si="60"/>
        <v>34.5</v>
      </c>
    </row>
    <row r="1155" spans="1:9" s="94" customFormat="1" ht="15" customHeight="1" x14ac:dyDescent="0.2">
      <c r="A1155" s="226">
        <f t="shared" si="58"/>
        <v>1134</v>
      </c>
      <c r="B1155" s="169">
        <v>1113003285</v>
      </c>
      <c r="C1155" s="173" t="s">
        <v>1255</v>
      </c>
      <c r="D1155" s="169" t="s">
        <v>1699</v>
      </c>
      <c r="E1155" s="219" t="s">
        <v>13</v>
      </c>
      <c r="F1155" s="169">
        <v>2</v>
      </c>
      <c r="G1155" s="176">
        <v>28</v>
      </c>
      <c r="H1155" s="180">
        <f t="shared" si="59"/>
        <v>14</v>
      </c>
      <c r="I1155" s="178">
        <f t="shared" si="60"/>
        <v>14</v>
      </c>
    </row>
    <row r="1156" spans="1:9" s="94" customFormat="1" ht="15" customHeight="1" x14ac:dyDescent="0.2">
      <c r="A1156" s="226">
        <f t="shared" si="58"/>
        <v>1135</v>
      </c>
      <c r="B1156" s="169">
        <v>1113003479</v>
      </c>
      <c r="C1156" s="173" t="s">
        <v>1256</v>
      </c>
      <c r="D1156" s="169" t="s">
        <v>1699</v>
      </c>
      <c r="E1156" s="219" t="s">
        <v>13</v>
      </c>
      <c r="F1156" s="169">
        <v>1</v>
      </c>
      <c r="G1156" s="176">
        <v>310</v>
      </c>
      <c r="H1156" s="180">
        <f t="shared" si="59"/>
        <v>155</v>
      </c>
      <c r="I1156" s="178">
        <f t="shared" si="60"/>
        <v>155</v>
      </c>
    </row>
    <row r="1157" spans="1:9" s="94" customFormat="1" ht="15" customHeight="1" x14ac:dyDescent="0.2">
      <c r="A1157" s="226">
        <f t="shared" si="58"/>
        <v>1136</v>
      </c>
      <c r="B1157" s="169">
        <v>1113003107</v>
      </c>
      <c r="C1157" s="173" t="s">
        <v>1257</v>
      </c>
      <c r="D1157" s="169" t="s">
        <v>1699</v>
      </c>
      <c r="E1157" s="219" t="s">
        <v>13</v>
      </c>
      <c r="F1157" s="169">
        <v>1</v>
      </c>
      <c r="G1157" s="176">
        <v>47</v>
      </c>
      <c r="H1157" s="180">
        <f t="shared" si="59"/>
        <v>23.5</v>
      </c>
      <c r="I1157" s="178">
        <f t="shared" si="60"/>
        <v>23.5</v>
      </c>
    </row>
    <row r="1158" spans="1:9" s="94" customFormat="1" ht="15" customHeight="1" x14ac:dyDescent="0.2">
      <c r="A1158" s="226">
        <f t="shared" si="58"/>
        <v>1137</v>
      </c>
      <c r="B1158" s="169">
        <v>1113001051</v>
      </c>
      <c r="C1158" s="173" t="s">
        <v>1258</v>
      </c>
      <c r="D1158" s="169" t="s">
        <v>1699</v>
      </c>
      <c r="E1158" s="219" t="s">
        <v>13</v>
      </c>
      <c r="F1158" s="169">
        <v>1</v>
      </c>
      <c r="G1158" s="176">
        <v>450</v>
      </c>
      <c r="H1158" s="180">
        <f t="shared" si="59"/>
        <v>225</v>
      </c>
      <c r="I1158" s="178">
        <f t="shared" si="60"/>
        <v>225</v>
      </c>
    </row>
    <row r="1159" spans="1:9" s="94" customFormat="1" ht="15" customHeight="1" x14ac:dyDescent="0.2">
      <c r="A1159" s="226">
        <f t="shared" si="58"/>
        <v>1138</v>
      </c>
      <c r="B1159" s="169">
        <v>1113000864</v>
      </c>
      <c r="C1159" s="173" t="s">
        <v>1259</v>
      </c>
      <c r="D1159" s="169" t="s">
        <v>1699</v>
      </c>
      <c r="E1159" s="219" t="s">
        <v>13</v>
      </c>
      <c r="F1159" s="169">
        <v>2</v>
      </c>
      <c r="G1159" s="176">
        <v>78</v>
      </c>
      <c r="H1159" s="180">
        <f t="shared" si="59"/>
        <v>39</v>
      </c>
      <c r="I1159" s="178">
        <f t="shared" si="60"/>
        <v>39</v>
      </c>
    </row>
    <row r="1160" spans="1:9" s="94" customFormat="1" ht="15" customHeight="1" x14ac:dyDescent="0.2">
      <c r="A1160" s="226">
        <f t="shared" si="58"/>
        <v>1139</v>
      </c>
      <c r="B1160" s="169">
        <v>1113003060</v>
      </c>
      <c r="C1160" s="173" t="s">
        <v>1260</v>
      </c>
      <c r="D1160" s="169" t="s">
        <v>1699</v>
      </c>
      <c r="E1160" s="219" t="s">
        <v>13</v>
      </c>
      <c r="F1160" s="169">
        <v>23</v>
      </c>
      <c r="G1160" s="176">
        <v>1000</v>
      </c>
      <c r="H1160" s="180">
        <f t="shared" si="59"/>
        <v>500</v>
      </c>
      <c r="I1160" s="178">
        <f t="shared" si="60"/>
        <v>500</v>
      </c>
    </row>
    <row r="1161" spans="1:9" s="94" customFormat="1" ht="15" customHeight="1" x14ac:dyDescent="0.2">
      <c r="A1161" s="226">
        <f t="shared" si="58"/>
        <v>1140</v>
      </c>
      <c r="B1161" s="169">
        <v>1113003079</v>
      </c>
      <c r="C1161" s="173" t="s">
        <v>1261</v>
      </c>
      <c r="D1161" s="169" t="s">
        <v>1699</v>
      </c>
      <c r="E1161" s="219" t="s">
        <v>13</v>
      </c>
      <c r="F1161" s="169">
        <v>20</v>
      </c>
      <c r="G1161" s="176">
        <v>1530.9</v>
      </c>
      <c r="H1161" s="180">
        <f t="shared" si="59"/>
        <v>765.45</v>
      </c>
      <c r="I1161" s="178">
        <f t="shared" si="60"/>
        <v>765.45</v>
      </c>
    </row>
    <row r="1162" spans="1:9" s="94" customFormat="1" ht="15" customHeight="1" x14ac:dyDescent="0.2">
      <c r="A1162" s="226">
        <f t="shared" si="58"/>
        <v>1141</v>
      </c>
      <c r="B1162" s="169">
        <v>1113000570</v>
      </c>
      <c r="C1162" s="173" t="s">
        <v>390</v>
      </c>
      <c r="D1162" s="169" t="s">
        <v>1699</v>
      </c>
      <c r="E1162" s="219" t="s">
        <v>13</v>
      </c>
      <c r="F1162" s="169">
        <v>1</v>
      </c>
      <c r="G1162" s="176">
        <v>123</v>
      </c>
      <c r="H1162" s="180">
        <f t="shared" si="59"/>
        <v>61.5</v>
      </c>
      <c r="I1162" s="178">
        <f t="shared" si="60"/>
        <v>61.5</v>
      </c>
    </row>
    <row r="1163" spans="1:9" s="94" customFormat="1" ht="15" customHeight="1" x14ac:dyDescent="0.2">
      <c r="A1163" s="226">
        <f t="shared" si="58"/>
        <v>1142</v>
      </c>
      <c r="B1163" s="169">
        <v>1113000570</v>
      </c>
      <c r="C1163" s="173" t="s">
        <v>390</v>
      </c>
      <c r="D1163" s="169" t="s">
        <v>1699</v>
      </c>
      <c r="E1163" s="219" t="s">
        <v>13</v>
      </c>
      <c r="F1163" s="169">
        <v>9</v>
      </c>
      <c r="G1163" s="176">
        <v>1086</v>
      </c>
      <c r="H1163" s="180">
        <f t="shared" si="59"/>
        <v>543</v>
      </c>
      <c r="I1163" s="178">
        <f t="shared" si="60"/>
        <v>543</v>
      </c>
    </row>
    <row r="1164" spans="1:9" s="94" customFormat="1" ht="15" customHeight="1" x14ac:dyDescent="0.2">
      <c r="A1164" s="226">
        <f t="shared" si="58"/>
        <v>1143</v>
      </c>
      <c r="B1164" s="169">
        <v>1113000466</v>
      </c>
      <c r="C1164" s="173" t="s">
        <v>1262</v>
      </c>
      <c r="D1164" s="169" t="s">
        <v>1699</v>
      </c>
      <c r="E1164" s="219" t="s">
        <v>13</v>
      </c>
      <c r="F1164" s="169">
        <v>1</v>
      </c>
      <c r="G1164" s="176">
        <v>403</v>
      </c>
      <c r="H1164" s="180">
        <f t="shared" si="59"/>
        <v>201.5</v>
      </c>
      <c r="I1164" s="178">
        <f t="shared" si="60"/>
        <v>201.5</v>
      </c>
    </row>
    <row r="1165" spans="1:9" s="94" customFormat="1" ht="15" customHeight="1" x14ac:dyDescent="0.2">
      <c r="A1165" s="226">
        <f t="shared" si="58"/>
        <v>1144</v>
      </c>
      <c r="B1165" s="169">
        <v>1113003050</v>
      </c>
      <c r="C1165" s="173" t="s">
        <v>49</v>
      </c>
      <c r="D1165" s="169" t="s">
        <v>1699</v>
      </c>
      <c r="E1165" s="219" t="s">
        <v>13</v>
      </c>
      <c r="F1165" s="169">
        <v>1</v>
      </c>
      <c r="G1165" s="176">
        <v>14</v>
      </c>
      <c r="H1165" s="180">
        <f t="shared" si="59"/>
        <v>7</v>
      </c>
      <c r="I1165" s="178">
        <f t="shared" si="60"/>
        <v>7</v>
      </c>
    </row>
    <row r="1166" spans="1:9" s="94" customFormat="1" ht="15" customHeight="1" x14ac:dyDescent="0.2">
      <c r="A1166" s="226">
        <f t="shared" si="58"/>
        <v>1145</v>
      </c>
      <c r="B1166" s="169">
        <v>1113000994</v>
      </c>
      <c r="C1166" s="173" t="s">
        <v>1263</v>
      </c>
      <c r="D1166" s="169" t="s">
        <v>1699</v>
      </c>
      <c r="E1166" s="219" t="s">
        <v>13</v>
      </c>
      <c r="F1166" s="169">
        <v>1</v>
      </c>
      <c r="G1166" s="176">
        <v>400</v>
      </c>
      <c r="H1166" s="180">
        <f t="shared" si="59"/>
        <v>200</v>
      </c>
      <c r="I1166" s="178">
        <f t="shared" si="60"/>
        <v>200</v>
      </c>
    </row>
    <row r="1167" spans="1:9" s="94" customFormat="1" ht="15" customHeight="1" x14ac:dyDescent="0.2">
      <c r="A1167" s="226">
        <f t="shared" si="58"/>
        <v>1146</v>
      </c>
      <c r="B1167" s="169">
        <v>1113000474</v>
      </c>
      <c r="C1167" s="173" t="s">
        <v>1264</v>
      </c>
      <c r="D1167" s="169" t="s">
        <v>1699</v>
      </c>
      <c r="E1167" s="219" t="s">
        <v>13</v>
      </c>
      <c r="F1167" s="169">
        <v>11</v>
      </c>
      <c r="G1167" s="176">
        <v>512.77</v>
      </c>
      <c r="H1167" s="180">
        <f t="shared" si="59"/>
        <v>256.39</v>
      </c>
      <c r="I1167" s="178">
        <f t="shared" si="60"/>
        <v>256.38</v>
      </c>
    </row>
    <row r="1168" spans="1:9" s="94" customFormat="1" ht="15" customHeight="1" x14ac:dyDescent="0.2">
      <c r="A1168" s="226">
        <f t="shared" si="58"/>
        <v>1147</v>
      </c>
      <c r="B1168" s="169">
        <v>1113003021</v>
      </c>
      <c r="C1168" s="173" t="s">
        <v>50</v>
      </c>
      <c r="D1168" s="169" t="s">
        <v>1699</v>
      </c>
      <c r="E1168" s="219" t="s">
        <v>13</v>
      </c>
      <c r="F1168" s="169">
        <v>1</v>
      </c>
      <c r="G1168" s="176">
        <v>2</v>
      </c>
      <c r="H1168" s="180">
        <f t="shared" si="59"/>
        <v>1</v>
      </c>
      <c r="I1168" s="178">
        <f t="shared" si="60"/>
        <v>1</v>
      </c>
    </row>
    <row r="1169" spans="1:9" s="94" customFormat="1" ht="15" customHeight="1" x14ac:dyDescent="0.2">
      <c r="A1169" s="226">
        <f t="shared" si="58"/>
        <v>1148</v>
      </c>
      <c r="B1169" s="169">
        <v>1113003274</v>
      </c>
      <c r="C1169" s="173" t="s">
        <v>51</v>
      </c>
      <c r="D1169" s="169" t="s">
        <v>1699</v>
      </c>
      <c r="E1169" s="219" t="s">
        <v>13</v>
      </c>
      <c r="F1169" s="169">
        <v>3</v>
      </c>
      <c r="G1169" s="176">
        <v>46</v>
      </c>
      <c r="H1169" s="180">
        <f t="shared" si="59"/>
        <v>23</v>
      </c>
      <c r="I1169" s="178">
        <f t="shared" si="60"/>
        <v>23</v>
      </c>
    </row>
    <row r="1170" spans="1:9" s="94" customFormat="1" ht="15" customHeight="1" x14ac:dyDescent="0.2">
      <c r="A1170" s="226">
        <f t="shared" si="58"/>
        <v>1149</v>
      </c>
      <c r="B1170" s="169">
        <v>1113003043</v>
      </c>
      <c r="C1170" s="173" t="s">
        <v>52</v>
      </c>
      <c r="D1170" s="169" t="s">
        <v>1699</v>
      </c>
      <c r="E1170" s="219" t="s">
        <v>13</v>
      </c>
      <c r="F1170" s="169">
        <v>4</v>
      </c>
      <c r="G1170" s="176">
        <v>71</v>
      </c>
      <c r="H1170" s="180">
        <f t="shared" si="59"/>
        <v>35.5</v>
      </c>
      <c r="I1170" s="178">
        <f t="shared" si="60"/>
        <v>35.5</v>
      </c>
    </row>
    <row r="1171" spans="1:9" s="94" customFormat="1" ht="15" customHeight="1" x14ac:dyDescent="0.2">
      <c r="A1171" s="226">
        <f t="shared" si="58"/>
        <v>1150</v>
      </c>
      <c r="B1171" s="169">
        <v>1113003425</v>
      </c>
      <c r="C1171" s="173" t="s">
        <v>1265</v>
      </c>
      <c r="D1171" s="169" t="s">
        <v>1699</v>
      </c>
      <c r="E1171" s="219" t="s">
        <v>13</v>
      </c>
      <c r="F1171" s="169">
        <v>7</v>
      </c>
      <c r="G1171" s="176">
        <v>400</v>
      </c>
      <c r="H1171" s="180">
        <f t="shared" si="59"/>
        <v>200</v>
      </c>
      <c r="I1171" s="178">
        <f t="shared" si="60"/>
        <v>200</v>
      </c>
    </row>
    <row r="1172" spans="1:9" s="94" customFormat="1" ht="15" customHeight="1" x14ac:dyDescent="0.2">
      <c r="A1172" s="226">
        <f t="shared" si="58"/>
        <v>1151</v>
      </c>
      <c r="B1172" s="169">
        <v>1113000870</v>
      </c>
      <c r="C1172" s="173" t="s">
        <v>1266</v>
      </c>
      <c r="D1172" s="169" t="s">
        <v>1699</v>
      </c>
      <c r="E1172" s="219" t="s">
        <v>13</v>
      </c>
      <c r="F1172" s="169">
        <v>1</v>
      </c>
      <c r="G1172" s="176">
        <v>445</v>
      </c>
      <c r="H1172" s="180">
        <f t="shared" si="59"/>
        <v>222.5</v>
      </c>
      <c r="I1172" s="178">
        <f t="shared" si="60"/>
        <v>222.5</v>
      </c>
    </row>
    <row r="1173" spans="1:9" s="94" customFormat="1" ht="15" customHeight="1" x14ac:dyDescent="0.2">
      <c r="A1173" s="226">
        <f t="shared" si="58"/>
        <v>1152</v>
      </c>
      <c r="B1173" s="169">
        <v>1113003068</v>
      </c>
      <c r="C1173" s="173" t="s">
        <v>1267</v>
      </c>
      <c r="D1173" s="169" t="s">
        <v>1699</v>
      </c>
      <c r="E1173" s="219" t="s">
        <v>13</v>
      </c>
      <c r="F1173" s="169">
        <v>4</v>
      </c>
      <c r="G1173" s="176">
        <v>1161</v>
      </c>
      <c r="H1173" s="180">
        <f t="shared" si="59"/>
        <v>580.5</v>
      </c>
      <c r="I1173" s="178">
        <f t="shared" si="60"/>
        <v>580.5</v>
      </c>
    </row>
    <row r="1174" spans="1:9" s="94" customFormat="1" ht="15" customHeight="1" x14ac:dyDescent="0.2">
      <c r="A1174" s="226">
        <f t="shared" si="58"/>
        <v>1153</v>
      </c>
      <c r="B1174" s="169">
        <v>1113003068</v>
      </c>
      <c r="C1174" s="173" t="s">
        <v>1267</v>
      </c>
      <c r="D1174" s="169" t="s">
        <v>1699</v>
      </c>
      <c r="E1174" s="219" t="s">
        <v>13</v>
      </c>
      <c r="F1174" s="169">
        <v>1</v>
      </c>
      <c r="G1174" s="176">
        <v>80</v>
      </c>
      <c r="H1174" s="180">
        <f t="shared" si="59"/>
        <v>40</v>
      </c>
      <c r="I1174" s="178">
        <f t="shared" si="60"/>
        <v>40</v>
      </c>
    </row>
    <row r="1175" spans="1:9" s="94" customFormat="1" ht="15" customHeight="1" x14ac:dyDescent="0.2">
      <c r="A1175" s="226">
        <f t="shared" si="58"/>
        <v>1154</v>
      </c>
      <c r="B1175" s="169">
        <v>1113003414</v>
      </c>
      <c r="C1175" s="173" t="s">
        <v>1268</v>
      </c>
      <c r="D1175" s="169" t="s">
        <v>1699</v>
      </c>
      <c r="E1175" s="219" t="s">
        <v>13</v>
      </c>
      <c r="F1175" s="169">
        <v>8</v>
      </c>
      <c r="G1175" s="176">
        <v>80</v>
      </c>
      <c r="H1175" s="180">
        <f t="shared" si="59"/>
        <v>40</v>
      </c>
      <c r="I1175" s="178">
        <f t="shared" si="60"/>
        <v>40</v>
      </c>
    </row>
    <row r="1176" spans="1:9" s="94" customFormat="1" ht="15" customHeight="1" x14ac:dyDescent="0.2">
      <c r="A1176" s="226">
        <f t="shared" si="58"/>
        <v>1155</v>
      </c>
      <c r="B1176" s="169">
        <v>1113003320</v>
      </c>
      <c r="C1176" s="173" t="s">
        <v>1269</v>
      </c>
      <c r="D1176" s="169" t="s">
        <v>1699</v>
      </c>
      <c r="E1176" s="219" t="s">
        <v>13</v>
      </c>
      <c r="F1176" s="169">
        <v>2</v>
      </c>
      <c r="G1176" s="176">
        <v>137.06</v>
      </c>
      <c r="H1176" s="180">
        <f t="shared" si="59"/>
        <v>68.53</v>
      </c>
      <c r="I1176" s="178">
        <f t="shared" si="60"/>
        <v>68.53</v>
      </c>
    </row>
    <row r="1177" spans="1:9" s="94" customFormat="1" ht="15" customHeight="1" x14ac:dyDescent="0.2">
      <c r="A1177" s="226">
        <f t="shared" si="58"/>
        <v>1156</v>
      </c>
      <c r="B1177" s="169">
        <v>1113003320</v>
      </c>
      <c r="C1177" s="173" t="s">
        <v>1269</v>
      </c>
      <c r="D1177" s="169" t="s">
        <v>1699</v>
      </c>
      <c r="E1177" s="219" t="s">
        <v>13</v>
      </c>
      <c r="F1177" s="169">
        <v>15</v>
      </c>
      <c r="G1177" s="176">
        <v>1027.94</v>
      </c>
      <c r="H1177" s="180">
        <f t="shared" si="59"/>
        <v>513.97</v>
      </c>
      <c r="I1177" s="178">
        <f t="shared" si="60"/>
        <v>513.97</v>
      </c>
    </row>
    <row r="1178" spans="1:9" s="94" customFormat="1" ht="15" customHeight="1" x14ac:dyDescent="0.2">
      <c r="A1178" s="226">
        <f t="shared" si="58"/>
        <v>1157</v>
      </c>
      <c r="B1178" s="169">
        <v>1113003349</v>
      </c>
      <c r="C1178" s="173" t="s">
        <v>1270</v>
      </c>
      <c r="D1178" s="169" t="s">
        <v>1699</v>
      </c>
      <c r="E1178" s="219" t="s">
        <v>13</v>
      </c>
      <c r="F1178" s="169">
        <v>2</v>
      </c>
      <c r="G1178" s="176">
        <v>25</v>
      </c>
      <c r="H1178" s="180">
        <f t="shared" si="59"/>
        <v>12.5</v>
      </c>
      <c r="I1178" s="178">
        <f t="shared" si="60"/>
        <v>12.5</v>
      </c>
    </row>
    <row r="1179" spans="1:9" s="94" customFormat="1" ht="15" customHeight="1" x14ac:dyDescent="0.2">
      <c r="A1179" s="226">
        <f t="shared" si="58"/>
        <v>1158</v>
      </c>
      <c r="B1179" s="169">
        <v>1113001008</v>
      </c>
      <c r="C1179" s="173" t="s">
        <v>1271</v>
      </c>
      <c r="D1179" s="169" t="s">
        <v>1699</v>
      </c>
      <c r="E1179" s="219" t="s">
        <v>13</v>
      </c>
      <c r="F1179" s="169">
        <v>1</v>
      </c>
      <c r="G1179" s="176">
        <v>717</v>
      </c>
      <c r="H1179" s="180">
        <f t="shared" si="59"/>
        <v>358.5</v>
      </c>
      <c r="I1179" s="178">
        <f t="shared" si="60"/>
        <v>358.5</v>
      </c>
    </row>
    <row r="1180" spans="1:9" s="94" customFormat="1" ht="15" customHeight="1" x14ac:dyDescent="0.2">
      <c r="A1180" s="226">
        <f t="shared" si="58"/>
        <v>1159</v>
      </c>
      <c r="B1180" s="169">
        <v>1113000574</v>
      </c>
      <c r="C1180" s="173" t="s">
        <v>1272</v>
      </c>
      <c r="D1180" s="169" t="s">
        <v>1699</v>
      </c>
      <c r="E1180" s="219" t="s">
        <v>13</v>
      </c>
      <c r="F1180" s="169">
        <v>1</v>
      </c>
      <c r="G1180" s="176">
        <v>43</v>
      </c>
      <c r="H1180" s="180">
        <f t="shared" si="59"/>
        <v>21.5</v>
      </c>
      <c r="I1180" s="178">
        <f t="shared" si="60"/>
        <v>21.5</v>
      </c>
    </row>
    <row r="1181" spans="1:9" s="94" customFormat="1" ht="15" customHeight="1" x14ac:dyDescent="0.2">
      <c r="A1181" s="226">
        <f t="shared" si="58"/>
        <v>1160</v>
      </c>
      <c r="B1181" s="169">
        <v>1113000574</v>
      </c>
      <c r="C1181" s="173" t="s">
        <v>1272</v>
      </c>
      <c r="D1181" s="169" t="s">
        <v>1699</v>
      </c>
      <c r="E1181" s="219" t="s">
        <v>13</v>
      </c>
      <c r="F1181" s="169">
        <v>1</v>
      </c>
      <c r="G1181" s="176">
        <v>43</v>
      </c>
      <c r="H1181" s="180">
        <f t="shared" si="59"/>
        <v>21.5</v>
      </c>
      <c r="I1181" s="178">
        <f t="shared" si="60"/>
        <v>21.5</v>
      </c>
    </row>
    <row r="1182" spans="1:9" s="94" customFormat="1" ht="15" customHeight="1" x14ac:dyDescent="0.2">
      <c r="A1182" s="226">
        <f t="shared" si="58"/>
        <v>1161</v>
      </c>
      <c r="B1182" s="169">
        <v>1113000575</v>
      </c>
      <c r="C1182" s="173" t="s">
        <v>1273</v>
      </c>
      <c r="D1182" s="169" t="s">
        <v>1699</v>
      </c>
      <c r="E1182" s="219" t="s">
        <v>13</v>
      </c>
      <c r="F1182" s="169">
        <v>5</v>
      </c>
      <c r="G1182" s="176">
        <v>207</v>
      </c>
      <c r="H1182" s="180">
        <f t="shared" si="59"/>
        <v>103.5</v>
      </c>
      <c r="I1182" s="178">
        <f t="shared" si="60"/>
        <v>103.5</v>
      </c>
    </row>
    <row r="1183" spans="1:9" s="94" customFormat="1" ht="15" customHeight="1" x14ac:dyDescent="0.2">
      <c r="A1183" s="226">
        <f t="shared" si="58"/>
        <v>1162</v>
      </c>
      <c r="B1183" s="169">
        <v>1113000588</v>
      </c>
      <c r="C1183" s="173" t="s">
        <v>1274</v>
      </c>
      <c r="D1183" s="169" t="s">
        <v>1699</v>
      </c>
      <c r="E1183" s="219" t="s">
        <v>13</v>
      </c>
      <c r="F1183" s="169">
        <v>1</v>
      </c>
      <c r="G1183" s="176">
        <v>973</v>
      </c>
      <c r="H1183" s="180">
        <f t="shared" si="59"/>
        <v>486.5</v>
      </c>
      <c r="I1183" s="178">
        <f t="shared" si="60"/>
        <v>486.5</v>
      </c>
    </row>
    <row r="1184" spans="1:9" s="94" customFormat="1" ht="15" customHeight="1" x14ac:dyDescent="0.2">
      <c r="A1184" s="226">
        <f t="shared" si="58"/>
        <v>1163</v>
      </c>
      <c r="B1184" s="169">
        <v>1113000554</v>
      </c>
      <c r="C1184" s="173" t="s">
        <v>1275</v>
      </c>
      <c r="D1184" s="169" t="s">
        <v>1699</v>
      </c>
      <c r="E1184" s="219" t="s">
        <v>13</v>
      </c>
      <c r="F1184" s="169">
        <v>3</v>
      </c>
      <c r="G1184" s="176">
        <v>368</v>
      </c>
      <c r="H1184" s="180">
        <f t="shared" si="59"/>
        <v>184</v>
      </c>
      <c r="I1184" s="178">
        <f t="shared" si="60"/>
        <v>184</v>
      </c>
    </row>
    <row r="1185" spans="1:9" s="94" customFormat="1" ht="15" customHeight="1" x14ac:dyDescent="0.2">
      <c r="A1185" s="226">
        <f t="shared" si="58"/>
        <v>1164</v>
      </c>
      <c r="B1185" s="169">
        <v>1113000479</v>
      </c>
      <c r="C1185" s="173" t="s">
        <v>1276</v>
      </c>
      <c r="D1185" s="169" t="s">
        <v>1699</v>
      </c>
      <c r="E1185" s="219" t="s">
        <v>13</v>
      </c>
      <c r="F1185" s="169">
        <v>2</v>
      </c>
      <c r="G1185" s="176">
        <v>50</v>
      </c>
      <c r="H1185" s="180">
        <f t="shared" si="59"/>
        <v>25</v>
      </c>
      <c r="I1185" s="178">
        <f t="shared" si="60"/>
        <v>25</v>
      </c>
    </row>
    <row r="1186" spans="1:9" s="94" customFormat="1" ht="15" customHeight="1" x14ac:dyDescent="0.2">
      <c r="A1186" s="226">
        <f t="shared" si="58"/>
        <v>1165</v>
      </c>
      <c r="B1186" s="169">
        <v>1113000997</v>
      </c>
      <c r="C1186" s="173" t="s">
        <v>1277</v>
      </c>
      <c r="D1186" s="169" t="s">
        <v>1699</v>
      </c>
      <c r="E1186" s="219" t="s">
        <v>13</v>
      </c>
      <c r="F1186" s="169">
        <v>3</v>
      </c>
      <c r="G1186" s="176">
        <v>1490</v>
      </c>
      <c r="H1186" s="180">
        <f t="shared" si="59"/>
        <v>745</v>
      </c>
      <c r="I1186" s="178">
        <f t="shared" si="60"/>
        <v>745</v>
      </c>
    </row>
    <row r="1187" spans="1:9" s="94" customFormat="1" ht="15" customHeight="1" x14ac:dyDescent="0.2">
      <c r="A1187" s="226">
        <f t="shared" si="58"/>
        <v>1166</v>
      </c>
      <c r="B1187" s="169">
        <v>1113000601</v>
      </c>
      <c r="C1187" s="173" t="s">
        <v>1278</v>
      </c>
      <c r="D1187" s="169" t="s">
        <v>1699</v>
      </c>
      <c r="E1187" s="219" t="s">
        <v>13</v>
      </c>
      <c r="F1187" s="169">
        <v>1</v>
      </c>
      <c r="G1187" s="176">
        <v>118</v>
      </c>
      <c r="H1187" s="180">
        <f t="shared" si="59"/>
        <v>59</v>
      </c>
      <c r="I1187" s="178">
        <f t="shared" si="60"/>
        <v>59</v>
      </c>
    </row>
    <row r="1188" spans="1:9" s="94" customFormat="1" ht="15" customHeight="1" x14ac:dyDescent="0.2">
      <c r="A1188" s="226">
        <f t="shared" si="58"/>
        <v>1167</v>
      </c>
      <c r="B1188" s="169">
        <v>1113000601</v>
      </c>
      <c r="C1188" s="173" t="s">
        <v>1278</v>
      </c>
      <c r="D1188" s="169" t="s">
        <v>1699</v>
      </c>
      <c r="E1188" s="219" t="s">
        <v>13</v>
      </c>
      <c r="F1188" s="169">
        <v>1</v>
      </c>
      <c r="G1188" s="176">
        <v>118</v>
      </c>
      <c r="H1188" s="180">
        <f t="shared" si="59"/>
        <v>59</v>
      </c>
      <c r="I1188" s="178">
        <f t="shared" si="60"/>
        <v>59</v>
      </c>
    </row>
    <row r="1189" spans="1:9" s="94" customFormat="1" ht="15" customHeight="1" x14ac:dyDescent="0.2">
      <c r="A1189" s="226">
        <f t="shared" si="58"/>
        <v>1168</v>
      </c>
      <c r="B1189" s="169">
        <v>1113000601</v>
      </c>
      <c r="C1189" s="173" t="s">
        <v>1278</v>
      </c>
      <c r="D1189" s="169" t="s">
        <v>1699</v>
      </c>
      <c r="E1189" s="219" t="s">
        <v>13</v>
      </c>
      <c r="F1189" s="169">
        <v>4</v>
      </c>
      <c r="G1189" s="176">
        <v>472</v>
      </c>
      <c r="H1189" s="180">
        <f t="shared" si="59"/>
        <v>236</v>
      </c>
      <c r="I1189" s="178">
        <f t="shared" si="60"/>
        <v>236</v>
      </c>
    </row>
    <row r="1190" spans="1:9" s="94" customFormat="1" ht="15" customHeight="1" x14ac:dyDescent="0.2">
      <c r="A1190" s="226">
        <f t="shared" si="58"/>
        <v>1169</v>
      </c>
      <c r="B1190" s="169">
        <v>1113003242</v>
      </c>
      <c r="C1190" s="173" t="s">
        <v>1279</v>
      </c>
      <c r="D1190" s="169" t="s">
        <v>1699</v>
      </c>
      <c r="E1190" s="219" t="s">
        <v>13</v>
      </c>
      <c r="F1190" s="169">
        <v>10</v>
      </c>
      <c r="G1190" s="176">
        <v>300</v>
      </c>
      <c r="H1190" s="180">
        <f t="shared" si="59"/>
        <v>150</v>
      </c>
      <c r="I1190" s="178">
        <f t="shared" si="60"/>
        <v>150</v>
      </c>
    </row>
    <row r="1191" spans="1:9" s="94" customFormat="1" ht="15" customHeight="1" x14ac:dyDescent="0.2">
      <c r="A1191" s="226">
        <f t="shared" si="58"/>
        <v>1170</v>
      </c>
      <c r="B1191" s="169">
        <v>1113001018</v>
      </c>
      <c r="C1191" s="173" t="s">
        <v>1280</v>
      </c>
      <c r="D1191" s="169" t="s">
        <v>1699</v>
      </c>
      <c r="E1191" s="219" t="s">
        <v>13</v>
      </c>
      <c r="F1191" s="169">
        <v>1</v>
      </c>
      <c r="G1191" s="176">
        <v>400</v>
      </c>
      <c r="H1191" s="180">
        <f t="shared" si="59"/>
        <v>200</v>
      </c>
      <c r="I1191" s="178">
        <f t="shared" si="60"/>
        <v>200</v>
      </c>
    </row>
    <row r="1192" spans="1:9" s="94" customFormat="1" ht="15" customHeight="1" x14ac:dyDescent="0.2">
      <c r="A1192" s="226">
        <f t="shared" ref="A1192:A1255" si="61">A1191+1</f>
        <v>1171</v>
      </c>
      <c r="B1192" s="169">
        <v>1113004168</v>
      </c>
      <c r="C1192" s="173" t="s">
        <v>1280</v>
      </c>
      <c r="D1192" s="169" t="s">
        <v>1699</v>
      </c>
      <c r="E1192" s="219" t="s">
        <v>13</v>
      </c>
      <c r="F1192" s="169">
        <v>3</v>
      </c>
      <c r="G1192" s="176">
        <v>6200.76</v>
      </c>
      <c r="H1192" s="180">
        <f t="shared" ref="H1192:H1255" si="62">ROUND(G1192/2,2)</f>
        <v>3100.38</v>
      </c>
      <c r="I1192" s="178">
        <f t="shared" si="60"/>
        <v>3100.38</v>
      </c>
    </row>
    <row r="1193" spans="1:9" s="94" customFormat="1" ht="15" customHeight="1" x14ac:dyDescent="0.2">
      <c r="A1193" s="226">
        <f t="shared" si="61"/>
        <v>1172</v>
      </c>
      <c r="B1193" s="169">
        <v>1113000564</v>
      </c>
      <c r="C1193" s="173" t="s">
        <v>1281</v>
      </c>
      <c r="D1193" s="169" t="s">
        <v>1699</v>
      </c>
      <c r="E1193" s="219" t="s">
        <v>13</v>
      </c>
      <c r="F1193" s="169">
        <v>1</v>
      </c>
      <c r="G1193" s="176">
        <v>369</v>
      </c>
      <c r="H1193" s="180">
        <f t="shared" si="62"/>
        <v>184.5</v>
      </c>
      <c r="I1193" s="178">
        <f t="shared" si="60"/>
        <v>184.5</v>
      </c>
    </row>
    <row r="1194" spans="1:9" s="94" customFormat="1" ht="15" customHeight="1" x14ac:dyDescent="0.2">
      <c r="A1194" s="226">
        <f t="shared" si="61"/>
        <v>1173</v>
      </c>
      <c r="B1194" s="169">
        <v>1113000564</v>
      </c>
      <c r="C1194" s="173" t="s">
        <v>1281</v>
      </c>
      <c r="D1194" s="169" t="s">
        <v>1699</v>
      </c>
      <c r="E1194" s="219" t="s">
        <v>13</v>
      </c>
      <c r="F1194" s="169">
        <v>1</v>
      </c>
      <c r="G1194" s="176">
        <v>300</v>
      </c>
      <c r="H1194" s="180">
        <f t="shared" si="62"/>
        <v>150</v>
      </c>
      <c r="I1194" s="178">
        <f t="shared" si="60"/>
        <v>150</v>
      </c>
    </row>
    <row r="1195" spans="1:9" s="94" customFormat="1" ht="15" customHeight="1" x14ac:dyDescent="0.2">
      <c r="A1195" s="226">
        <f t="shared" si="61"/>
        <v>1174</v>
      </c>
      <c r="B1195" s="169">
        <v>1113000562</v>
      </c>
      <c r="C1195" s="173" t="s">
        <v>401</v>
      </c>
      <c r="D1195" s="169" t="s">
        <v>1699</v>
      </c>
      <c r="E1195" s="219" t="s">
        <v>13</v>
      </c>
      <c r="F1195" s="169">
        <v>4</v>
      </c>
      <c r="G1195" s="176">
        <v>229</v>
      </c>
      <c r="H1195" s="180">
        <f t="shared" si="62"/>
        <v>114.5</v>
      </c>
      <c r="I1195" s="178">
        <f t="shared" si="60"/>
        <v>114.5</v>
      </c>
    </row>
    <row r="1196" spans="1:9" s="94" customFormat="1" ht="15" customHeight="1" x14ac:dyDescent="0.2">
      <c r="A1196" s="226">
        <f t="shared" si="61"/>
        <v>1175</v>
      </c>
      <c r="B1196" s="169">
        <v>1113000562</v>
      </c>
      <c r="C1196" s="173" t="s">
        <v>401</v>
      </c>
      <c r="D1196" s="169" t="s">
        <v>1699</v>
      </c>
      <c r="E1196" s="219" t="s">
        <v>13</v>
      </c>
      <c r="F1196" s="169">
        <v>1</v>
      </c>
      <c r="G1196" s="176">
        <v>104.6</v>
      </c>
      <c r="H1196" s="180">
        <f t="shared" si="62"/>
        <v>52.3</v>
      </c>
      <c r="I1196" s="178">
        <f t="shared" si="60"/>
        <v>52.3</v>
      </c>
    </row>
    <row r="1197" spans="1:9" s="94" customFormat="1" ht="15" customHeight="1" x14ac:dyDescent="0.2">
      <c r="A1197" s="226">
        <f t="shared" si="61"/>
        <v>1176</v>
      </c>
      <c r="B1197" s="169">
        <v>1113000562</v>
      </c>
      <c r="C1197" s="173" t="s">
        <v>401</v>
      </c>
      <c r="D1197" s="169" t="s">
        <v>1699</v>
      </c>
      <c r="E1197" s="219" t="s">
        <v>13</v>
      </c>
      <c r="F1197" s="169">
        <v>11</v>
      </c>
      <c r="G1197" s="176">
        <v>1150.5999999999999</v>
      </c>
      <c r="H1197" s="180">
        <f t="shared" si="62"/>
        <v>575.29999999999995</v>
      </c>
      <c r="I1197" s="178">
        <f t="shared" si="60"/>
        <v>575.29999999999995</v>
      </c>
    </row>
    <row r="1198" spans="1:9" s="94" customFormat="1" ht="15" customHeight="1" x14ac:dyDescent="0.2">
      <c r="A1198" s="226">
        <f t="shared" si="61"/>
        <v>1177</v>
      </c>
      <c r="B1198" s="169">
        <v>1113001019</v>
      </c>
      <c r="C1198" s="173" t="s">
        <v>1282</v>
      </c>
      <c r="D1198" s="169" t="s">
        <v>1699</v>
      </c>
      <c r="E1198" s="219" t="s">
        <v>13</v>
      </c>
      <c r="F1198" s="169">
        <v>5</v>
      </c>
      <c r="G1198" s="176">
        <v>1662</v>
      </c>
      <c r="H1198" s="180">
        <f t="shared" si="62"/>
        <v>831</v>
      </c>
      <c r="I1198" s="178">
        <f t="shared" si="60"/>
        <v>831</v>
      </c>
    </row>
    <row r="1199" spans="1:9" s="94" customFormat="1" ht="15" customHeight="1" x14ac:dyDescent="0.2">
      <c r="A1199" s="226">
        <f t="shared" si="61"/>
        <v>1178</v>
      </c>
      <c r="B1199" s="169">
        <v>1113003199</v>
      </c>
      <c r="C1199" s="173" t="s">
        <v>1283</v>
      </c>
      <c r="D1199" s="169" t="s">
        <v>1699</v>
      </c>
      <c r="E1199" s="219" t="s">
        <v>13</v>
      </c>
      <c r="F1199" s="169">
        <v>30</v>
      </c>
      <c r="G1199" s="176">
        <v>5472</v>
      </c>
      <c r="H1199" s="180">
        <f t="shared" si="62"/>
        <v>2736</v>
      </c>
      <c r="I1199" s="178">
        <f t="shared" si="60"/>
        <v>2736</v>
      </c>
    </row>
    <row r="1200" spans="1:9" s="94" customFormat="1" ht="15" customHeight="1" x14ac:dyDescent="0.2">
      <c r="A1200" s="226">
        <f t="shared" si="61"/>
        <v>1179</v>
      </c>
      <c r="B1200" s="169">
        <v>1113003233</v>
      </c>
      <c r="C1200" s="173" t="s">
        <v>1284</v>
      </c>
      <c r="D1200" s="169" t="s">
        <v>1699</v>
      </c>
      <c r="E1200" s="219" t="s">
        <v>13</v>
      </c>
      <c r="F1200" s="169">
        <v>8</v>
      </c>
      <c r="G1200" s="176">
        <v>353.2</v>
      </c>
      <c r="H1200" s="180">
        <f t="shared" si="62"/>
        <v>176.6</v>
      </c>
      <c r="I1200" s="178">
        <f t="shared" si="60"/>
        <v>176.6</v>
      </c>
    </row>
    <row r="1201" spans="1:9" s="94" customFormat="1" ht="15" customHeight="1" x14ac:dyDescent="0.2">
      <c r="A1201" s="226">
        <f t="shared" si="61"/>
        <v>1180</v>
      </c>
      <c r="B1201" s="169">
        <v>1113004169</v>
      </c>
      <c r="C1201" s="173" t="s">
        <v>1285</v>
      </c>
      <c r="D1201" s="169" t="s">
        <v>1699</v>
      </c>
      <c r="E1201" s="219" t="s">
        <v>13</v>
      </c>
      <c r="F1201" s="169">
        <v>1</v>
      </c>
      <c r="G1201" s="176">
        <v>494</v>
      </c>
      <c r="H1201" s="180">
        <f t="shared" si="62"/>
        <v>247</v>
      </c>
      <c r="I1201" s="178">
        <f t="shared" si="60"/>
        <v>247</v>
      </c>
    </row>
    <row r="1202" spans="1:9" s="94" customFormat="1" ht="15" customHeight="1" x14ac:dyDescent="0.2">
      <c r="A1202" s="226">
        <f t="shared" si="61"/>
        <v>1181</v>
      </c>
      <c r="B1202" s="169">
        <v>1113001010</v>
      </c>
      <c r="C1202" s="173" t="s">
        <v>1286</v>
      </c>
      <c r="D1202" s="169" t="s">
        <v>1699</v>
      </c>
      <c r="E1202" s="219" t="s">
        <v>13</v>
      </c>
      <c r="F1202" s="169">
        <v>8</v>
      </c>
      <c r="G1202" s="176">
        <v>970</v>
      </c>
      <c r="H1202" s="180">
        <f t="shared" si="62"/>
        <v>485</v>
      </c>
      <c r="I1202" s="178">
        <f t="shared" si="60"/>
        <v>485</v>
      </c>
    </row>
    <row r="1203" spans="1:9" s="94" customFormat="1" ht="15" customHeight="1" x14ac:dyDescent="0.2">
      <c r="A1203" s="226">
        <f t="shared" si="61"/>
        <v>1182</v>
      </c>
      <c r="B1203" s="169">
        <v>1113000569</v>
      </c>
      <c r="C1203" s="173" t="s">
        <v>1287</v>
      </c>
      <c r="D1203" s="169" t="s">
        <v>1699</v>
      </c>
      <c r="E1203" s="219" t="s">
        <v>13</v>
      </c>
      <c r="F1203" s="169">
        <v>6</v>
      </c>
      <c r="G1203" s="176">
        <v>44.73</v>
      </c>
      <c r="H1203" s="180">
        <f t="shared" si="62"/>
        <v>22.37</v>
      </c>
      <c r="I1203" s="178">
        <f t="shared" si="60"/>
        <v>22.359999999999996</v>
      </c>
    </row>
    <row r="1204" spans="1:9" s="94" customFormat="1" ht="15" customHeight="1" x14ac:dyDescent="0.2">
      <c r="A1204" s="226">
        <f t="shared" si="61"/>
        <v>1183</v>
      </c>
      <c r="B1204" s="169">
        <v>1113000569</v>
      </c>
      <c r="C1204" s="173" t="s">
        <v>1287</v>
      </c>
      <c r="D1204" s="169" t="s">
        <v>1699</v>
      </c>
      <c r="E1204" s="219" t="s">
        <v>13</v>
      </c>
      <c r="F1204" s="169">
        <v>27</v>
      </c>
      <c r="G1204" s="176">
        <v>1257.1600000000001</v>
      </c>
      <c r="H1204" s="180">
        <f t="shared" si="62"/>
        <v>628.58000000000004</v>
      </c>
      <c r="I1204" s="178">
        <f t="shared" si="60"/>
        <v>628.58000000000004</v>
      </c>
    </row>
    <row r="1205" spans="1:9" s="94" customFormat="1" ht="15" customHeight="1" x14ac:dyDescent="0.2">
      <c r="A1205" s="226">
        <f t="shared" si="61"/>
        <v>1184</v>
      </c>
      <c r="B1205" s="169">
        <v>1113000572</v>
      </c>
      <c r="C1205" s="173" t="s">
        <v>1288</v>
      </c>
      <c r="D1205" s="169" t="s">
        <v>1699</v>
      </c>
      <c r="E1205" s="219" t="s">
        <v>13</v>
      </c>
      <c r="F1205" s="169">
        <v>40</v>
      </c>
      <c r="G1205" s="176">
        <v>4000</v>
      </c>
      <c r="H1205" s="180">
        <f t="shared" si="62"/>
        <v>2000</v>
      </c>
      <c r="I1205" s="178">
        <f t="shared" si="60"/>
        <v>2000</v>
      </c>
    </row>
    <row r="1206" spans="1:9" s="94" customFormat="1" ht="15" customHeight="1" x14ac:dyDescent="0.2">
      <c r="A1206" s="226">
        <f t="shared" si="61"/>
        <v>1185</v>
      </c>
      <c r="B1206" s="169">
        <v>1113000585</v>
      </c>
      <c r="C1206" s="173" t="s">
        <v>1289</v>
      </c>
      <c r="D1206" s="169" t="s">
        <v>1699</v>
      </c>
      <c r="E1206" s="219" t="s">
        <v>13</v>
      </c>
      <c r="F1206" s="169">
        <v>1</v>
      </c>
      <c r="G1206" s="176">
        <v>745</v>
      </c>
      <c r="H1206" s="180">
        <f t="shared" si="62"/>
        <v>372.5</v>
      </c>
      <c r="I1206" s="178">
        <f t="shared" si="60"/>
        <v>372.5</v>
      </c>
    </row>
    <row r="1207" spans="1:9" s="94" customFormat="1" ht="15" customHeight="1" x14ac:dyDescent="0.2">
      <c r="A1207" s="226">
        <f t="shared" si="61"/>
        <v>1186</v>
      </c>
      <c r="B1207" s="169">
        <v>1113000849</v>
      </c>
      <c r="C1207" s="173" t="s">
        <v>267</v>
      </c>
      <c r="D1207" s="169" t="s">
        <v>1699</v>
      </c>
      <c r="E1207" s="219" t="s">
        <v>13</v>
      </c>
      <c r="F1207" s="169">
        <v>1</v>
      </c>
      <c r="G1207" s="176">
        <v>500</v>
      </c>
      <c r="H1207" s="180">
        <f t="shared" si="62"/>
        <v>250</v>
      </c>
      <c r="I1207" s="178">
        <f t="shared" si="60"/>
        <v>250</v>
      </c>
    </row>
    <row r="1208" spans="1:9" s="94" customFormat="1" ht="15" customHeight="1" x14ac:dyDescent="0.2">
      <c r="A1208" s="226">
        <f t="shared" si="61"/>
        <v>1187</v>
      </c>
      <c r="B1208" s="169">
        <v>1113003416</v>
      </c>
      <c r="C1208" s="173" t="s">
        <v>1290</v>
      </c>
      <c r="D1208" s="169" t="s">
        <v>1699</v>
      </c>
      <c r="E1208" s="219" t="s">
        <v>13</v>
      </c>
      <c r="F1208" s="169">
        <v>5</v>
      </c>
      <c r="G1208" s="176">
        <v>50</v>
      </c>
      <c r="H1208" s="180">
        <f t="shared" si="62"/>
        <v>25</v>
      </c>
      <c r="I1208" s="178">
        <f t="shared" ref="I1208:I1271" si="63">G1208-H1208</f>
        <v>25</v>
      </c>
    </row>
    <row r="1209" spans="1:9" s="94" customFormat="1" ht="15" customHeight="1" x14ac:dyDescent="0.2">
      <c r="A1209" s="226">
        <f t="shared" si="61"/>
        <v>1188</v>
      </c>
      <c r="B1209" s="169">
        <v>1113001065</v>
      </c>
      <c r="C1209" s="173" t="s">
        <v>1291</v>
      </c>
      <c r="D1209" s="169" t="s">
        <v>1699</v>
      </c>
      <c r="E1209" s="219" t="s">
        <v>13</v>
      </c>
      <c r="F1209" s="169">
        <v>1</v>
      </c>
      <c r="G1209" s="176">
        <v>500</v>
      </c>
      <c r="H1209" s="180">
        <f t="shared" si="62"/>
        <v>250</v>
      </c>
      <c r="I1209" s="178">
        <f t="shared" si="63"/>
        <v>250</v>
      </c>
    </row>
    <row r="1210" spans="1:9" s="94" customFormat="1" ht="15" customHeight="1" x14ac:dyDescent="0.2">
      <c r="A1210" s="226">
        <f t="shared" si="61"/>
        <v>1189</v>
      </c>
      <c r="B1210" s="169">
        <v>1113000487</v>
      </c>
      <c r="C1210" s="173" t="s">
        <v>1292</v>
      </c>
      <c r="D1210" s="169" t="s">
        <v>1699</v>
      </c>
      <c r="E1210" s="219" t="s">
        <v>13</v>
      </c>
      <c r="F1210" s="169">
        <v>1</v>
      </c>
      <c r="G1210" s="176">
        <v>780</v>
      </c>
      <c r="H1210" s="180">
        <f t="shared" si="62"/>
        <v>390</v>
      </c>
      <c r="I1210" s="178">
        <f t="shared" si="63"/>
        <v>390</v>
      </c>
    </row>
    <row r="1211" spans="1:9" s="94" customFormat="1" ht="15" customHeight="1" x14ac:dyDescent="0.2">
      <c r="A1211" s="226">
        <f t="shared" si="61"/>
        <v>1190</v>
      </c>
      <c r="B1211" s="169">
        <v>1113000301</v>
      </c>
      <c r="C1211" s="173" t="s">
        <v>1293</v>
      </c>
      <c r="D1211" s="169" t="s">
        <v>1699</v>
      </c>
      <c r="E1211" s="219" t="s">
        <v>13</v>
      </c>
      <c r="F1211" s="169">
        <v>20</v>
      </c>
      <c r="G1211" s="176">
        <v>84</v>
      </c>
      <c r="H1211" s="180">
        <f t="shared" si="62"/>
        <v>42</v>
      </c>
      <c r="I1211" s="178">
        <f t="shared" si="63"/>
        <v>42</v>
      </c>
    </row>
    <row r="1212" spans="1:9" s="94" customFormat="1" ht="15" customHeight="1" x14ac:dyDescent="0.2">
      <c r="A1212" s="226">
        <f t="shared" si="61"/>
        <v>1191</v>
      </c>
      <c r="B1212" s="169">
        <v>1113003013</v>
      </c>
      <c r="C1212" s="173" t="s">
        <v>1294</v>
      </c>
      <c r="D1212" s="169" t="s">
        <v>1699</v>
      </c>
      <c r="E1212" s="219" t="s">
        <v>13</v>
      </c>
      <c r="F1212" s="169">
        <v>87</v>
      </c>
      <c r="G1212" s="176">
        <v>140</v>
      </c>
      <c r="H1212" s="180">
        <f t="shared" si="62"/>
        <v>70</v>
      </c>
      <c r="I1212" s="178">
        <f t="shared" si="63"/>
        <v>70</v>
      </c>
    </row>
    <row r="1213" spans="1:9" s="94" customFormat="1" ht="15" customHeight="1" x14ac:dyDescent="0.2">
      <c r="A1213" s="226">
        <f t="shared" si="61"/>
        <v>1192</v>
      </c>
      <c r="B1213" s="169">
        <v>1113003193</v>
      </c>
      <c r="C1213" s="173" t="s">
        <v>1294</v>
      </c>
      <c r="D1213" s="169" t="s">
        <v>1699</v>
      </c>
      <c r="E1213" s="219" t="s">
        <v>13</v>
      </c>
      <c r="F1213" s="169">
        <v>116</v>
      </c>
      <c r="G1213" s="176">
        <v>166</v>
      </c>
      <c r="H1213" s="180">
        <f t="shared" si="62"/>
        <v>83</v>
      </c>
      <c r="I1213" s="178">
        <f t="shared" si="63"/>
        <v>83</v>
      </c>
    </row>
    <row r="1214" spans="1:9" s="94" customFormat="1" ht="15" customHeight="1" x14ac:dyDescent="0.2">
      <c r="A1214" s="226">
        <f t="shared" si="61"/>
        <v>1193</v>
      </c>
      <c r="B1214" s="169">
        <v>1113003193</v>
      </c>
      <c r="C1214" s="173" t="s">
        <v>1294</v>
      </c>
      <c r="D1214" s="169" t="s">
        <v>1699</v>
      </c>
      <c r="E1214" s="219" t="s">
        <v>13</v>
      </c>
      <c r="F1214" s="169">
        <v>5</v>
      </c>
      <c r="G1214" s="176">
        <v>8</v>
      </c>
      <c r="H1214" s="180">
        <f t="shared" si="62"/>
        <v>4</v>
      </c>
      <c r="I1214" s="178">
        <f t="shared" si="63"/>
        <v>4</v>
      </c>
    </row>
    <row r="1215" spans="1:9" s="94" customFormat="1" ht="15" customHeight="1" x14ac:dyDescent="0.2">
      <c r="A1215" s="226">
        <f t="shared" si="61"/>
        <v>1194</v>
      </c>
      <c r="B1215" s="169">
        <v>1113003277</v>
      </c>
      <c r="C1215" s="173" t="s">
        <v>1295</v>
      </c>
      <c r="D1215" s="169" t="s">
        <v>1699</v>
      </c>
      <c r="E1215" s="219" t="s">
        <v>13</v>
      </c>
      <c r="F1215" s="169">
        <v>1</v>
      </c>
      <c r="G1215" s="176">
        <v>65</v>
      </c>
      <c r="H1215" s="180">
        <f t="shared" si="62"/>
        <v>32.5</v>
      </c>
      <c r="I1215" s="178">
        <f t="shared" si="63"/>
        <v>32.5</v>
      </c>
    </row>
    <row r="1216" spans="1:9" s="94" customFormat="1" ht="15" customHeight="1" x14ac:dyDescent="0.2">
      <c r="A1216" s="226">
        <f t="shared" si="61"/>
        <v>1195</v>
      </c>
      <c r="B1216" s="169">
        <v>1113003450</v>
      </c>
      <c r="C1216" s="173" t="s">
        <v>1296</v>
      </c>
      <c r="D1216" s="169" t="s">
        <v>1699</v>
      </c>
      <c r="E1216" s="219" t="s">
        <v>13</v>
      </c>
      <c r="F1216" s="169">
        <v>1</v>
      </c>
      <c r="G1216" s="176">
        <v>325</v>
      </c>
      <c r="H1216" s="180">
        <f t="shared" si="62"/>
        <v>162.5</v>
      </c>
      <c r="I1216" s="178">
        <f t="shared" si="63"/>
        <v>162.5</v>
      </c>
    </row>
    <row r="1217" spans="1:9" s="94" customFormat="1" ht="15" customHeight="1" x14ac:dyDescent="0.2">
      <c r="A1217" s="226">
        <f t="shared" si="61"/>
        <v>1196</v>
      </c>
      <c r="B1217" s="169">
        <v>1113003191</v>
      </c>
      <c r="C1217" s="173" t="s">
        <v>1297</v>
      </c>
      <c r="D1217" s="169" t="s">
        <v>1699</v>
      </c>
      <c r="E1217" s="219" t="s">
        <v>13</v>
      </c>
      <c r="F1217" s="169">
        <v>4</v>
      </c>
      <c r="G1217" s="176">
        <v>224</v>
      </c>
      <c r="H1217" s="180">
        <f t="shared" si="62"/>
        <v>112</v>
      </c>
      <c r="I1217" s="178">
        <f t="shared" si="63"/>
        <v>112</v>
      </c>
    </row>
    <row r="1218" spans="1:9" s="94" customFormat="1" ht="15" customHeight="1" x14ac:dyDescent="0.2">
      <c r="A1218" s="226">
        <f t="shared" si="61"/>
        <v>1197</v>
      </c>
      <c r="B1218" s="169">
        <v>1113001073</v>
      </c>
      <c r="C1218" s="173" t="s">
        <v>1298</v>
      </c>
      <c r="D1218" s="169" t="s">
        <v>1699</v>
      </c>
      <c r="E1218" s="219" t="s">
        <v>13</v>
      </c>
      <c r="F1218" s="169">
        <v>1</v>
      </c>
      <c r="G1218" s="176">
        <v>59</v>
      </c>
      <c r="H1218" s="180">
        <f t="shared" si="62"/>
        <v>29.5</v>
      </c>
      <c r="I1218" s="178">
        <f t="shared" si="63"/>
        <v>29.5</v>
      </c>
    </row>
    <row r="1219" spans="1:9" s="94" customFormat="1" ht="15" customHeight="1" x14ac:dyDescent="0.2">
      <c r="A1219" s="226">
        <f t="shared" si="61"/>
        <v>1198</v>
      </c>
      <c r="B1219" s="169">
        <v>1113003092</v>
      </c>
      <c r="C1219" s="173" t="s">
        <v>1299</v>
      </c>
      <c r="D1219" s="169" t="s">
        <v>1699</v>
      </c>
      <c r="E1219" s="219" t="s">
        <v>13</v>
      </c>
      <c r="F1219" s="169">
        <v>1</v>
      </c>
      <c r="G1219" s="176">
        <v>32</v>
      </c>
      <c r="H1219" s="180">
        <f t="shared" si="62"/>
        <v>16</v>
      </c>
      <c r="I1219" s="178">
        <f t="shared" si="63"/>
        <v>16</v>
      </c>
    </row>
    <row r="1220" spans="1:9" s="94" customFormat="1" ht="15" customHeight="1" x14ac:dyDescent="0.2">
      <c r="A1220" s="226">
        <f t="shared" si="61"/>
        <v>1199</v>
      </c>
      <c r="B1220" s="169">
        <v>1113003319</v>
      </c>
      <c r="C1220" s="173" t="s">
        <v>1299</v>
      </c>
      <c r="D1220" s="169" t="s">
        <v>1699</v>
      </c>
      <c r="E1220" s="219" t="s">
        <v>13</v>
      </c>
      <c r="F1220" s="169">
        <v>30</v>
      </c>
      <c r="G1220" s="176">
        <v>171</v>
      </c>
      <c r="H1220" s="180">
        <f t="shared" si="62"/>
        <v>85.5</v>
      </c>
      <c r="I1220" s="178">
        <f t="shared" si="63"/>
        <v>85.5</v>
      </c>
    </row>
    <row r="1221" spans="1:9" s="94" customFormat="1" ht="15" customHeight="1" x14ac:dyDescent="0.2">
      <c r="A1221" s="226">
        <f t="shared" si="61"/>
        <v>1200</v>
      </c>
      <c r="B1221" s="169">
        <v>1113013437</v>
      </c>
      <c r="C1221" s="173" t="s">
        <v>1300</v>
      </c>
      <c r="D1221" s="169" t="s">
        <v>1699</v>
      </c>
      <c r="E1221" s="219" t="s">
        <v>13</v>
      </c>
      <c r="F1221" s="169">
        <v>1</v>
      </c>
      <c r="G1221" s="176">
        <v>46</v>
      </c>
      <c r="H1221" s="180">
        <f t="shared" si="62"/>
        <v>23</v>
      </c>
      <c r="I1221" s="178">
        <f t="shared" si="63"/>
        <v>23</v>
      </c>
    </row>
    <row r="1222" spans="1:9" s="94" customFormat="1" ht="15" customHeight="1" x14ac:dyDescent="0.2">
      <c r="A1222" s="226">
        <f t="shared" si="61"/>
        <v>1201</v>
      </c>
      <c r="B1222" s="169">
        <v>1113003437</v>
      </c>
      <c r="C1222" s="173" t="s">
        <v>1301</v>
      </c>
      <c r="D1222" s="169" t="s">
        <v>1699</v>
      </c>
      <c r="E1222" s="219" t="s">
        <v>13</v>
      </c>
      <c r="F1222" s="169">
        <v>1</v>
      </c>
      <c r="G1222" s="176">
        <v>46</v>
      </c>
      <c r="H1222" s="180">
        <f t="shared" si="62"/>
        <v>23</v>
      </c>
      <c r="I1222" s="178">
        <f t="shared" si="63"/>
        <v>23</v>
      </c>
    </row>
    <row r="1223" spans="1:9" s="94" customFormat="1" ht="15" customHeight="1" x14ac:dyDescent="0.2">
      <c r="A1223" s="226">
        <f t="shared" si="61"/>
        <v>1202</v>
      </c>
      <c r="B1223" s="169">
        <v>1113003359</v>
      </c>
      <c r="C1223" s="173" t="s">
        <v>1302</v>
      </c>
      <c r="D1223" s="169" t="s">
        <v>1699</v>
      </c>
      <c r="E1223" s="219" t="s">
        <v>13</v>
      </c>
      <c r="F1223" s="169">
        <v>1</v>
      </c>
      <c r="G1223" s="176">
        <v>54</v>
      </c>
      <c r="H1223" s="180">
        <f t="shared" si="62"/>
        <v>27</v>
      </c>
      <c r="I1223" s="178">
        <f t="shared" si="63"/>
        <v>27</v>
      </c>
    </row>
    <row r="1224" spans="1:9" s="94" customFormat="1" ht="15" customHeight="1" x14ac:dyDescent="0.2">
      <c r="A1224" s="226">
        <f t="shared" si="61"/>
        <v>1203</v>
      </c>
      <c r="B1224" s="169">
        <v>1113003379</v>
      </c>
      <c r="C1224" s="173" t="s">
        <v>1303</v>
      </c>
      <c r="D1224" s="169" t="s">
        <v>1699</v>
      </c>
      <c r="E1224" s="219" t="s">
        <v>13</v>
      </c>
      <c r="F1224" s="169">
        <v>2</v>
      </c>
      <c r="G1224" s="176">
        <v>220</v>
      </c>
      <c r="H1224" s="180">
        <f t="shared" si="62"/>
        <v>110</v>
      </c>
      <c r="I1224" s="178">
        <f t="shared" si="63"/>
        <v>110</v>
      </c>
    </row>
    <row r="1225" spans="1:9" s="94" customFormat="1" ht="15" customHeight="1" x14ac:dyDescent="0.2">
      <c r="A1225" s="226">
        <f t="shared" si="61"/>
        <v>1204</v>
      </c>
      <c r="B1225" s="169">
        <v>1113003429</v>
      </c>
      <c r="C1225" s="173" t="s">
        <v>1304</v>
      </c>
      <c r="D1225" s="169" t="s">
        <v>1699</v>
      </c>
      <c r="E1225" s="219" t="s">
        <v>13</v>
      </c>
      <c r="F1225" s="169">
        <v>1</v>
      </c>
      <c r="G1225" s="176">
        <v>333</v>
      </c>
      <c r="H1225" s="180">
        <f t="shared" si="62"/>
        <v>166.5</v>
      </c>
      <c r="I1225" s="178">
        <f t="shared" si="63"/>
        <v>166.5</v>
      </c>
    </row>
    <row r="1226" spans="1:9" s="94" customFormat="1" ht="15" customHeight="1" x14ac:dyDescent="0.2">
      <c r="A1226" s="226">
        <f t="shared" si="61"/>
        <v>1205</v>
      </c>
      <c r="B1226" s="169">
        <v>1113000473</v>
      </c>
      <c r="C1226" s="173" t="s">
        <v>1305</v>
      </c>
      <c r="D1226" s="169" t="s">
        <v>1699</v>
      </c>
      <c r="E1226" s="219" t="s">
        <v>13</v>
      </c>
      <c r="F1226" s="169">
        <v>3</v>
      </c>
      <c r="G1226" s="176">
        <v>333</v>
      </c>
      <c r="H1226" s="180">
        <f t="shared" si="62"/>
        <v>166.5</v>
      </c>
      <c r="I1226" s="178">
        <f t="shared" si="63"/>
        <v>166.5</v>
      </c>
    </row>
    <row r="1227" spans="1:9" s="94" customFormat="1" ht="15" customHeight="1" x14ac:dyDescent="0.2">
      <c r="A1227" s="226">
        <f t="shared" si="61"/>
        <v>1206</v>
      </c>
      <c r="B1227" s="169">
        <v>1113000596</v>
      </c>
      <c r="C1227" s="173" t="s">
        <v>1306</v>
      </c>
      <c r="D1227" s="169" t="s">
        <v>1699</v>
      </c>
      <c r="E1227" s="219" t="s">
        <v>13</v>
      </c>
      <c r="F1227" s="169">
        <v>12</v>
      </c>
      <c r="G1227" s="176">
        <v>550</v>
      </c>
      <c r="H1227" s="180">
        <f t="shared" si="62"/>
        <v>275</v>
      </c>
      <c r="I1227" s="178">
        <f t="shared" si="63"/>
        <v>275</v>
      </c>
    </row>
    <row r="1228" spans="1:9" s="94" customFormat="1" ht="15" customHeight="1" x14ac:dyDescent="0.2">
      <c r="A1228" s="226">
        <f t="shared" si="61"/>
        <v>1207</v>
      </c>
      <c r="B1228" s="169">
        <v>1113000636</v>
      </c>
      <c r="C1228" s="173" t="s">
        <v>1307</v>
      </c>
      <c r="D1228" s="169" t="s">
        <v>1699</v>
      </c>
      <c r="E1228" s="219" t="s">
        <v>13</v>
      </c>
      <c r="F1228" s="169">
        <v>4</v>
      </c>
      <c r="G1228" s="176">
        <v>2940</v>
      </c>
      <c r="H1228" s="180">
        <f t="shared" si="62"/>
        <v>1470</v>
      </c>
      <c r="I1228" s="178">
        <f t="shared" si="63"/>
        <v>1470</v>
      </c>
    </row>
    <row r="1229" spans="1:9" s="94" customFormat="1" ht="15" customHeight="1" x14ac:dyDescent="0.2">
      <c r="A1229" s="226">
        <f t="shared" si="61"/>
        <v>1208</v>
      </c>
      <c r="B1229" s="169">
        <v>1113001068</v>
      </c>
      <c r="C1229" s="173" t="s">
        <v>1308</v>
      </c>
      <c r="D1229" s="169" t="s">
        <v>1699</v>
      </c>
      <c r="E1229" s="219" t="s">
        <v>13</v>
      </c>
      <c r="F1229" s="169">
        <v>1</v>
      </c>
      <c r="G1229" s="176">
        <v>250</v>
      </c>
      <c r="H1229" s="180">
        <f t="shared" si="62"/>
        <v>125</v>
      </c>
      <c r="I1229" s="178">
        <f t="shared" si="63"/>
        <v>125</v>
      </c>
    </row>
    <row r="1230" spans="1:9" s="94" customFormat="1" ht="15" customHeight="1" x14ac:dyDescent="0.2">
      <c r="A1230" s="226">
        <f t="shared" si="61"/>
        <v>1209</v>
      </c>
      <c r="B1230" s="169">
        <v>1113000082</v>
      </c>
      <c r="C1230" s="173" t="s">
        <v>1309</v>
      </c>
      <c r="D1230" s="169" t="s">
        <v>1699</v>
      </c>
      <c r="E1230" s="219" t="s">
        <v>13</v>
      </c>
      <c r="F1230" s="169">
        <v>1</v>
      </c>
      <c r="G1230" s="176">
        <v>100</v>
      </c>
      <c r="H1230" s="180">
        <f t="shared" si="62"/>
        <v>50</v>
      </c>
      <c r="I1230" s="178">
        <f t="shared" si="63"/>
        <v>50</v>
      </c>
    </row>
    <row r="1231" spans="1:9" s="94" customFormat="1" ht="15" customHeight="1" x14ac:dyDescent="0.2">
      <c r="A1231" s="226">
        <f t="shared" si="61"/>
        <v>1210</v>
      </c>
      <c r="B1231" s="169">
        <v>1113003195</v>
      </c>
      <c r="C1231" s="173" t="s">
        <v>1310</v>
      </c>
      <c r="D1231" s="169" t="s">
        <v>1699</v>
      </c>
      <c r="E1231" s="219" t="s">
        <v>13</v>
      </c>
      <c r="F1231" s="169">
        <v>13</v>
      </c>
      <c r="G1231" s="176">
        <v>520</v>
      </c>
      <c r="H1231" s="180">
        <f t="shared" si="62"/>
        <v>260</v>
      </c>
      <c r="I1231" s="178">
        <f t="shared" si="63"/>
        <v>260</v>
      </c>
    </row>
    <row r="1232" spans="1:9" s="94" customFormat="1" ht="15" customHeight="1" x14ac:dyDescent="0.2">
      <c r="A1232" s="226">
        <f t="shared" si="61"/>
        <v>1211</v>
      </c>
      <c r="B1232" s="169">
        <v>1113000594</v>
      </c>
      <c r="C1232" s="173" t="s">
        <v>1311</v>
      </c>
      <c r="D1232" s="169" t="s">
        <v>1699</v>
      </c>
      <c r="E1232" s="219" t="s">
        <v>13</v>
      </c>
      <c r="F1232" s="169">
        <v>71</v>
      </c>
      <c r="G1232" s="176">
        <v>10416</v>
      </c>
      <c r="H1232" s="180">
        <f t="shared" si="62"/>
        <v>5208</v>
      </c>
      <c r="I1232" s="178">
        <f t="shared" si="63"/>
        <v>5208</v>
      </c>
    </row>
    <row r="1233" spans="1:9" s="94" customFormat="1" ht="15" customHeight="1" x14ac:dyDescent="0.2">
      <c r="A1233" s="226">
        <f t="shared" si="61"/>
        <v>1212</v>
      </c>
      <c r="B1233" s="169">
        <v>1113003144</v>
      </c>
      <c r="C1233" s="173" t="s">
        <v>1311</v>
      </c>
      <c r="D1233" s="169" t="s">
        <v>1699</v>
      </c>
      <c r="E1233" s="219" t="s">
        <v>13</v>
      </c>
      <c r="F1233" s="169">
        <v>1</v>
      </c>
      <c r="G1233" s="176">
        <v>40.479999999999997</v>
      </c>
      <c r="H1233" s="180">
        <f t="shared" si="62"/>
        <v>20.239999999999998</v>
      </c>
      <c r="I1233" s="178">
        <f t="shared" si="63"/>
        <v>20.239999999999998</v>
      </c>
    </row>
    <row r="1234" spans="1:9" s="94" customFormat="1" ht="15" customHeight="1" x14ac:dyDescent="0.2">
      <c r="A1234" s="226">
        <f t="shared" si="61"/>
        <v>1213</v>
      </c>
      <c r="B1234" s="169">
        <v>1113003144</v>
      </c>
      <c r="C1234" s="173" t="s">
        <v>1311</v>
      </c>
      <c r="D1234" s="169" t="s">
        <v>1699</v>
      </c>
      <c r="E1234" s="219" t="s">
        <v>13</v>
      </c>
      <c r="F1234" s="169">
        <v>16</v>
      </c>
      <c r="G1234" s="176">
        <v>647.04</v>
      </c>
      <c r="H1234" s="180">
        <f t="shared" si="62"/>
        <v>323.52</v>
      </c>
      <c r="I1234" s="178">
        <f t="shared" si="63"/>
        <v>323.52</v>
      </c>
    </row>
    <row r="1235" spans="1:9" s="94" customFormat="1" ht="15" customHeight="1" x14ac:dyDescent="0.2">
      <c r="A1235" s="226">
        <f t="shared" si="61"/>
        <v>1214</v>
      </c>
      <c r="B1235" s="169">
        <v>1113000514</v>
      </c>
      <c r="C1235" s="173" t="s">
        <v>1312</v>
      </c>
      <c r="D1235" s="169" t="s">
        <v>1699</v>
      </c>
      <c r="E1235" s="219" t="s">
        <v>13</v>
      </c>
      <c r="F1235" s="169">
        <v>4</v>
      </c>
      <c r="G1235" s="176">
        <v>1200</v>
      </c>
      <c r="H1235" s="180">
        <f t="shared" si="62"/>
        <v>600</v>
      </c>
      <c r="I1235" s="178">
        <f t="shared" si="63"/>
        <v>600</v>
      </c>
    </row>
    <row r="1236" spans="1:9" s="94" customFormat="1" ht="15" customHeight="1" x14ac:dyDescent="0.2">
      <c r="A1236" s="226">
        <f t="shared" si="61"/>
        <v>1215</v>
      </c>
      <c r="B1236" s="169">
        <v>1113003377</v>
      </c>
      <c r="C1236" s="173" t="s">
        <v>1313</v>
      </c>
      <c r="D1236" s="169" t="s">
        <v>1699</v>
      </c>
      <c r="E1236" s="219" t="s">
        <v>13</v>
      </c>
      <c r="F1236" s="169">
        <v>1</v>
      </c>
      <c r="G1236" s="176">
        <v>28</v>
      </c>
      <c r="H1236" s="180">
        <f t="shared" si="62"/>
        <v>14</v>
      </c>
      <c r="I1236" s="178">
        <f t="shared" si="63"/>
        <v>14</v>
      </c>
    </row>
    <row r="1237" spans="1:9" s="94" customFormat="1" ht="15" customHeight="1" x14ac:dyDescent="0.2">
      <c r="A1237" s="226">
        <f t="shared" si="61"/>
        <v>1216</v>
      </c>
      <c r="B1237" s="169">
        <v>1113004162</v>
      </c>
      <c r="C1237" s="173" t="s">
        <v>1314</v>
      </c>
      <c r="D1237" s="169" t="s">
        <v>1699</v>
      </c>
      <c r="E1237" s="219" t="s">
        <v>13</v>
      </c>
      <c r="F1237" s="169">
        <v>1</v>
      </c>
      <c r="G1237" s="176">
        <v>149</v>
      </c>
      <c r="H1237" s="180">
        <f t="shared" si="62"/>
        <v>74.5</v>
      </c>
      <c r="I1237" s="178">
        <f t="shared" si="63"/>
        <v>74.5</v>
      </c>
    </row>
    <row r="1238" spans="1:9" s="94" customFormat="1" ht="15" customHeight="1" x14ac:dyDescent="0.2">
      <c r="A1238" s="226">
        <f t="shared" si="61"/>
        <v>1217</v>
      </c>
      <c r="B1238" s="169">
        <v>1113001042</v>
      </c>
      <c r="C1238" s="173" t="s">
        <v>1315</v>
      </c>
      <c r="D1238" s="169" t="s">
        <v>1699</v>
      </c>
      <c r="E1238" s="219" t="s">
        <v>13</v>
      </c>
      <c r="F1238" s="169">
        <v>1</v>
      </c>
      <c r="G1238" s="176">
        <v>65</v>
      </c>
      <c r="H1238" s="180">
        <f t="shared" si="62"/>
        <v>32.5</v>
      </c>
      <c r="I1238" s="178">
        <f t="shared" si="63"/>
        <v>32.5</v>
      </c>
    </row>
    <row r="1239" spans="1:9" s="94" customFormat="1" ht="15" customHeight="1" x14ac:dyDescent="0.2">
      <c r="A1239" s="226">
        <f t="shared" si="61"/>
        <v>1218</v>
      </c>
      <c r="B1239" s="169">
        <v>1113003248</v>
      </c>
      <c r="C1239" s="173" t="s">
        <v>1316</v>
      </c>
      <c r="D1239" s="169" t="s">
        <v>1699</v>
      </c>
      <c r="E1239" s="219" t="s">
        <v>13</v>
      </c>
      <c r="F1239" s="169">
        <v>13</v>
      </c>
      <c r="G1239" s="176">
        <v>15.44</v>
      </c>
      <c r="H1239" s="180">
        <f t="shared" si="62"/>
        <v>7.72</v>
      </c>
      <c r="I1239" s="178">
        <f t="shared" si="63"/>
        <v>7.72</v>
      </c>
    </row>
    <row r="1240" spans="1:9" s="94" customFormat="1" ht="15" customHeight="1" x14ac:dyDescent="0.2">
      <c r="A1240" s="226">
        <f t="shared" si="61"/>
        <v>1219</v>
      </c>
      <c r="B1240" s="169">
        <v>1113001000</v>
      </c>
      <c r="C1240" s="173" t="s">
        <v>1317</v>
      </c>
      <c r="D1240" s="169" t="s">
        <v>1699</v>
      </c>
      <c r="E1240" s="219" t="s">
        <v>13</v>
      </c>
      <c r="F1240" s="169">
        <v>1</v>
      </c>
      <c r="G1240" s="176">
        <v>1890</v>
      </c>
      <c r="H1240" s="180">
        <f t="shared" si="62"/>
        <v>945</v>
      </c>
      <c r="I1240" s="178">
        <f t="shared" si="63"/>
        <v>945</v>
      </c>
    </row>
    <row r="1241" spans="1:9" s="94" customFormat="1" ht="15" customHeight="1" x14ac:dyDescent="0.2">
      <c r="A1241" s="226">
        <f t="shared" si="61"/>
        <v>1220</v>
      </c>
      <c r="B1241" s="169">
        <v>1113000506</v>
      </c>
      <c r="C1241" s="173" t="s">
        <v>1318</v>
      </c>
      <c r="D1241" s="169" t="s">
        <v>1699</v>
      </c>
      <c r="E1241" s="219" t="s">
        <v>13</v>
      </c>
      <c r="F1241" s="169">
        <v>1</v>
      </c>
      <c r="G1241" s="176">
        <v>804</v>
      </c>
      <c r="H1241" s="180">
        <f t="shared" si="62"/>
        <v>402</v>
      </c>
      <c r="I1241" s="178">
        <f t="shared" si="63"/>
        <v>402</v>
      </c>
    </row>
    <row r="1242" spans="1:9" s="94" customFormat="1" ht="15" customHeight="1" x14ac:dyDescent="0.2">
      <c r="A1242" s="226">
        <f t="shared" si="61"/>
        <v>1221</v>
      </c>
      <c r="B1242" s="169">
        <v>1113000517</v>
      </c>
      <c r="C1242" s="173" t="s">
        <v>1319</v>
      </c>
      <c r="D1242" s="169" t="s">
        <v>1699</v>
      </c>
      <c r="E1242" s="219" t="s">
        <v>13</v>
      </c>
      <c r="F1242" s="169">
        <v>1</v>
      </c>
      <c r="G1242" s="176">
        <v>674</v>
      </c>
      <c r="H1242" s="180">
        <f t="shared" si="62"/>
        <v>337</v>
      </c>
      <c r="I1242" s="178">
        <f t="shared" si="63"/>
        <v>337</v>
      </c>
    </row>
    <row r="1243" spans="1:9" s="94" customFormat="1" ht="15" customHeight="1" x14ac:dyDescent="0.2">
      <c r="A1243" s="226">
        <f t="shared" si="61"/>
        <v>1222</v>
      </c>
      <c r="B1243" s="169">
        <v>1113000520</v>
      </c>
      <c r="C1243" s="173" t="s">
        <v>1320</v>
      </c>
      <c r="D1243" s="169" t="s">
        <v>1699</v>
      </c>
      <c r="E1243" s="219" t="s">
        <v>13</v>
      </c>
      <c r="F1243" s="169">
        <v>1</v>
      </c>
      <c r="G1243" s="176">
        <v>655</v>
      </c>
      <c r="H1243" s="180">
        <f t="shared" si="62"/>
        <v>327.5</v>
      </c>
      <c r="I1243" s="178">
        <f t="shared" si="63"/>
        <v>327.5</v>
      </c>
    </row>
    <row r="1244" spans="1:9" s="94" customFormat="1" ht="15" customHeight="1" x14ac:dyDescent="0.2">
      <c r="A1244" s="226">
        <f t="shared" si="61"/>
        <v>1223</v>
      </c>
      <c r="B1244" s="169">
        <v>1113000523</v>
      </c>
      <c r="C1244" s="173" t="s">
        <v>1321</v>
      </c>
      <c r="D1244" s="169" t="s">
        <v>1699</v>
      </c>
      <c r="E1244" s="219" t="s">
        <v>13</v>
      </c>
      <c r="F1244" s="169">
        <v>1</v>
      </c>
      <c r="G1244" s="176">
        <v>645</v>
      </c>
      <c r="H1244" s="180">
        <f t="shared" si="62"/>
        <v>322.5</v>
      </c>
      <c r="I1244" s="178">
        <f t="shared" si="63"/>
        <v>322.5</v>
      </c>
    </row>
    <row r="1245" spans="1:9" s="94" customFormat="1" ht="15" customHeight="1" x14ac:dyDescent="0.2">
      <c r="A1245" s="226">
        <f t="shared" si="61"/>
        <v>1224</v>
      </c>
      <c r="B1245" s="169">
        <v>1113000878</v>
      </c>
      <c r="C1245" s="173" t="s">
        <v>1322</v>
      </c>
      <c r="D1245" s="169" t="s">
        <v>1699</v>
      </c>
      <c r="E1245" s="219" t="s">
        <v>13</v>
      </c>
      <c r="F1245" s="169">
        <v>2</v>
      </c>
      <c r="G1245" s="176">
        <v>249</v>
      </c>
      <c r="H1245" s="180">
        <f t="shared" si="62"/>
        <v>124.5</v>
      </c>
      <c r="I1245" s="178">
        <f t="shared" si="63"/>
        <v>124.5</v>
      </c>
    </row>
    <row r="1246" spans="1:9" s="94" customFormat="1" ht="15" customHeight="1" x14ac:dyDescent="0.2">
      <c r="A1246" s="226">
        <f t="shared" si="61"/>
        <v>1225</v>
      </c>
      <c r="B1246" s="169">
        <v>1113003147</v>
      </c>
      <c r="C1246" s="173" t="s">
        <v>1323</v>
      </c>
      <c r="D1246" s="169" t="s">
        <v>1699</v>
      </c>
      <c r="E1246" s="219" t="s">
        <v>13</v>
      </c>
      <c r="F1246" s="169">
        <v>1</v>
      </c>
      <c r="G1246" s="176">
        <v>31.5</v>
      </c>
      <c r="H1246" s="180">
        <f t="shared" si="62"/>
        <v>15.75</v>
      </c>
      <c r="I1246" s="178">
        <f t="shared" si="63"/>
        <v>15.75</v>
      </c>
    </row>
    <row r="1247" spans="1:9" s="94" customFormat="1" ht="15" customHeight="1" x14ac:dyDescent="0.2">
      <c r="A1247" s="226">
        <f t="shared" si="61"/>
        <v>1226</v>
      </c>
      <c r="B1247" s="169">
        <v>1113004156</v>
      </c>
      <c r="C1247" s="173" t="s">
        <v>1324</v>
      </c>
      <c r="D1247" s="169" t="s">
        <v>1699</v>
      </c>
      <c r="E1247" s="219" t="s">
        <v>13</v>
      </c>
      <c r="F1247" s="169">
        <v>1</v>
      </c>
      <c r="G1247" s="176">
        <v>238</v>
      </c>
      <c r="H1247" s="180">
        <f t="shared" si="62"/>
        <v>119</v>
      </c>
      <c r="I1247" s="178">
        <f t="shared" si="63"/>
        <v>119</v>
      </c>
    </row>
    <row r="1248" spans="1:9" s="94" customFormat="1" ht="15" customHeight="1" x14ac:dyDescent="0.2">
      <c r="A1248" s="226">
        <f t="shared" si="61"/>
        <v>1227</v>
      </c>
      <c r="B1248" s="169">
        <v>1113000865</v>
      </c>
      <c r="C1248" s="173" t="s">
        <v>1325</v>
      </c>
      <c r="D1248" s="169" t="s">
        <v>1699</v>
      </c>
      <c r="E1248" s="219" t="s">
        <v>13</v>
      </c>
      <c r="F1248" s="169">
        <v>1</v>
      </c>
      <c r="G1248" s="176">
        <v>12</v>
      </c>
      <c r="H1248" s="180">
        <f t="shared" si="62"/>
        <v>6</v>
      </c>
      <c r="I1248" s="178">
        <f t="shared" si="63"/>
        <v>6</v>
      </c>
    </row>
    <row r="1249" spans="1:9" s="94" customFormat="1" ht="15" customHeight="1" x14ac:dyDescent="0.2">
      <c r="A1249" s="226">
        <f t="shared" si="61"/>
        <v>1228</v>
      </c>
      <c r="B1249" s="169">
        <v>1113000568</v>
      </c>
      <c r="C1249" s="173" t="s">
        <v>1326</v>
      </c>
      <c r="D1249" s="169" t="s">
        <v>1699</v>
      </c>
      <c r="E1249" s="219" t="s">
        <v>13</v>
      </c>
      <c r="F1249" s="169">
        <v>1</v>
      </c>
      <c r="G1249" s="176">
        <v>269</v>
      </c>
      <c r="H1249" s="180">
        <f t="shared" si="62"/>
        <v>134.5</v>
      </c>
      <c r="I1249" s="178">
        <f t="shared" si="63"/>
        <v>134.5</v>
      </c>
    </row>
    <row r="1250" spans="1:9" s="94" customFormat="1" ht="15" customHeight="1" x14ac:dyDescent="0.2">
      <c r="A1250" s="226">
        <f t="shared" si="61"/>
        <v>1229</v>
      </c>
      <c r="B1250" s="169">
        <v>1113000568</v>
      </c>
      <c r="C1250" s="173" t="s">
        <v>1326</v>
      </c>
      <c r="D1250" s="169" t="s">
        <v>1699</v>
      </c>
      <c r="E1250" s="219" t="s">
        <v>13</v>
      </c>
      <c r="F1250" s="169">
        <v>3</v>
      </c>
      <c r="G1250" s="176">
        <v>391</v>
      </c>
      <c r="H1250" s="180">
        <f t="shared" si="62"/>
        <v>195.5</v>
      </c>
      <c r="I1250" s="178">
        <f t="shared" si="63"/>
        <v>195.5</v>
      </c>
    </row>
    <row r="1251" spans="1:9" s="94" customFormat="1" ht="15" customHeight="1" x14ac:dyDescent="0.2">
      <c r="A1251" s="226">
        <f t="shared" si="61"/>
        <v>1230</v>
      </c>
      <c r="B1251" s="169">
        <v>1113000568</v>
      </c>
      <c r="C1251" s="173" t="s">
        <v>1326</v>
      </c>
      <c r="D1251" s="169" t="s">
        <v>1699</v>
      </c>
      <c r="E1251" s="219" t="s">
        <v>13</v>
      </c>
      <c r="F1251" s="169">
        <v>7</v>
      </c>
      <c r="G1251" s="176">
        <v>1212.4000000000001</v>
      </c>
      <c r="H1251" s="180">
        <f t="shared" si="62"/>
        <v>606.20000000000005</v>
      </c>
      <c r="I1251" s="178">
        <f t="shared" si="63"/>
        <v>606.20000000000005</v>
      </c>
    </row>
    <row r="1252" spans="1:9" s="94" customFormat="1" ht="15" customHeight="1" x14ac:dyDescent="0.2">
      <c r="A1252" s="226">
        <f t="shared" si="61"/>
        <v>1231</v>
      </c>
      <c r="B1252" s="169">
        <v>1113000549</v>
      </c>
      <c r="C1252" s="173" t="s">
        <v>1327</v>
      </c>
      <c r="D1252" s="169" t="s">
        <v>1699</v>
      </c>
      <c r="E1252" s="219" t="s">
        <v>13</v>
      </c>
      <c r="F1252" s="169">
        <v>3</v>
      </c>
      <c r="G1252" s="176">
        <v>777</v>
      </c>
      <c r="H1252" s="180">
        <f t="shared" si="62"/>
        <v>388.5</v>
      </c>
      <c r="I1252" s="178">
        <f t="shared" si="63"/>
        <v>388.5</v>
      </c>
    </row>
    <row r="1253" spans="1:9" s="94" customFormat="1" ht="15" customHeight="1" x14ac:dyDescent="0.2">
      <c r="A1253" s="226">
        <f t="shared" si="61"/>
        <v>1232</v>
      </c>
      <c r="B1253" s="169">
        <v>1113000850</v>
      </c>
      <c r="C1253" s="173" t="s">
        <v>1328</v>
      </c>
      <c r="D1253" s="169" t="s">
        <v>1699</v>
      </c>
      <c r="E1253" s="219" t="s">
        <v>13</v>
      </c>
      <c r="F1253" s="169">
        <v>1</v>
      </c>
      <c r="G1253" s="176">
        <v>400</v>
      </c>
      <c r="H1253" s="180">
        <f t="shared" si="62"/>
        <v>200</v>
      </c>
      <c r="I1253" s="178">
        <f t="shared" si="63"/>
        <v>200</v>
      </c>
    </row>
    <row r="1254" spans="1:9" s="94" customFormat="1" ht="15" customHeight="1" x14ac:dyDescent="0.2">
      <c r="A1254" s="226">
        <f t="shared" si="61"/>
        <v>1233</v>
      </c>
      <c r="B1254" s="169">
        <v>1113000480</v>
      </c>
      <c r="C1254" s="173" t="s">
        <v>1329</v>
      </c>
      <c r="D1254" s="169" t="s">
        <v>1699</v>
      </c>
      <c r="E1254" s="219" t="s">
        <v>13</v>
      </c>
      <c r="F1254" s="169">
        <v>3</v>
      </c>
      <c r="G1254" s="176">
        <v>360</v>
      </c>
      <c r="H1254" s="180">
        <f t="shared" si="62"/>
        <v>180</v>
      </c>
      <c r="I1254" s="178">
        <f t="shared" si="63"/>
        <v>180</v>
      </c>
    </row>
    <row r="1255" spans="1:9" s="94" customFormat="1" ht="15" customHeight="1" x14ac:dyDescent="0.2">
      <c r="A1255" s="226">
        <f t="shared" si="61"/>
        <v>1234</v>
      </c>
      <c r="B1255" s="169">
        <v>1113000621</v>
      </c>
      <c r="C1255" s="173" t="s">
        <v>441</v>
      </c>
      <c r="D1255" s="169" t="s">
        <v>1699</v>
      </c>
      <c r="E1255" s="219" t="s">
        <v>13</v>
      </c>
      <c r="F1255" s="169">
        <v>2</v>
      </c>
      <c r="G1255" s="176">
        <v>324</v>
      </c>
      <c r="H1255" s="180">
        <f t="shared" si="62"/>
        <v>162</v>
      </c>
      <c r="I1255" s="178">
        <f t="shared" si="63"/>
        <v>162</v>
      </c>
    </row>
    <row r="1256" spans="1:9" s="94" customFormat="1" ht="15" customHeight="1" x14ac:dyDescent="0.2">
      <c r="A1256" s="226">
        <f t="shared" ref="A1256:A1273" si="64">A1255+1</f>
        <v>1235</v>
      </c>
      <c r="B1256" s="169">
        <v>1113000621</v>
      </c>
      <c r="C1256" s="173" t="s">
        <v>441</v>
      </c>
      <c r="D1256" s="169" t="s">
        <v>1699</v>
      </c>
      <c r="E1256" s="219" t="s">
        <v>13</v>
      </c>
      <c r="F1256" s="169">
        <v>3</v>
      </c>
      <c r="G1256" s="176">
        <v>900</v>
      </c>
      <c r="H1256" s="180">
        <f t="shared" ref="H1256:H1273" si="65">ROUND(G1256/2,2)</f>
        <v>450</v>
      </c>
      <c r="I1256" s="178">
        <f t="shared" si="63"/>
        <v>450</v>
      </c>
    </row>
    <row r="1257" spans="1:9" s="94" customFormat="1" ht="15" customHeight="1" x14ac:dyDescent="0.2">
      <c r="A1257" s="226">
        <f t="shared" si="64"/>
        <v>1236</v>
      </c>
      <c r="B1257" s="169">
        <v>1113000621</v>
      </c>
      <c r="C1257" s="173" t="s">
        <v>441</v>
      </c>
      <c r="D1257" s="169" t="s">
        <v>1699</v>
      </c>
      <c r="E1257" s="219" t="s">
        <v>13</v>
      </c>
      <c r="F1257" s="169">
        <v>8</v>
      </c>
      <c r="G1257" s="176">
        <v>1631</v>
      </c>
      <c r="H1257" s="180">
        <f t="shared" si="65"/>
        <v>815.5</v>
      </c>
      <c r="I1257" s="178">
        <f t="shared" si="63"/>
        <v>815.5</v>
      </c>
    </row>
    <row r="1258" spans="1:9" s="94" customFormat="1" ht="15" customHeight="1" x14ac:dyDescent="0.2">
      <c r="A1258" s="226">
        <f t="shared" si="64"/>
        <v>1237</v>
      </c>
      <c r="B1258" s="169">
        <v>1113000589</v>
      </c>
      <c r="C1258" s="173" t="s">
        <v>1330</v>
      </c>
      <c r="D1258" s="169" t="s">
        <v>1699</v>
      </c>
      <c r="E1258" s="219" t="s">
        <v>13</v>
      </c>
      <c r="F1258" s="169">
        <v>4</v>
      </c>
      <c r="G1258" s="176">
        <v>532</v>
      </c>
      <c r="H1258" s="180">
        <f t="shared" si="65"/>
        <v>266</v>
      </c>
      <c r="I1258" s="178">
        <f t="shared" si="63"/>
        <v>266</v>
      </c>
    </row>
    <row r="1259" spans="1:9" s="94" customFormat="1" ht="15" customHeight="1" x14ac:dyDescent="0.2">
      <c r="A1259" s="226">
        <f t="shared" si="64"/>
        <v>1238</v>
      </c>
      <c r="B1259" s="169">
        <v>1113000589</v>
      </c>
      <c r="C1259" s="173" t="s">
        <v>1330</v>
      </c>
      <c r="D1259" s="169" t="s">
        <v>1699</v>
      </c>
      <c r="E1259" s="219" t="s">
        <v>13</v>
      </c>
      <c r="F1259" s="169">
        <v>1</v>
      </c>
      <c r="G1259" s="176">
        <v>528.5</v>
      </c>
      <c r="H1259" s="180">
        <f t="shared" si="65"/>
        <v>264.25</v>
      </c>
      <c r="I1259" s="178">
        <f t="shared" si="63"/>
        <v>264.25</v>
      </c>
    </row>
    <row r="1260" spans="1:9" s="94" customFormat="1" ht="15" customHeight="1" x14ac:dyDescent="0.2">
      <c r="A1260" s="226">
        <f t="shared" si="64"/>
        <v>1239</v>
      </c>
      <c r="B1260" s="169">
        <v>1113000571</v>
      </c>
      <c r="C1260" s="173" t="s">
        <v>1331</v>
      </c>
      <c r="D1260" s="169" t="s">
        <v>1699</v>
      </c>
      <c r="E1260" s="219" t="s">
        <v>13</v>
      </c>
      <c r="F1260" s="169">
        <v>2</v>
      </c>
      <c r="G1260" s="176">
        <v>93</v>
      </c>
      <c r="H1260" s="180">
        <f t="shared" si="65"/>
        <v>46.5</v>
      </c>
      <c r="I1260" s="178">
        <f t="shared" si="63"/>
        <v>46.5</v>
      </c>
    </row>
    <row r="1261" spans="1:9" s="94" customFormat="1" ht="15" customHeight="1" x14ac:dyDescent="0.2">
      <c r="A1261" s="226">
        <f t="shared" si="64"/>
        <v>1240</v>
      </c>
      <c r="B1261" s="169">
        <v>1113000543</v>
      </c>
      <c r="C1261" s="173" t="s">
        <v>1332</v>
      </c>
      <c r="D1261" s="169" t="s">
        <v>1699</v>
      </c>
      <c r="E1261" s="219" t="s">
        <v>13</v>
      </c>
      <c r="F1261" s="169">
        <v>2</v>
      </c>
      <c r="G1261" s="176">
        <v>248.67</v>
      </c>
      <c r="H1261" s="180">
        <f t="shared" si="65"/>
        <v>124.34</v>
      </c>
      <c r="I1261" s="178">
        <f t="shared" si="63"/>
        <v>124.32999999999998</v>
      </c>
    </row>
    <row r="1262" spans="1:9" s="94" customFormat="1" ht="15" customHeight="1" x14ac:dyDescent="0.2">
      <c r="A1262" s="226">
        <f t="shared" si="64"/>
        <v>1241</v>
      </c>
      <c r="B1262" s="169">
        <v>1113000543</v>
      </c>
      <c r="C1262" s="173" t="s">
        <v>1332</v>
      </c>
      <c r="D1262" s="169" t="s">
        <v>1699</v>
      </c>
      <c r="E1262" s="219" t="s">
        <v>13</v>
      </c>
      <c r="F1262" s="169">
        <v>2</v>
      </c>
      <c r="G1262" s="176">
        <v>261.33</v>
      </c>
      <c r="H1262" s="180">
        <f t="shared" si="65"/>
        <v>130.66999999999999</v>
      </c>
      <c r="I1262" s="178">
        <f t="shared" si="63"/>
        <v>130.66</v>
      </c>
    </row>
    <row r="1263" spans="1:9" s="94" customFormat="1" ht="15" customHeight="1" x14ac:dyDescent="0.2">
      <c r="A1263" s="226">
        <f t="shared" si="64"/>
        <v>1242</v>
      </c>
      <c r="B1263" s="169">
        <v>1113003354</v>
      </c>
      <c r="C1263" s="173" t="s">
        <v>1333</v>
      </c>
      <c r="D1263" s="169" t="s">
        <v>1699</v>
      </c>
      <c r="E1263" s="219" t="s">
        <v>13</v>
      </c>
      <c r="F1263" s="169">
        <v>1</v>
      </c>
      <c r="G1263" s="176">
        <v>35</v>
      </c>
      <c r="H1263" s="180">
        <f t="shared" si="65"/>
        <v>17.5</v>
      </c>
      <c r="I1263" s="178">
        <f t="shared" si="63"/>
        <v>17.5</v>
      </c>
    </row>
    <row r="1264" spans="1:9" s="94" customFormat="1" ht="15" customHeight="1" x14ac:dyDescent="0.2">
      <c r="A1264" s="226">
        <f t="shared" si="64"/>
        <v>1243</v>
      </c>
      <c r="B1264" s="169">
        <v>1113003353</v>
      </c>
      <c r="C1264" s="173" t="s">
        <v>1334</v>
      </c>
      <c r="D1264" s="169" t="s">
        <v>1699</v>
      </c>
      <c r="E1264" s="219" t="s">
        <v>13</v>
      </c>
      <c r="F1264" s="169">
        <v>10</v>
      </c>
      <c r="G1264" s="176">
        <v>10</v>
      </c>
      <c r="H1264" s="180">
        <f t="shared" si="65"/>
        <v>5</v>
      </c>
      <c r="I1264" s="178">
        <f t="shared" si="63"/>
        <v>5</v>
      </c>
    </row>
    <row r="1265" spans="1:11" s="94" customFormat="1" ht="15" customHeight="1" x14ac:dyDescent="0.2">
      <c r="A1265" s="226">
        <f t="shared" si="64"/>
        <v>1244</v>
      </c>
      <c r="B1265" s="169">
        <v>1113003353</v>
      </c>
      <c r="C1265" s="173" t="s">
        <v>1334</v>
      </c>
      <c r="D1265" s="169" t="s">
        <v>1699</v>
      </c>
      <c r="E1265" s="219" t="s">
        <v>13</v>
      </c>
      <c r="F1265" s="169">
        <v>20</v>
      </c>
      <c r="G1265" s="176">
        <v>280</v>
      </c>
      <c r="H1265" s="180">
        <f t="shared" si="65"/>
        <v>140</v>
      </c>
      <c r="I1265" s="178">
        <f t="shared" si="63"/>
        <v>140</v>
      </c>
    </row>
    <row r="1266" spans="1:11" s="94" customFormat="1" ht="15" customHeight="1" x14ac:dyDescent="0.2">
      <c r="A1266" s="226">
        <f t="shared" si="64"/>
        <v>1245</v>
      </c>
      <c r="B1266" s="169">
        <v>1113003331</v>
      </c>
      <c r="C1266" s="173" t="s">
        <v>1335</v>
      </c>
      <c r="D1266" s="169" t="s">
        <v>1699</v>
      </c>
      <c r="E1266" s="219" t="s">
        <v>13</v>
      </c>
      <c r="F1266" s="169">
        <v>1</v>
      </c>
      <c r="G1266" s="176">
        <v>26</v>
      </c>
      <c r="H1266" s="180">
        <f t="shared" si="65"/>
        <v>13</v>
      </c>
      <c r="I1266" s="178">
        <f t="shared" si="63"/>
        <v>13</v>
      </c>
    </row>
    <row r="1267" spans="1:11" s="94" customFormat="1" ht="15" customHeight="1" x14ac:dyDescent="0.2">
      <c r="A1267" s="226">
        <f t="shared" si="64"/>
        <v>1246</v>
      </c>
      <c r="B1267" s="169">
        <v>1113003432</v>
      </c>
      <c r="C1267" s="173" t="s">
        <v>1336</v>
      </c>
      <c r="D1267" s="169" t="s">
        <v>1699</v>
      </c>
      <c r="E1267" s="219" t="s">
        <v>13</v>
      </c>
      <c r="F1267" s="169">
        <v>1</v>
      </c>
      <c r="G1267" s="176">
        <v>9</v>
      </c>
      <c r="H1267" s="180">
        <f t="shared" si="65"/>
        <v>4.5</v>
      </c>
      <c r="I1267" s="178">
        <f t="shared" si="63"/>
        <v>4.5</v>
      </c>
    </row>
    <row r="1268" spans="1:11" s="94" customFormat="1" ht="15" customHeight="1" x14ac:dyDescent="0.2">
      <c r="A1268" s="226">
        <f t="shared" si="64"/>
        <v>1247</v>
      </c>
      <c r="B1268" s="169">
        <v>1113003433</v>
      </c>
      <c r="C1268" s="173" t="s">
        <v>1337</v>
      </c>
      <c r="D1268" s="169" t="s">
        <v>1699</v>
      </c>
      <c r="E1268" s="219" t="s">
        <v>13</v>
      </c>
      <c r="F1268" s="169">
        <v>1</v>
      </c>
      <c r="G1268" s="176">
        <v>11</v>
      </c>
      <c r="H1268" s="180">
        <f t="shared" si="65"/>
        <v>5.5</v>
      </c>
      <c r="I1268" s="178">
        <f t="shared" si="63"/>
        <v>5.5</v>
      </c>
    </row>
    <row r="1269" spans="1:11" s="94" customFormat="1" ht="15" customHeight="1" x14ac:dyDescent="0.2">
      <c r="A1269" s="226">
        <f t="shared" si="64"/>
        <v>1248</v>
      </c>
      <c r="B1269" s="169">
        <v>1113003015</v>
      </c>
      <c r="C1269" s="173" t="s">
        <v>1338</v>
      </c>
      <c r="D1269" s="169" t="s">
        <v>1699</v>
      </c>
      <c r="E1269" s="219" t="s">
        <v>13</v>
      </c>
      <c r="F1269" s="169">
        <v>4</v>
      </c>
      <c r="G1269" s="176">
        <v>4</v>
      </c>
      <c r="H1269" s="180">
        <f t="shared" si="65"/>
        <v>2</v>
      </c>
      <c r="I1269" s="178">
        <f t="shared" si="63"/>
        <v>2</v>
      </c>
    </row>
    <row r="1270" spans="1:11" s="94" customFormat="1" ht="15" customHeight="1" x14ac:dyDescent="0.2">
      <c r="A1270" s="226">
        <f t="shared" si="64"/>
        <v>1249</v>
      </c>
      <c r="B1270" s="169">
        <v>1113000512</v>
      </c>
      <c r="C1270" s="173" t="s">
        <v>1339</v>
      </c>
      <c r="D1270" s="169" t="s">
        <v>1699</v>
      </c>
      <c r="E1270" s="219" t="s">
        <v>13</v>
      </c>
      <c r="F1270" s="169">
        <v>6</v>
      </c>
      <c r="G1270" s="176">
        <v>3446</v>
      </c>
      <c r="H1270" s="201">
        <f>ROUND(G1270/2,2)-0.15</f>
        <v>1722.85</v>
      </c>
      <c r="I1270" s="178">
        <f t="shared" si="63"/>
        <v>1723.15</v>
      </c>
      <c r="K1270" s="100"/>
    </row>
    <row r="1271" spans="1:11" s="94" customFormat="1" ht="15" customHeight="1" x14ac:dyDescent="0.2">
      <c r="A1271" s="226">
        <f t="shared" si="64"/>
        <v>1250</v>
      </c>
      <c r="B1271" s="169">
        <v>1113003164</v>
      </c>
      <c r="C1271" s="173" t="s">
        <v>1340</v>
      </c>
      <c r="D1271" s="169" t="s">
        <v>1699</v>
      </c>
      <c r="E1271" s="219" t="s">
        <v>13</v>
      </c>
      <c r="F1271" s="169">
        <v>4</v>
      </c>
      <c r="G1271" s="176">
        <v>52.8</v>
      </c>
      <c r="H1271" s="180">
        <f t="shared" si="65"/>
        <v>26.4</v>
      </c>
      <c r="I1271" s="178">
        <f t="shared" si="63"/>
        <v>26.4</v>
      </c>
    </row>
    <row r="1272" spans="1:11" s="94" customFormat="1" ht="15" customHeight="1" x14ac:dyDescent="0.2">
      <c r="A1272" s="226">
        <f t="shared" si="64"/>
        <v>1251</v>
      </c>
      <c r="B1272" s="169">
        <v>1113000679</v>
      </c>
      <c r="C1272" s="173" t="s">
        <v>1341</v>
      </c>
      <c r="D1272" s="169" t="s">
        <v>1699</v>
      </c>
      <c r="E1272" s="219" t="s">
        <v>13</v>
      </c>
      <c r="F1272" s="169">
        <v>2</v>
      </c>
      <c r="G1272" s="176">
        <v>2795</v>
      </c>
      <c r="H1272" s="180">
        <f t="shared" si="65"/>
        <v>1397.5</v>
      </c>
      <c r="I1272" s="178">
        <f t="shared" ref="I1272:I1273" si="66">G1272-H1272</f>
        <v>1397.5</v>
      </c>
    </row>
    <row r="1273" spans="1:11" s="94" customFormat="1" ht="15" customHeight="1" thickBot="1" x14ac:dyDescent="0.25">
      <c r="A1273" s="227">
        <f t="shared" si="64"/>
        <v>1252</v>
      </c>
      <c r="B1273" s="170">
        <v>1113000530</v>
      </c>
      <c r="C1273" s="218" t="s">
        <v>1342</v>
      </c>
      <c r="D1273" s="170" t="s">
        <v>1699</v>
      </c>
      <c r="E1273" s="219" t="s">
        <v>13</v>
      </c>
      <c r="F1273" s="170">
        <v>1</v>
      </c>
      <c r="G1273" s="220">
        <v>345</v>
      </c>
      <c r="H1273" s="181">
        <f t="shared" si="65"/>
        <v>172.5</v>
      </c>
      <c r="I1273" s="199">
        <f t="shared" si="66"/>
        <v>172.5</v>
      </c>
    </row>
    <row r="1274" spans="1:11" s="94" customFormat="1" ht="15" customHeight="1" thickBot="1" x14ac:dyDescent="0.25">
      <c r="A1274" s="257" t="s">
        <v>29</v>
      </c>
      <c r="B1274" s="258"/>
      <c r="C1274" s="258"/>
      <c r="D1274" s="258"/>
      <c r="E1274" s="258"/>
      <c r="F1274" s="258"/>
      <c r="G1274" s="95">
        <f>SUM(G296:G1273)</f>
        <v>908106.45999999985</v>
      </c>
      <c r="H1274" s="95">
        <f>SUM(H296:H1273)</f>
        <v>454053.22999999992</v>
      </c>
      <c r="I1274" s="96">
        <f>SUM(I296:I1273)</f>
        <v>454053.23</v>
      </c>
      <c r="J1274" s="94">
        <f>G1274/2</f>
        <v>454053.22999999992</v>
      </c>
    </row>
    <row r="1275" spans="1:11" s="94" customFormat="1" ht="15" customHeight="1" thickBot="1" x14ac:dyDescent="0.25">
      <c r="A1275" s="260" t="s">
        <v>32</v>
      </c>
      <c r="B1275" s="261"/>
      <c r="C1275" s="261"/>
      <c r="D1275" s="261"/>
      <c r="E1275" s="261"/>
      <c r="F1275" s="261"/>
      <c r="G1275" s="261"/>
      <c r="H1275" s="261"/>
      <c r="I1275" s="262"/>
    </row>
    <row r="1276" spans="1:11" s="94" customFormat="1" ht="15.75" customHeight="1" x14ac:dyDescent="0.2">
      <c r="A1276" s="225">
        <f>A1273+1</f>
        <v>1253</v>
      </c>
      <c r="B1276" s="168" t="s">
        <v>1404</v>
      </c>
      <c r="C1276" s="231" t="s">
        <v>1343</v>
      </c>
      <c r="D1276" s="168">
        <v>2009</v>
      </c>
      <c r="E1276" s="174" t="s">
        <v>13</v>
      </c>
      <c r="F1276" s="168">
        <v>2</v>
      </c>
      <c r="G1276" s="195">
        <v>1370</v>
      </c>
      <c r="H1276" s="179">
        <f t="shared" ref="H1276:H1339" si="67">ROUND(G1276/2,2)</f>
        <v>685</v>
      </c>
      <c r="I1276" s="177">
        <f t="shared" ref="I1276:I1281" si="68">G1276-H1276</f>
        <v>685</v>
      </c>
    </row>
    <row r="1277" spans="1:11" s="94" customFormat="1" ht="15.75" customHeight="1" x14ac:dyDescent="0.2">
      <c r="A1277" s="226">
        <f>A1276+1</f>
        <v>1254</v>
      </c>
      <c r="B1277" s="169" t="s">
        <v>1405</v>
      </c>
      <c r="C1277" s="232" t="s">
        <v>1344</v>
      </c>
      <c r="D1277" s="169">
        <v>2019</v>
      </c>
      <c r="E1277" s="219" t="s">
        <v>13</v>
      </c>
      <c r="F1277" s="169">
        <v>1</v>
      </c>
      <c r="G1277" s="194">
        <v>70</v>
      </c>
      <c r="H1277" s="180">
        <f t="shared" si="67"/>
        <v>35</v>
      </c>
      <c r="I1277" s="178">
        <f t="shared" si="68"/>
        <v>35</v>
      </c>
    </row>
    <row r="1278" spans="1:11" s="94" customFormat="1" ht="15.75" customHeight="1" x14ac:dyDescent="0.2">
      <c r="A1278" s="226">
        <f t="shared" ref="A1278:A1345" si="69">A1277+1</f>
        <v>1255</v>
      </c>
      <c r="B1278" s="169" t="s">
        <v>1406</v>
      </c>
      <c r="C1278" s="173" t="s">
        <v>1345</v>
      </c>
      <c r="D1278" s="169">
        <v>2011</v>
      </c>
      <c r="E1278" s="219" t="s">
        <v>13</v>
      </c>
      <c r="F1278" s="169">
        <v>3</v>
      </c>
      <c r="G1278" s="194">
        <v>165</v>
      </c>
      <c r="H1278" s="180">
        <f t="shared" si="67"/>
        <v>82.5</v>
      </c>
      <c r="I1278" s="178">
        <f t="shared" si="68"/>
        <v>82.5</v>
      </c>
    </row>
    <row r="1279" spans="1:11" s="94" customFormat="1" ht="15.75" customHeight="1" x14ac:dyDescent="0.2">
      <c r="A1279" s="226">
        <f t="shared" si="69"/>
        <v>1256</v>
      </c>
      <c r="B1279" s="169" t="s">
        <v>1407</v>
      </c>
      <c r="C1279" s="173" t="s">
        <v>1346</v>
      </c>
      <c r="D1279" s="169">
        <v>2016</v>
      </c>
      <c r="E1279" s="219" t="s">
        <v>13</v>
      </c>
      <c r="F1279" s="169">
        <v>9</v>
      </c>
      <c r="G1279" s="194">
        <v>2475</v>
      </c>
      <c r="H1279" s="180">
        <f t="shared" si="67"/>
        <v>1237.5</v>
      </c>
      <c r="I1279" s="178">
        <f t="shared" si="68"/>
        <v>1237.5</v>
      </c>
    </row>
    <row r="1280" spans="1:11" s="94" customFormat="1" ht="15.75" customHeight="1" x14ac:dyDescent="0.2">
      <c r="A1280" s="226">
        <f t="shared" si="69"/>
        <v>1257</v>
      </c>
      <c r="B1280" s="169" t="s">
        <v>1408</v>
      </c>
      <c r="C1280" s="173" t="s">
        <v>1347</v>
      </c>
      <c r="D1280" s="169">
        <v>2005</v>
      </c>
      <c r="E1280" s="219" t="s">
        <v>13</v>
      </c>
      <c r="F1280" s="169">
        <v>4</v>
      </c>
      <c r="G1280" s="194">
        <v>240</v>
      </c>
      <c r="H1280" s="180">
        <f t="shared" si="67"/>
        <v>120</v>
      </c>
      <c r="I1280" s="178">
        <f t="shared" si="68"/>
        <v>120</v>
      </c>
    </row>
    <row r="1281" spans="1:9" s="94" customFormat="1" ht="15.75" customHeight="1" x14ac:dyDescent="0.2">
      <c r="A1281" s="226">
        <f t="shared" si="69"/>
        <v>1258</v>
      </c>
      <c r="B1281" s="169" t="s">
        <v>1409</v>
      </c>
      <c r="C1281" s="173" t="s">
        <v>1347</v>
      </c>
      <c r="D1281" s="169">
        <v>2012</v>
      </c>
      <c r="E1281" s="219" t="s">
        <v>13</v>
      </c>
      <c r="F1281" s="169">
        <v>2</v>
      </c>
      <c r="G1281" s="194">
        <v>310</v>
      </c>
      <c r="H1281" s="180">
        <f t="shared" si="67"/>
        <v>155</v>
      </c>
      <c r="I1281" s="178">
        <f t="shared" si="68"/>
        <v>155</v>
      </c>
    </row>
    <row r="1282" spans="1:9" s="94" customFormat="1" ht="15.75" customHeight="1" x14ac:dyDescent="0.2">
      <c r="A1282" s="226">
        <f t="shared" si="69"/>
        <v>1259</v>
      </c>
      <c r="B1282" s="169" t="s">
        <v>1410</v>
      </c>
      <c r="C1282" s="173" t="s">
        <v>48</v>
      </c>
      <c r="D1282" s="169">
        <v>2005</v>
      </c>
      <c r="E1282" s="219" t="s">
        <v>13</v>
      </c>
      <c r="F1282" s="169">
        <v>10</v>
      </c>
      <c r="G1282" s="194">
        <v>150</v>
      </c>
      <c r="H1282" s="180">
        <f t="shared" si="67"/>
        <v>75</v>
      </c>
      <c r="I1282" s="178">
        <f t="shared" ref="I1282:I1345" si="70">G1282-H1282</f>
        <v>75</v>
      </c>
    </row>
    <row r="1283" spans="1:9" s="94" customFormat="1" ht="15.75" customHeight="1" x14ac:dyDescent="0.2">
      <c r="A1283" s="226">
        <f t="shared" si="69"/>
        <v>1260</v>
      </c>
      <c r="B1283" s="169" t="s">
        <v>1411</v>
      </c>
      <c r="C1283" s="173" t="s">
        <v>1348</v>
      </c>
      <c r="D1283" s="169">
        <v>2015</v>
      </c>
      <c r="E1283" s="219" t="s">
        <v>13</v>
      </c>
      <c r="F1283" s="169">
        <v>3</v>
      </c>
      <c r="G1283" s="194">
        <v>525</v>
      </c>
      <c r="H1283" s="180">
        <f t="shared" si="67"/>
        <v>262.5</v>
      </c>
      <c r="I1283" s="178">
        <f t="shared" si="70"/>
        <v>262.5</v>
      </c>
    </row>
    <row r="1284" spans="1:9" s="94" customFormat="1" ht="15.75" customHeight="1" x14ac:dyDescent="0.2">
      <c r="A1284" s="226">
        <f t="shared" si="69"/>
        <v>1261</v>
      </c>
      <c r="B1284" s="169">
        <v>11146003</v>
      </c>
      <c r="C1284" s="173" t="s">
        <v>1349</v>
      </c>
      <c r="D1284" s="169">
        <v>2019</v>
      </c>
      <c r="E1284" s="219" t="s">
        <v>13</v>
      </c>
      <c r="F1284" s="169">
        <v>1</v>
      </c>
      <c r="G1284" s="194">
        <v>4720.0600000000004</v>
      </c>
      <c r="H1284" s="180">
        <f t="shared" si="67"/>
        <v>2360.0300000000002</v>
      </c>
      <c r="I1284" s="178">
        <f t="shared" si="70"/>
        <v>2360.0300000000002</v>
      </c>
    </row>
    <row r="1285" spans="1:9" s="94" customFormat="1" ht="15.75" customHeight="1" x14ac:dyDescent="0.2">
      <c r="A1285" s="226">
        <f t="shared" si="69"/>
        <v>1262</v>
      </c>
      <c r="B1285" s="169" t="s">
        <v>1412</v>
      </c>
      <c r="C1285" s="173" t="s">
        <v>1350</v>
      </c>
      <c r="D1285" s="169">
        <v>2017</v>
      </c>
      <c r="E1285" s="219" t="s">
        <v>13</v>
      </c>
      <c r="F1285" s="169">
        <v>66</v>
      </c>
      <c r="G1285" s="194">
        <v>13529.74</v>
      </c>
      <c r="H1285" s="180">
        <f t="shared" si="67"/>
        <v>6764.87</v>
      </c>
      <c r="I1285" s="178">
        <f t="shared" si="70"/>
        <v>6764.87</v>
      </c>
    </row>
    <row r="1286" spans="1:9" s="94" customFormat="1" ht="15.75" customHeight="1" x14ac:dyDescent="0.2">
      <c r="A1286" s="226">
        <f t="shared" si="69"/>
        <v>1263</v>
      </c>
      <c r="B1286" s="169" t="s">
        <v>1413</v>
      </c>
      <c r="C1286" s="173" t="s">
        <v>1351</v>
      </c>
      <c r="D1286" s="169">
        <v>2017</v>
      </c>
      <c r="E1286" s="219" t="s">
        <v>13</v>
      </c>
      <c r="F1286" s="169">
        <v>63</v>
      </c>
      <c r="G1286" s="194">
        <v>3465</v>
      </c>
      <c r="H1286" s="180">
        <f t="shared" si="67"/>
        <v>1732.5</v>
      </c>
      <c r="I1286" s="178">
        <f t="shared" si="70"/>
        <v>1732.5</v>
      </c>
    </row>
    <row r="1287" spans="1:9" s="94" customFormat="1" ht="15.75" customHeight="1" x14ac:dyDescent="0.2">
      <c r="A1287" s="226">
        <f t="shared" si="69"/>
        <v>1264</v>
      </c>
      <c r="B1287" s="169" t="s">
        <v>1414</v>
      </c>
      <c r="C1287" s="173" t="s">
        <v>1691</v>
      </c>
      <c r="D1287" s="169">
        <v>2017</v>
      </c>
      <c r="E1287" s="219" t="s">
        <v>13</v>
      </c>
      <c r="F1287" s="169">
        <v>30</v>
      </c>
      <c r="G1287" s="194">
        <v>6000</v>
      </c>
      <c r="H1287" s="180">
        <f t="shared" si="67"/>
        <v>3000</v>
      </c>
      <c r="I1287" s="178">
        <f t="shared" si="70"/>
        <v>3000</v>
      </c>
    </row>
    <row r="1288" spans="1:9" s="94" customFormat="1" ht="15.75" customHeight="1" x14ac:dyDescent="0.2">
      <c r="A1288" s="226">
        <f t="shared" si="69"/>
        <v>1265</v>
      </c>
      <c r="B1288" s="169" t="s">
        <v>1415</v>
      </c>
      <c r="C1288" s="173" t="s">
        <v>1352</v>
      </c>
      <c r="D1288" s="169">
        <v>2022</v>
      </c>
      <c r="E1288" s="219" t="s">
        <v>13</v>
      </c>
      <c r="F1288" s="169">
        <v>16</v>
      </c>
      <c r="G1288" s="194">
        <v>48000</v>
      </c>
      <c r="H1288" s="180">
        <f t="shared" si="67"/>
        <v>24000</v>
      </c>
      <c r="I1288" s="178">
        <f t="shared" si="70"/>
        <v>24000</v>
      </c>
    </row>
    <row r="1289" spans="1:9" s="94" customFormat="1" ht="15.75" customHeight="1" x14ac:dyDescent="0.2">
      <c r="A1289" s="226">
        <f t="shared" si="69"/>
        <v>1266</v>
      </c>
      <c r="B1289" s="169" t="s">
        <v>1416</v>
      </c>
      <c r="C1289" s="173" t="s">
        <v>1353</v>
      </c>
      <c r="D1289" s="169">
        <v>2019</v>
      </c>
      <c r="E1289" s="219" t="s">
        <v>13</v>
      </c>
      <c r="F1289" s="169">
        <v>18</v>
      </c>
      <c r="G1289" s="194">
        <v>7200</v>
      </c>
      <c r="H1289" s="180">
        <f t="shared" si="67"/>
        <v>3600</v>
      </c>
      <c r="I1289" s="178">
        <f t="shared" si="70"/>
        <v>3600</v>
      </c>
    </row>
    <row r="1290" spans="1:9" s="94" customFormat="1" ht="15.75" customHeight="1" x14ac:dyDescent="0.2">
      <c r="A1290" s="226">
        <f t="shared" si="69"/>
        <v>1267</v>
      </c>
      <c r="B1290" s="169" t="s">
        <v>1417</v>
      </c>
      <c r="C1290" s="173" t="s">
        <v>1354</v>
      </c>
      <c r="D1290" s="169">
        <v>2019</v>
      </c>
      <c r="E1290" s="219" t="s">
        <v>13</v>
      </c>
      <c r="F1290" s="169">
        <v>18</v>
      </c>
      <c r="G1290" s="194">
        <v>8100</v>
      </c>
      <c r="H1290" s="180">
        <f t="shared" si="67"/>
        <v>4050</v>
      </c>
      <c r="I1290" s="178">
        <f t="shared" si="70"/>
        <v>4050</v>
      </c>
    </row>
    <row r="1291" spans="1:9" s="94" customFormat="1" ht="15.75" customHeight="1" x14ac:dyDescent="0.2">
      <c r="A1291" s="226">
        <f t="shared" si="69"/>
        <v>1268</v>
      </c>
      <c r="B1291" s="169" t="s">
        <v>1418</v>
      </c>
      <c r="C1291" s="173" t="s">
        <v>1355</v>
      </c>
      <c r="D1291" s="169">
        <v>2019</v>
      </c>
      <c r="E1291" s="219" t="s">
        <v>13</v>
      </c>
      <c r="F1291" s="169">
        <v>10</v>
      </c>
      <c r="G1291" s="194">
        <v>6000</v>
      </c>
      <c r="H1291" s="180">
        <f t="shared" si="67"/>
        <v>3000</v>
      </c>
      <c r="I1291" s="178">
        <f t="shared" si="70"/>
        <v>3000</v>
      </c>
    </row>
    <row r="1292" spans="1:9" s="94" customFormat="1" ht="15.75" customHeight="1" x14ac:dyDescent="0.2">
      <c r="A1292" s="226">
        <f t="shared" si="69"/>
        <v>1269</v>
      </c>
      <c r="B1292" s="169" t="s">
        <v>1419</v>
      </c>
      <c r="C1292" s="173" t="s">
        <v>1356</v>
      </c>
      <c r="D1292" s="169">
        <v>2019</v>
      </c>
      <c r="E1292" s="219" t="s">
        <v>13</v>
      </c>
      <c r="F1292" s="169">
        <v>10</v>
      </c>
      <c r="G1292" s="194">
        <v>2100</v>
      </c>
      <c r="H1292" s="180">
        <f t="shared" si="67"/>
        <v>1050</v>
      </c>
      <c r="I1292" s="178">
        <f t="shared" si="70"/>
        <v>1050</v>
      </c>
    </row>
    <row r="1293" spans="1:9" s="94" customFormat="1" ht="15.75" customHeight="1" x14ac:dyDescent="0.2">
      <c r="A1293" s="226">
        <f t="shared" si="69"/>
        <v>1270</v>
      </c>
      <c r="B1293" s="169" t="s">
        <v>1420</v>
      </c>
      <c r="C1293" s="173" t="s">
        <v>1357</v>
      </c>
      <c r="D1293" s="169">
        <v>2019</v>
      </c>
      <c r="E1293" s="219" t="s">
        <v>13</v>
      </c>
      <c r="F1293" s="169">
        <v>10</v>
      </c>
      <c r="G1293" s="193">
        <v>13000</v>
      </c>
      <c r="H1293" s="180">
        <f t="shared" si="67"/>
        <v>6500</v>
      </c>
      <c r="I1293" s="178">
        <f t="shared" si="70"/>
        <v>6500</v>
      </c>
    </row>
    <row r="1294" spans="1:9" s="94" customFormat="1" ht="15.75" customHeight="1" x14ac:dyDescent="0.2">
      <c r="A1294" s="226">
        <f t="shared" si="69"/>
        <v>1271</v>
      </c>
      <c r="B1294" s="169" t="s">
        <v>1421</v>
      </c>
      <c r="C1294" s="173" t="s">
        <v>1358</v>
      </c>
      <c r="D1294" s="169">
        <v>2019</v>
      </c>
      <c r="E1294" s="219" t="s">
        <v>13</v>
      </c>
      <c r="F1294" s="169">
        <v>18</v>
      </c>
      <c r="G1294" s="193">
        <v>14400</v>
      </c>
      <c r="H1294" s="180">
        <f t="shared" si="67"/>
        <v>7200</v>
      </c>
      <c r="I1294" s="178">
        <f t="shared" si="70"/>
        <v>7200</v>
      </c>
    </row>
    <row r="1295" spans="1:9" s="94" customFormat="1" ht="15.75" customHeight="1" x14ac:dyDescent="0.2">
      <c r="A1295" s="226">
        <f t="shared" si="69"/>
        <v>1272</v>
      </c>
      <c r="B1295" s="169" t="s">
        <v>1422</v>
      </c>
      <c r="C1295" s="173" t="s">
        <v>1359</v>
      </c>
      <c r="D1295" s="169">
        <v>2022</v>
      </c>
      <c r="E1295" s="219" t="s">
        <v>13</v>
      </c>
      <c r="F1295" s="169">
        <v>3</v>
      </c>
      <c r="G1295" s="193">
        <v>2400</v>
      </c>
      <c r="H1295" s="180">
        <f t="shared" si="67"/>
        <v>1200</v>
      </c>
      <c r="I1295" s="178">
        <f t="shared" si="70"/>
        <v>1200</v>
      </c>
    </row>
    <row r="1296" spans="1:9" s="94" customFormat="1" ht="15.75" customHeight="1" x14ac:dyDescent="0.2">
      <c r="A1296" s="226">
        <f t="shared" si="69"/>
        <v>1273</v>
      </c>
      <c r="B1296" s="169" t="s">
        <v>1423</v>
      </c>
      <c r="C1296" s="173" t="s">
        <v>1360</v>
      </c>
      <c r="D1296" s="169">
        <v>2019</v>
      </c>
      <c r="E1296" s="219" t="s">
        <v>13</v>
      </c>
      <c r="F1296" s="169">
        <v>10</v>
      </c>
      <c r="G1296" s="194">
        <v>7000</v>
      </c>
      <c r="H1296" s="180">
        <f t="shared" si="67"/>
        <v>3500</v>
      </c>
      <c r="I1296" s="178">
        <f t="shared" si="70"/>
        <v>3500</v>
      </c>
    </row>
    <row r="1297" spans="1:9" s="94" customFormat="1" ht="15.75" customHeight="1" x14ac:dyDescent="0.2">
      <c r="A1297" s="226">
        <f t="shared" si="69"/>
        <v>1274</v>
      </c>
      <c r="B1297" s="169" t="s">
        <v>1424</v>
      </c>
      <c r="C1297" s="173" t="s">
        <v>1361</v>
      </c>
      <c r="D1297" s="169">
        <v>2019</v>
      </c>
      <c r="E1297" s="219" t="s">
        <v>13</v>
      </c>
      <c r="F1297" s="169">
        <v>18</v>
      </c>
      <c r="G1297" s="194">
        <v>12600</v>
      </c>
      <c r="H1297" s="180">
        <f t="shared" si="67"/>
        <v>6300</v>
      </c>
      <c r="I1297" s="178">
        <f t="shared" si="70"/>
        <v>6300</v>
      </c>
    </row>
    <row r="1298" spans="1:9" s="94" customFormat="1" ht="15.75" customHeight="1" x14ac:dyDescent="0.2">
      <c r="A1298" s="226">
        <f t="shared" si="69"/>
        <v>1275</v>
      </c>
      <c r="B1298" s="169" t="s">
        <v>1425</v>
      </c>
      <c r="C1298" s="173" t="s">
        <v>1362</v>
      </c>
      <c r="D1298" s="169">
        <v>2019</v>
      </c>
      <c r="E1298" s="219" t="s">
        <v>13</v>
      </c>
      <c r="F1298" s="169">
        <v>18</v>
      </c>
      <c r="G1298" s="194">
        <v>7200</v>
      </c>
      <c r="H1298" s="180">
        <f t="shared" si="67"/>
        <v>3600</v>
      </c>
      <c r="I1298" s="178">
        <f t="shared" si="70"/>
        <v>3600</v>
      </c>
    </row>
    <row r="1299" spans="1:9" s="94" customFormat="1" ht="15.75" customHeight="1" x14ac:dyDescent="0.2">
      <c r="A1299" s="226">
        <f t="shared" si="69"/>
        <v>1276</v>
      </c>
      <c r="B1299" s="169" t="s">
        <v>1426</v>
      </c>
      <c r="C1299" s="173" t="s">
        <v>1363</v>
      </c>
      <c r="D1299" s="169">
        <v>2022</v>
      </c>
      <c r="E1299" s="219" t="s">
        <v>13</v>
      </c>
      <c r="F1299" s="169">
        <v>20</v>
      </c>
      <c r="G1299" s="193">
        <v>7000</v>
      </c>
      <c r="H1299" s="180">
        <f t="shared" si="67"/>
        <v>3500</v>
      </c>
      <c r="I1299" s="178">
        <f t="shared" si="70"/>
        <v>3500</v>
      </c>
    </row>
    <row r="1300" spans="1:9" s="94" customFormat="1" ht="15.75" customHeight="1" x14ac:dyDescent="0.2">
      <c r="A1300" s="226">
        <f t="shared" si="69"/>
        <v>1277</v>
      </c>
      <c r="B1300" s="169" t="s">
        <v>1427</v>
      </c>
      <c r="C1300" s="173" t="s">
        <v>1364</v>
      </c>
      <c r="D1300" s="169">
        <v>2018</v>
      </c>
      <c r="E1300" s="219" t="s">
        <v>13</v>
      </c>
      <c r="F1300" s="169">
        <v>16</v>
      </c>
      <c r="G1300" s="194">
        <v>25600</v>
      </c>
      <c r="H1300" s="180">
        <f t="shared" si="67"/>
        <v>12800</v>
      </c>
      <c r="I1300" s="178">
        <f t="shared" si="70"/>
        <v>12800</v>
      </c>
    </row>
    <row r="1301" spans="1:9" s="94" customFormat="1" ht="15.75" customHeight="1" x14ac:dyDescent="0.2">
      <c r="A1301" s="226">
        <f t="shared" si="69"/>
        <v>1278</v>
      </c>
      <c r="B1301" s="169" t="s">
        <v>1428</v>
      </c>
      <c r="C1301" s="173" t="s">
        <v>1365</v>
      </c>
      <c r="D1301" s="169">
        <v>2018</v>
      </c>
      <c r="E1301" s="219" t="s">
        <v>13</v>
      </c>
      <c r="F1301" s="169">
        <v>2</v>
      </c>
      <c r="G1301" s="194">
        <v>2000</v>
      </c>
      <c r="H1301" s="180">
        <f t="shared" si="67"/>
        <v>1000</v>
      </c>
      <c r="I1301" s="178">
        <f t="shared" si="70"/>
        <v>1000</v>
      </c>
    </row>
    <row r="1302" spans="1:9" s="94" customFormat="1" ht="15.75" customHeight="1" x14ac:dyDescent="0.2">
      <c r="A1302" s="226">
        <f t="shared" si="69"/>
        <v>1279</v>
      </c>
      <c r="B1302" s="169" t="s">
        <v>1429</v>
      </c>
      <c r="C1302" s="173" t="s">
        <v>1366</v>
      </c>
      <c r="D1302" s="169">
        <v>2018</v>
      </c>
      <c r="E1302" s="219" t="s">
        <v>13</v>
      </c>
      <c r="F1302" s="169">
        <v>16</v>
      </c>
      <c r="G1302" s="194">
        <v>960</v>
      </c>
      <c r="H1302" s="180">
        <f t="shared" si="67"/>
        <v>480</v>
      </c>
      <c r="I1302" s="178">
        <f t="shared" si="70"/>
        <v>480</v>
      </c>
    </row>
    <row r="1303" spans="1:9" s="94" customFormat="1" ht="15" customHeight="1" x14ac:dyDescent="0.2">
      <c r="A1303" s="226">
        <f t="shared" si="69"/>
        <v>1280</v>
      </c>
      <c r="B1303" s="169">
        <v>1114004021</v>
      </c>
      <c r="C1303" s="173" t="s">
        <v>1367</v>
      </c>
      <c r="D1303" s="169" t="s">
        <v>1699</v>
      </c>
      <c r="E1303" s="219" t="s">
        <v>13</v>
      </c>
      <c r="F1303" s="169">
        <v>29</v>
      </c>
      <c r="G1303" s="194">
        <v>1223.1300000000001</v>
      </c>
      <c r="H1303" s="180">
        <f t="shared" si="67"/>
        <v>611.57000000000005</v>
      </c>
      <c r="I1303" s="178">
        <f t="shared" si="70"/>
        <v>611.56000000000006</v>
      </c>
    </row>
    <row r="1304" spans="1:9" s="94" customFormat="1" ht="15" customHeight="1" x14ac:dyDescent="0.2">
      <c r="A1304" s="226">
        <f t="shared" si="69"/>
        <v>1281</v>
      </c>
      <c r="B1304" s="169">
        <v>1114004087</v>
      </c>
      <c r="C1304" s="173" t="s">
        <v>1368</v>
      </c>
      <c r="D1304" s="169" t="s">
        <v>1699</v>
      </c>
      <c r="E1304" s="219" t="s">
        <v>13</v>
      </c>
      <c r="F1304" s="169">
        <v>2</v>
      </c>
      <c r="G1304" s="194">
        <v>1950</v>
      </c>
      <c r="H1304" s="180">
        <f t="shared" si="67"/>
        <v>975</v>
      </c>
      <c r="I1304" s="178">
        <f t="shared" si="70"/>
        <v>975</v>
      </c>
    </row>
    <row r="1305" spans="1:9" s="94" customFormat="1" ht="15" customHeight="1" x14ac:dyDescent="0.2">
      <c r="A1305" s="226">
        <f t="shared" si="69"/>
        <v>1282</v>
      </c>
      <c r="B1305" s="169">
        <v>1114004029</v>
      </c>
      <c r="C1305" s="173" t="s">
        <v>1369</v>
      </c>
      <c r="D1305" s="169" t="s">
        <v>1699</v>
      </c>
      <c r="E1305" s="219" t="s">
        <v>13</v>
      </c>
      <c r="F1305" s="169">
        <v>1</v>
      </c>
      <c r="G1305" s="194">
        <v>214</v>
      </c>
      <c r="H1305" s="180">
        <f t="shared" si="67"/>
        <v>107</v>
      </c>
      <c r="I1305" s="178">
        <f t="shared" si="70"/>
        <v>107</v>
      </c>
    </row>
    <row r="1306" spans="1:9" s="94" customFormat="1" ht="15" customHeight="1" x14ac:dyDescent="0.2">
      <c r="A1306" s="226">
        <f t="shared" si="69"/>
        <v>1283</v>
      </c>
      <c r="B1306" s="169">
        <v>1114004035</v>
      </c>
      <c r="C1306" s="173" t="s">
        <v>1147</v>
      </c>
      <c r="D1306" s="169" t="s">
        <v>1699</v>
      </c>
      <c r="E1306" s="219" t="s">
        <v>13</v>
      </c>
      <c r="F1306" s="169">
        <v>7</v>
      </c>
      <c r="G1306" s="194">
        <v>136</v>
      </c>
      <c r="H1306" s="180">
        <f t="shared" si="67"/>
        <v>68</v>
      </c>
      <c r="I1306" s="178">
        <f t="shared" si="70"/>
        <v>68</v>
      </c>
    </row>
    <row r="1307" spans="1:9" s="94" customFormat="1" ht="15" customHeight="1" x14ac:dyDescent="0.2">
      <c r="A1307" s="226">
        <f t="shared" si="69"/>
        <v>1284</v>
      </c>
      <c r="B1307" s="169">
        <v>1114000114</v>
      </c>
      <c r="C1307" s="173" t="s">
        <v>1370</v>
      </c>
      <c r="D1307" s="169" t="s">
        <v>1699</v>
      </c>
      <c r="E1307" s="219" t="s">
        <v>13</v>
      </c>
      <c r="F1307" s="169">
        <v>74</v>
      </c>
      <c r="G1307" s="194">
        <v>11923.87</v>
      </c>
      <c r="H1307" s="180">
        <f t="shared" si="67"/>
        <v>5961.94</v>
      </c>
      <c r="I1307" s="178">
        <f t="shared" si="70"/>
        <v>5961.9300000000012</v>
      </c>
    </row>
    <row r="1308" spans="1:9" s="94" customFormat="1" ht="15" customHeight="1" x14ac:dyDescent="0.2">
      <c r="A1308" s="226">
        <f t="shared" si="69"/>
        <v>1285</v>
      </c>
      <c r="B1308" s="169">
        <v>1114004009</v>
      </c>
      <c r="C1308" s="173" t="s">
        <v>1371</v>
      </c>
      <c r="D1308" s="169" t="s">
        <v>1699</v>
      </c>
      <c r="E1308" s="219" t="s">
        <v>13</v>
      </c>
      <c r="F1308" s="169">
        <v>3</v>
      </c>
      <c r="G1308" s="194">
        <v>240</v>
      </c>
      <c r="H1308" s="180">
        <f t="shared" si="67"/>
        <v>120</v>
      </c>
      <c r="I1308" s="178">
        <f t="shared" si="70"/>
        <v>120</v>
      </c>
    </row>
    <row r="1309" spans="1:9" s="94" customFormat="1" ht="15" customHeight="1" x14ac:dyDescent="0.2">
      <c r="A1309" s="226">
        <f t="shared" si="69"/>
        <v>1286</v>
      </c>
      <c r="B1309" s="169">
        <v>1114004010</v>
      </c>
      <c r="C1309" s="173" t="s">
        <v>1372</v>
      </c>
      <c r="D1309" s="169" t="s">
        <v>1699</v>
      </c>
      <c r="E1309" s="219" t="s">
        <v>13</v>
      </c>
      <c r="F1309" s="169">
        <v>62</v>
      </c>
      <c r="G1309" s="194">
        <v>4110</v>
      </c>
      <c r="H1309" s="180">
        <f t="shared" si="67"/>
        <v>2055</v>
      </c>
      <c r="I1309" s="178">
        <f t="shared" si="70"/>
        <v>2055</v>
      </c>
    </row>
    <row r="1310" spans="1:9" s="94" customFormat="1" ht="15" customHeight="1" x14ac:dyDescent="0.2">
      <c r="A1310" s="226">
        <f t="shared" si="69"/>
        <v>1287</v>
      </c>
      <c r="B1310" s="169">
        <v>1114000110</v>
      </c>
      <c r="C1310" s="173" t="s">
        <v>1373</v>
      </c>
      <c r="D1310" s="169" t="s">
        <v>1699</v>
      </c>
      <c r="E1310" s="219" t="s">
        <v>13</v>
      </c>
      <c r="F1310" s="169">
        <v>4</v>
      </c>
      <c r="G1310" s="194">
        <v>400</v>
      </c>
      <c r="H1310" s="180">
        <f t="shared" si="67"/>
        <v>200</v>
      </c>
      <c r="I1310" s="178">
        <f t="shared" si="70"/>
        <v>200</v>
      </c>
    </row>
    <row r="1311" spans="1:9" s="94" customFormat="1" ht="15" customHeight="1" x14ac:dyDescent="0.2">
      <c r="A1311" s="226">
        <f t="shared" si="69"/>
        <v>1288</v>
      </c>
      <c r="B1311" s="169">
        <v>1114004005</v>
      </c>
      <c r="C1311" s="173" t="s">
        <v>1374</v>
      </c>
      <c r="D1311" s="169" t="s">
        <v>1699</v>
      </c>
      <c r="E1311" s="219" t="s">
        <v>13</v>
      </c>
      <c r="F1311" s="169">
        <v>6</v>
      </c>
      <c r="G1311" s="194">
        <v>24.31</v>
      </c>
      <c r="H1311" s="180">
        <f t="shared" si="67"/>
        <v>12.16</v>
      </c>
      <c r="I1311" s="178">
        <f t="shared" si="70"/>
        <v>12.149999999999999</v>
      </c>
    </row>
    <row r="1312" spans="1:9" s="94" customFormat="1" ht="15" customHeight="1" x14ac:dyDescent="0.2">
      <c r="A1312" s="226">
        <f t="shared" si="69"/>
        <v>1289</v>
      </c>
      <c r="B1312" s="169">
        <v>1114004063</v>
      </c>
      <c r="C1312" s="173" t="s">
        <v>1375</v>
      </c>
      <c r="D1312" s="169" t="s">
        <v>1699</v>
      </c>
      <c r="E1312" s="219" t="s">
        <v>13</v>
      </c>
      <c r="F1312" s="169">
        <v>47</v>
      </c>
      <c r="G1312" s="194">
        <v>7704.24</v>
      </c>
      <c r="H1312" s="180">
        <f t="shared" si="67"/>
        <v>3852.12</v>
      </c>
      <c r="I1312" s="178">
        <f t="shared" si="70"/>
        <v>3852.12</v>
      </c>
    </row>
    <row r="1313" spans="1:9" s="94" customFormat="1" ht="15" customHeight="1" x14ac:dyDescent="0.2">
      <c r="A1313" s="226">
        <f t="shared" si="69"/>
        <v>1290</v>
      </c>
      <c r="B1313" s="169">
        <v>1114004101</v>
      </c>
      <c r="C1313" s="173" t="s">
        <v>1376</v>
      </c>
      <c r="D1313" s="169" t="s">
        <v>1699</v>
      </c>
      <c r="E1313" s="219" t="s">
        <v>13</v>
      </c>
      <c r="F1313" s="169">
        <v>3</v>
      </c>
      <c r="G1313" s="194">
        <v>1710</v>
      </c>
      <c r="H1313" s="180">
        <f t="shared" si="67"/>
        <v>855</v>
      </c>
      <c r="I1313" s="178">
        <f t="shared" si="70"/>
        <v>855</v>
      </c>
    </row>
    <row r="1314" spans="1:9" s="94" customFormat="1" ht="15" customHeight="1" x14ac:dyDescent="0.2">
      <c r="A1314" s="226">
        <f t="shared" si="69"/>
        <v>1291</v>
      </c>
      <c r="B1314" s="169">
        <v>1114004100</v>
      </c>
      <c r="C1314" s="173" t="s">
        <v>1377</v>
      </c>
      <c r="D1314" s="169" t="s">
        <v>1699</v>
      </c>
      <c r="E1314" s="219" t="s">
        <v>13</v>
      </c>
      <c r="F1314" s="169">
        <v>9</v>
      </c>
      <c r="G1314" s="194">
        <v>8325</v>
      </c>
      <c r="H1314" s="180">
        <f t="shared" si="67"/>
        <v>4162.5</v>
      </c>
      <c r="I1314" s="178">
        <f t="shared" si="70"/>
        <v>4162.5</v>
      </c>
    </row>
    <row r="1315" spans="1:9" s="94" customFormat="1" ht="15" customHeight="1" x14ac:dyDescent="0.2">
      <c r="A1315" s="226">
        <f t="shared" si="69"/>
        <v>1292</v>
      </c>
      <c r="B1315" s="169">
        <v>1114004006</v>
      </c>
      <c r="C1315" s="173" t="s">
        <v>1378</v>
      </c>
      <c r="D1315" s="169" t="s">
        <v>1699</v>
      </c>
      <c r="E1315" s="219" t="s">
        <v>13</v>
      </c>
      <c r="F1315" s="169">
        <v>11</v>
      </c>
      <c r="G1315" s="194">
        <v>913</v>
      </c>
      <c r="H1315" s="180">
        <f t="shared" si="67"/>
        <v>456.5</v>
      </c>
      <c r="I1315" s="178">
        <f t="shared" si="70"/>
        <v>456.5</v>
      </c>
    </row>
    <row r="1316" spans="1:9" s="94" customFormat="1" ht="15" customHeight="1" x14ac:dyDescent="0.2">
      <c r="A1316" s="226">
        <f t="shared" si="69"/>
        <v>1293</v>
      </c>
      <c r="B1316" s="169">
        <v>1114004006</v>
      </c>
      <c r="C1316" s="173" t="s">
        <v>1378</v>
      </c>
      <c r="D1316" s="169" t="s">
        <v>1699</v>
      </c>
      <c r="E1316" s="219" t="s">
        <v>13</v>
      </c>
      <c r="F1316" s="169">
        <v>40</v>
      </c>
      <c r="G1316" s="194">
        <v>1647.09</v>
      </c>
      <c r="H1316" s="180">
        <f>ROUND(G1316/2,2)-0.02</f>
        <v>823.53</v>
      </c>
      <c r="I1316" s="178">
        <f t="shared" si="70"/>
        <v>823.56</v>
      </c>
    </row>
    <row r="1317" spans="1:9" s="94" customFormat="1" ht="15" customHeight="1" x14ac:dyDescent="0.2">
      <c r="A1317" s="226">
        <f t="shared" si="69"/>
        <v>1294</v>
      </c>
      <c r="B1317" s="169">
        <v>1114004007</v>
      </c>
      <c r="C1317" s="173" t="s">
        <v>1379</v>
      </c>
      <c r="D1317" s="169" t="s">
        <v>1699</v>
      </c>
      <c r="E1317" s="219" t="s">
        <v>13</v>
      </c>
      <c r="F1317" s="169">
        <v>36</v>
      </c>
      <c r="G1317" s="194">
        <v>690</v>
      </c>
      <c r="H1317" s="180">
        <f t="shared" si="67"/>
        <v>345</v>
      </c>
      <c r="I1317" s="178">
        <f t="shared" si="70"/>
        <v>345</v>
      </c>
    </row>
    <row r="1318" spans="1:9" s="94" customFormat="1" ht="15" customHeight="1" x14ac:dyDescent="0.2">
      <c r="A1318" s="226">
        <f t="shared" si="69"/>
        <v>1295</v>
      </c>
      <c r="B1318" s="169">
        <v>1114004007</v>
      </c>
      <c r="C1318" s="173" t="s">
        <v>1379</v>
      </c>
      <c r="D1318" s="169" t="s">
        <v>1699</v>
      </c>
      <c r="E1318" s="219" t="s">
        <v>13</v>
      </c>
      <c r="F1318" s="169">
        <v>159</v>
      </c>
      <c r="G1318" s="194">
        <v>1672.64</v>
      </c>
      <c r="H1318" s="180">
        <f t="shared" si="67"/>
        <v>836.32</v>
      </c>
      <c r="I1318" s="178">
        <f t="shared" si="70"/>
        <v>836.32</v>
      </c>
    </row>
    <row r="1319" spans="1:9" s="94" customFormat="1" ht="15" customHeight="1" x14ac:dyDescent="0.2">
      <c r="A1319" s="226">
        <f t="shared" si="69"/>
        <v>1296</v>
      </c>
      <c r="B1319" s="169">
        <v>1114004007</v>
      </c>
      <c r="C1319" s="173" t="s">
        <v>1380</v>
      </c>
      <c r="D1319" s="169" t="s">
        <v>1699</v>
      </c>
      <c r="E1319" s="219" t="s">
        <v>13</v>
      </c>
      <c r="F1319" s="169">
        <v>107</v>
      </c>
      <c r="G1319" s="194">
        <v>1990.49</v>
      </c>
      <c r="H1319" s="180">
        <f t="shared" si="67"/>
        <v>995.25</v>
      </c>
      <c r="I1319" s="178">
        <f t="shared" si="70"/>
        <v>995.24</v>
      </c>
    </row>
    <row r="1320" spans="1:9" s="94" customFormat="1" ht="15" customHeight="1" x14ac:dyDescent="0.2">
      <c r="A1320" s="226">
        <f t="shared" si="69"/>
        <v>1297</v>
      </c>
      <c r="B1320" s="169">
        <v>1114004027</v>
      </c>
      <c r="C1320" s="173" t="s">
        <v>1381</v>
      </c>
      <c r="D1320" s="169" t="s">
        <v>1699</v>
      </c>
      <c r="E1320" s="219" t="s">
        <v>13</v>
      </c>
      <c r="F1320" s="169">
        <v>56</v>
      </c>
      <c r="G1320" s="194">
        <v>2960</v>
      </c>
      <c r="H1320" s="180">
        <f t="shared" si="67"/>
        <v>1480</v>
      </c>
      <c r="I1320" s="178">
        <f t="shared" si="70"/>
        <v>1480</v>
      </c>
    </row>
    <row r="1321" spans="1:9" s="94" customFormat="1" ht="15" customHeight="1" x14ac:dyDescent="0.2">
      <c r="A1321" s="226">
        <f t="shared" si="69"/>
        <v>1298</v>
      </c>
      <c r="B1321" s="169">
        <v>1114004102</v>
      </c>
      <c r="C1321" s="173" t="s">
        <v>1382</v>
      </c>
      <c r="D1321" s="169" t="s">
        <v>1699</v>
      </c>
      <c r="E1321" s="219" t="s">
        <v>13</v>
      </c>
      <c r="F1321" s="169">
        <v>3</v>
      </c>
      <c r="G1321" s="194">
        <v>870</v>
      </c>
      <c r="H1321" s="180">
        <f t="shared" si="67"/>
        <v>435</v>
      </c>
      <c r="I1321" s="178">
        <f t="shared" si="70"/>
        <v>435</v>
      </c>
    </row>
    <row r="1322" spans="1:9" s="94" customFormat="1" ht="15" customHeight="1" x14ac:dyDescent="0.2">
      <c r="A1322" s="226">
        <f t="shared" si="69"/>
        <v>1299</v>
      </c>
      <c r="B1322" s="169">
        <v>1114004102</v>
      </c>
      <c r="C1322" s="173" t="s">
        <v>1383</v>
      </c>
      <c r="D1322" s="169" t="s">
        <v>1699</v>
      </c>
      <c r="E1322" s="219" t="s">
        <v>13</v>
      </c>
      <c r="F1322" s="169">
        <v>9</v>
      </c>
      <c r="G1322" s="194">
        <v>3483</v>
      </c>
      <c r="H1322" s="180">
        <f t="shared" si="67"/>
        <v>1741.5</v>
      </c>
      <c r="I1322" s="178">
        <f t="shared" si="70"/>
        <v>1741.5</v>
      </c>
    </row>
    <row r="1323" spans="1:9" s="94" customFormat="1" ht="15" customHeight="1" x14ac:dyDescent="0.2">
      <c r="A1323" s="226">
        <f t="shared" si="69"/>
        <v>1300</v>
      </c>
      <c r="B1323" s="169">
        <v>1114004011</v>
      </c>
      <c r="C1323" s="173" t="s">
        <v>1384</v>
      </c>
      <c r="D1323" s="169" t="s">
        <v>1699</v>
      </c>
      <c r="E1323" s="219" t="s">
        <v>13</v>
      </c>
      <c r="F1323" s="169">
        <v>50</v>
      </c>
      <c r="G1323" s="194">
        <v>100</v>
      </c>
      <c r="H1323" s="180">
        <f t="shared" si="67"/>
        <v>50</v>
      </c>
      <c r="I1323" s="178">
        <f t="shared" si="70"/>
        <v>50</v>
      </c>
    </row>
    <row r="1324" spans="1:9" s="94" customFormat="1" ht="15" customHeight="1" x14ac:dyDescent="0.2">
      <c r="A1324" s="226">
        <f t="shared" si="69"/>
        <v>1301</v>
      </c>
      <c r="B1324" s="169">
        <v>1114004012</v>
      </c>
      <c r="C1324" s="173" t="s">
        <v>1385</v>
      </c>
      <c r="D1324" s="169" t="s">
        <v>1699</v>
      </c>
      <c r="E1324" s="219" t="s">
        <v>13</v>
      </c>
      <c r="F1324" s="169">
        <v>131</v>
      </c>
      <c r="G1324" s="194">
        <v>8735.18</v>
      </c>
      <c r="H1324" s="180">
        <f t="shared" si="67"/>
        <v>4367.59</v>
      </c>
      <c r="I1324" s="178">
        <f t="shared" si="70"/>
        <v>4367.59</v>
      </c>
    </row>
    <row r="1325" spans="1:9" s="94" customFormat="1" ht="15" customHeight="1" x14ac:dyDescent="0.2">
      <c r="A1325" s="226">
        <f t="shared" si="69"/>
        <v>1302</v>
      </c>
      <c r="B1325" s="169">
        <v>1114000007</v>
      </c>
      <c r="C1325" s="173" t="s">
        <v>1386</v>
      </c>
      <c r="D1325" s="169" t="s">
        <v>1699</v>
      </c>
      <c r="E1325" s="219" t="s">
        <v>13</v>
      </c>
      <c r="F1325" s="169">
        <v>18</v>
      </c>
      <c r="G1325" s="194">
        <v>720</v>
      </c>
      <c r="H1325" s="180">
        <f t="shared" si="67"/>
        <v>360</v>
      </c>
      <c r="I1325" s="178">
        <f t="shared" si="70"/>
        <v>360</v>
      </c>
    </row>
    <row r="1326" spans="1:9" s="94" customFormat="1" ht="15" customHeight="1" x14ac:dyDescent="0.2">
      <c r="A1326" s="226">
        <f t="shared" si="69"/>
        <v>1303</v>
      </c>
      <c r="B1326" s="169">
        <v>1114004104</v>
      </c>
      <c r="C1326" s="173" t="s">
        <v>1387</v>
      </c>
      <c r="D1326" s="169" t="s">
        <v>1699</v>
      </c>
      <c r="E1326" s="219" t="s">
        <v>13</v>
      </c>
      <c r="F1326" s="169">
        <v>12</v>
      </c>
      <c r="G1326" s="194">
        <v>2040</v>
      </c>
      <c r="H1326" s="180">
        <f t="shared" si="67"/>
        <v>1020</v>
      </c>
      <c r="I1326" s="178">
        <f t="shared" si="70"/>
        <v>1020</v>
      </c>
    </row>
    <row r="1327" spans="1:9" s="94" customFormat="1" ht="15" customHeight="1" x14ac:dyDescent="0.2">
      <c r="A1327" s="226">
        <f t="shared" si="69"/>
        <v>1304</v>
      </c>
      <c r="B1327" s="169">
        <v>1114004014</v>
      </c>
      <c r="C1327" s="173" t="s">
        <v>1388</v>
      </c>
      <c r="D1327" s="169" t="s">
        <v>1699</v>
      </c>
      <c r="E1327" s="219" t="s">
        <v>13</v>
      </c>
      <c r="F1327" s="169">
        <v>66</v>
      </c>
      <c r="G1327" s="194">
        <v>1860.22</v>
      </c>
      <c r="H1327" s="180">
        <f t="shared" si="67"/>
        <v>930.11</v>
      </c>
      <c r="I1327" s="178">
        <f t="shared" si="70"/>
        <v>930.11</v>
      </c>
    </row>
    <row r="1328" spans="1:9" s="94" customFormat="1" ht="15" customHeight="1" x14ac:dyDescent="0.2">
      <c r="A1328" s="226">
        <f t="shared" si="69"/>
        <v>1305</v>
      </c>
      <c r="B1328" s="169">
        <v>1114004105</v>
      </c>
      <c r="C1328" s="173" t="s">
        <v>1389</v>
      </c>
      <c r="D1328" s="169" t="s">
        <v>1699</v>
      </c>
      <c r="E1328" s="219" t="s">
        <v>13</v>
      </c>
      <c r="F1328" s="169">
        <v>12</v>
      </c>
      <c r="G1328" s="194">
        <v>2310</v>
      </c>
      <c r="H1328" s="180">
        <f t="shared" si="67"/>
        <v>1155</v>
      </c>
      <c r="I1328" s="178">
        <f t="shared" si="70"/>
        <v>1155</v>
      </c>
    </row>
    <row r="1329" spans="1:9" s="94" customFormat="1" ht="15" customHeight="1" x14ac:dyDescent="0.2">
      <c r="A1329" s="226">
        <f t="shared" si="69"/>
        <v>1306</v>
      </c>
      <c r="B1329" s="169">
        <v>1114004074</v>
      </c>
      <c r="C1329" s="173" t="s">
        <v>1390</v>
      </c>
      <c r="D1329" s="169" t="s">
        <v>1699</v>
      </c>
      <c r="E1329" s="219" t="s">
        <v>13</v>
      </c>
      <c r="F1329" s="169">
        <v>53</v>
      </c>
      <c r="G1329" s="194">
        <v>4678.72</v>
      </c>
      <c r="H1329" s="180">
        <f t="shared" si="67"/>
        <v>2339.36</v>
      </c>
      <c r="I1329" s="178">
        <f t="shared" si="70"/>
        <v>2339.36</v>
      </c>
    </row>
    <row r="1330" spans="1:9" s="94" customFormat="1" ht="15" customHeight="1" x14ac:dyDescent="0.2">
      <c r="A1330" s="226">
        <f t="shared" si="69"/>
        <v>1307</v>
      </c>
      <c r="B1330" s="169">
        <v>1114004026</v>
      </c>
      <c r="C1330" s="173" t="s">
        <v>1391</v>
      </c>
      <c r="D1330" s="169" t="s">
        <v>1699</v>
      </c>
      <c r="E1330" s="219" t="s">
        <v>13</v>
      </c>
      <c r="F1330" s="169">
        <v>5</v>
      </c>
      <c r="G1330" s="194">
        <v>68</v>
      </c>
      <c r="H1330" s="180">
        <f t="shared" si="67"/>
        <v>34</v>
      </c>
      <c r="I1330" s="178">
        <f t="shared" si="70"/>
        <v>34</v>
      </c>
    </row>
    <row r="1331" spans="1:9" s="94" customFormat="1" ht="15" customHeight="1" x14ac:dyDescent="0.2">
      <c r="A1331" s="226">
        <f t="shared" si="69"/>
        <v>1308</v>
      </c>
      <c r="B1331" s="169">
        <v>1114004019</v>
      </c>
      <c r="C1331" s="173" t="s">
        <v>1392</v>
      </c>
      <c r="D1331" s="169" t="s">
        <v>1699</v>
      </c>
      <c r="E1331" s="219" t="s">
        <v>13</v>
      </c>
      <c r="F1331" s="169">
        <v>30</v>
      </c>
      <c r="G1331" s="194">
        <v>1297.3</v>
      </c>
      <c r="H1331" s="180">
        <f t="shared" si="67"/>
        <v>648.65</v>
      </c>
      <c r="I1331" s="178">
        <f t="shared" si="70"/>
        <v>648.65</v>
      </c>
    </row>
    <row r="1332" spans="1:9" s="94" customFormat="1" ht="15" customHeight="1" x14ac:dyDescent="0.2">
      <c r="A1332" s="226">
        <f t="shared" si="69"/>
        <v>1309</v>
      </c>
      <c r="B1332" s="169">
        <v>1114004107</v>
      </c>
      <c r="C1332" s="173" t="s">
        <v>1393</v>
      </c>
      <c r="D1332" s="169" t="s">
        <v>1699</v>
      </c>
      <c r="E1332" s="219" t="s">
        <v>13</v>
      </c>
      <c r="F1332" s="169">
        <v>6</v>
      </c>
      <c r="G1332" s="194">
        <v>1707</v>
      </c>
      <c r="H1332" s="180">
        <f t="shared" si="67"/>
        <v>853.5</v>
      </c>
      <c r="I1332" s="178">
        <f t="shared" si="70"/>
        <v>853.5</v>
      </c>
    </row>
    <row r="1333" spans="1:9" s="94" customFormat="1" ht="15" customHeight="1" x14ac:dyDescent="0.2">
      <c r="A1333" s="226">
        <f t="shared" si="69"/>
        <v>1310</v>
      </c>
      <c r="B1333" s="169">
        <v>1114004091</v>
      </c>
      <c r="C1333" s="173" t="s">
        <v>1394</v>
      </c>
      <c r="D1333" s="169" t="s">
        <v>1699</v>
      </c>
      <c r="E1333" s="219" t="s">
        <v>13</v>
      </c>
      <c r="F1333" s="169">
        <v>1</v>
      </c>
      <c r="G1333" s="194">
        <v>42</v>
      </c>
      <c r="H1333" s="180">
        <f t="shared" si="67"/>
        <v>21</v>
      </c>
      <c r="I1333" s="178">
        <f t="shared" si="70"/>
        <v>21</v>
      </c>
    </row>
    <row r="1334" spans="1:9" s="94" customFormat="1" ht="15" customHeight="1" x14ac:dyDescent="0.2">
      <c r="A1334" s="226">
        <f t="shared" si="69"/>
        <v>1311</v>
      </c>
      <c r="B1334" s="169">
        <v>1114004025</v>
      </c>
      <c r="C1334" s="173" t="s">
        <v>1395</v>
      </c>
      <c r="D1334" s="169" t="s">
        <v>1699</v>
      </c>
      <c r="E1334" s="219" t="s">
        <v>13</v>
      </c>
      <c r="F1334" s="169">
        <v>50</v>
      </c>
      <c r="G1334" s="194">
        <v>1600</v>
      </c>
      <c r="H1334" s="180">
        <f t="shared" si="67"/>
        <v>800</v>
      </c>
      <c r="I1334" s="178">
        <f t="shared" si="70"/>
        <v>800</v>
      </c>
    </row>
    <row r="1335" spans="1:9" s="94" customFormat="1" ht="15" customHeight="1" x14ac:dyDescent="0.2">
      <c r="A1335" s="226">
        <f t="shared" si="69"/>
        <v>1312</v>
      </c>
      <c r="B1335" s="169">
        <v>1114004025</v>
      </c>
      <c r="C1335" s="173" t="s">
        <v>1395</v>
      </c>
      <c r="D1335" s="169" t="s">
        <v>1699</v>
      </c>
      <c r="E1335" s="219" t="s">
        <v>13</v>
      </c>
      <c r="F1335" s="169">
        <v>71</v>
      </c>
      <c r="G1335" s="194">
        <v>1570.8</v>
      </c>
      <c r="H1335" s="180">
        <f t="shared" si="67"/>
        <v>785.4</v>
      </c>
      <c r="I1335" s="178">
        <f t="shared" si="70"/>
        <v>785.4</v>
      </c>
    </row>
    <row r="1336" spans="1:9" s="94" customFormat="1" ht="15" customHeight="1" x14ac:dyDescent="0.2">
      <c r="A1336" s="226">
        <f t="shared" si="69"/>
        <v>1313</v>
      </c>
      <c r="B1336" s="169">
        <v>1114004015</v>
      </c>
      <c r="C1336" s="173" t="s">
        <v>1396</v>
      </c>
      <c r="D1336" s="169" t="s">
        <v>1699</v>
      </c>
      <c r="E1336" s="219" t="s">
        <v>13</v>
      </c>
      <c r="F1336" s="169">
        <v>3</v>
      </c>
      <c r="G1336" s="194">
        <v>36</v>
      </c>
      <c r="H1336" s="180">
        <f t="shared" si="67"/>
        <v>18</v>
      </c>
      <c r="I1336" s="178">
        <f t="shared" si="70"/>
        <v>18</v>
      </c>
    </row>
    <row r="1337" spans="1:9" s="94" customFormat="1" ht="15" customHeight="1" x14ac:dyDescent="0.2">
      <c r="A1337" s="226">
        <f t="shared" si="69"/>
        <v>1314</v>
      </c>
      <c r="B1337" s="169">
        <v>1114004016</v>
      </c>
      <c r="C1337" s="173" t="s">
        <v>1397</v>
      </c>
      <c r="D1337" s="169" t="s">
        <v>1699</v>
      </c>
      <c r="E1337" s="219" t="s">
        <v>13</v>
      </c>
      <c r="F1337" s="169">
        <v>130</v>
      </c>
      <c r="G1337" s="194">
        <v>7575.36</v>
      </c>
      <c r="H1337" s="180">
        <f t="shared" si="67"/>
        <v>3787.68</v>
      </c>
      <c r="I1337" s="178">
        <f t="shared" si="70"/>
        <v>3787.68</v>
      </c>
    </row>
    <row r="1338" spans="1:9" s="94" customFormat="1" ht="15" customHeight="1" x14ac:dyDescent="0.2">
      <c r="A1338" s="226">
        <f t="shared" si="69"/>
        <v>1315</v>
      </c>
      <c r="B1338" s="169">
        <v>1114004016</v>
      </c>
      <c r="C1338" s="173" t="s">
        <v>1397</v>
      </c>
      <c r="D1338" s="169" t="s">
        <v>1699</v>
      </c>
      <c r="E1338" s="219" t="s">
        <v>13</v>
      </c>
      <c r="F1338" s="169">
        <v>23</v>
      </c>
      <c r="G1338" s="194">
        <v>234.57</v>
      </c>
      <c r="H1338" s="180">
        <f>ROUND(G1338/2,2)-0.01</f>
        <v>117.28</v>
      </c>
      <c r="I1338" s="178">
        <f t="shared" si="70"/>
        <v>117.28999999999999</v>
      </c>
    </row>
    <row r="1339" spans="1:9" s="94" customFormat="1" ht="15" customHeight="1" x14ac:dyDescent="0.2">
      <c r="A1339" s="226">
        <f t="shared" si="69"/>
        <v>1316</v>
      </c>
      <c r="B1339" s="169">
        <v>1114004032</v>
      </c>
      <c r="C1339" s="173" t="s">
        <v>1398</v>
      </c>
      <c r="D1339" s="169" t="s">
        <v>1699</v>
      </c>
      <c r="E1339" s="219" t="s">
        <v>13</v>
      </c>
      <c r="F1339" s="169">
        <v>30</v>
      </c>
      <c r="G1339" s="194">
        <v>180</v>
      </c>
      <c r="H1339" s="180">
        <f t="shared" si="67"/>
        <v>90</v>
      </c>
      <c r="I1339" s="178">
        <f t="shared" si="70"/>
        <v>90</v>
      </c>
    </row>
    <row r="1340" spans="1:9" s="94" customFormat="1" ht="15" customHeight="1" x14ac:dyDescent="0.2">
      <c r="A1340" s="226">
        <f t="shared" si="69"/>
        <v>1317</v>
      </c>
      <c r="B1340" s="169">
        <v>1114004022</v>
      </c>
      <c r="C1340" s="173" t="s">
        <v>15</v>
      </c>
      <c r="D1340" s="169" t="s">
        <v>1699</v>
      </c>
      <c r="E1340" s="219" t="s">
        <v>13</v>
      </c>
      <c r="F1340" s="169">
        <v>3</v>
      </c>
      <c r="G1340" s="194">
        <v>126</v>
      </c>
      <c r="H1340" s="180">
        <f t="shared" ref="H1340:H1345" si="71">ROUND(G1340/2,2)</f>
        <v>63</v>
      </c>
      <c r="I1340" s="178">
        <f t="shared" si="70"/>
        <v>63</v>
      </c>
    </row>
    <row r="1341" spans="1:9" s="94" customFormat="1" ht="15" customHeight="1" x14ac:dyDescent="0.2">
      <c r="A1341" s="226">
        <f t="shared" si="69"/>
        <v>1318</v>
      </c>
      <c r="B1341" s="169">
        <v>1114004106</v>
      </c>
      <c r="C1341" s="173" t="s">
        <v>1399</v>
      </c>
      <c r="D1341" s="169" t="s">
        <v>1699</v>
      </c>
      <c r="E1341" s="219" t="s">
        <v>13</v>
      </c>
      <c r="F1341" s="169">
        <v>1</v>
      </c>
      <c r="G1341" s="194">
        <v>1560</v>
      </c>
      <c r="H1341" s="180">
        <f t="shared" si="71"/>
        <v>780</v>
      </c>
      <c r="I1341" s="178">
        <f t="shared" si="70"/>
        <v>780</v>
      </c>
    </row>
    <row r="1342" spans="1:9" s="94" customFormat="1" ht="15" customHeight="1" x14ac:dyDescent="0.2">
      <c r="A1342" s="226">
        <f t="shared" si="69"/>
        <v>1319</v>
      </c>
      <c r="B1342" s="169">
        <v>1114004036</v>
      </c>
      <c r="C1342" s="173" t="s">
        <v>1400</v>
      </c>
      <c r="D1342" s="169" t="s">
        <v>1699</v>
      </c>
      <c r="E1342" s="219" t="s">
        <v>13</v>
      </c>
      <c r="F1342" s="169">
        <v>9</v>
      </c>
      <c r="G1342" s="194">
        <v>150.33000000000001</v>
      </c>
      <c r="H1342" s="180">
        <f t="shared" si="71"/>
        <v>75.17</v>
      </c>
      <c r="I1342" s="178">
        <f t="shared" si="70"/>
        <v>75.160000000000011</v>
      </c>
    </row>
    <row r="1343" spans="1:9" s="94" customFormat="1" ht="15" customHeight="1" x14ac:dyDescent="0.2">
      <c r="A1343" s="226">
        <f t="shared" si="69"/>
        <v>1320</v>
      </c>
      <c r="B1343" s="169">
        <v>1114004028</v>
      </c>
      <c r="C1343" s="173" t="s">
        <v>1401</v>
      </c>
      <c r="D1343" s="169" t="s">
        <v>1699</v>
      </c>
      <c r="E1343" s="219" t="s">
        <v>13</v>
      </c>
      <c r="F1343" s="169">
        <v>1</v>
      </c>
      <c r="G1343" s="194">
        <v>8</v>
      </c>
      <c r="H1343" s="180">
        <f t="shared" si="71"/>
        <v>4</v>
      </c>
      <c r="I1343" s="178">
        <f t="shared" si="70"/>
        <v>4</v>
      </c>
    </row>
    <row r="1344" spans="1:9" s="94" customFormat="1" ht="15" customHeight="1" x14ac:dyDescent="0.2">
      <c r="A1344" s="226">
        <f t="shared" si="69"/>
        <v>1321</v>
      </c>
      <c r="B1344" s="169">
        <v>1114004024</v>
      </c>
      <c r="C1344" s="173" t="s">
        <v>1402</v>
      </c>
      <c r="D1344" s="169" t="s">
        <v>1699</v>
      </c>
      <c r="E1344" s="219" t="s">
        <v>13</v>
      </c>
      <c r="F1344" s="169">
        <v>20</v>
      </c>
      <c r="G1344" s="194">
        <v>1048.6600000000001</v>
      </c>
      <c r="H1344" s="180">
        <f t="shared" si="71"/>
        <v>524.33000000000004</v>
      </c>
      <c r="I1344" s="178">
        <f t="shared" si="70"/>
        <v>524.33000000000004</v>
      </c>
    </row>
    <row r="1345" spans="1:12" s="94" customFormat="1" ht="15" customHeight="1" thickBot="1" x14ac:dyDescent="0.25">
      <c r="A1345" s="227">
        <f t="shared" si="69"/>
        <v>1322</v>
      </c>
      <c r="B1345" s="170">
        <v>1114004040</v>
      </c>
      <c r="C1345" s="218" t="s">
        <v>1403</v>
      </c>
      <c r="D1345" s="170" t="s">
        <v>1699</v>
      </c>
      <c r="E1345" s="219" t="s">
        <v>13</v>
      </c>
      <c r="F1345" s="170">
        <v>3</v>
      </c>
      <c r="G1345" s="197">
        <v>270</v>
      </c>
      <c r="H1345" s="181">
        <f t="shared" si="71"/>
        <v>135</v>
      </c>
      <c r="I1345" s="199">
        <f t="shared" si="70"/>
        <v>135</v>
      </c>
    </row>
    <row r="1346" spans="1:12" s="94" customFormat="1" ht="15" customHeight="1" thickBot="1" x14ac:dyDescent="0.25">
      <c r="A1346" s="257" t="s">
        <v>30</v>
      </c>
      <c r="B1346" s="258"/>
      <c r="C1346" s="258"/>
      <c r="D1346" s="258"/>
      <c r="E1346" s="258"/>
      <c r="F1346" s="258"/>
      <c r="G1346" s="95">
        <f>SUM(G1276:G1345)</f>
        <v>286684.7099999999</v>
      </c>
      <c r="H1346" s="95">
        <f>SUM(H1276:H1345)</f>
        <v>143342.35999999996</v>
      </c>
      <c r="I1346" s="96">
        <f>SUM(I1276:I1345)</f>
        <v>143342.34999999995</v>
      </c>
    </row>
    <row r="1347" spans="1:12" s="94" customFormat="1" ht="16.5" customHeight="1" thickBot="1" x14ac:dyDescent="0.25">
      <c r="A1347" s="279" t="s">
        <v>3</v>
      </c>
      <c r="B1347" s="280"/>
      <c r="C1347" s="280"/>
      <c r="D1347" s="280"/>
      <c r="E1347" s="280"/>
      <c r="F1347" s="280"/>
      <c r="G1347" s="95">
        <f>G8+G39+G215+G220+G231+G291+G294+G1274+G1346</f>
        <v>7330174.3099999996</v>
      </c>
      <c r="H1347" s="95">
        <f>H8+H39+H215+H220+H231+H291+H294+H1274+H1346-0.01</f>
        <v>2936194.8800000004</v>
      </c>
      <c r="I1347" s="96">
        <f>I8+I39+I215+I220+I231+I291+I294+I1274+I1346+0.01</f>
        <v>4393979.43</v>
      </c>
      <c r="J1347" s="101"/>
    </row>
    <row r="1348" spans="1:12" s="94" customFormat="1" ht="5.25" customHeight="1" x14ac:dyDescent="0.2">
      <c r="A1348" s="102"/>
      <c r="B1348" s="102"/>
      <c r="C1348" s="19"/>
      <c r="D1348" s="102"/>
      <c r="E1348" s="102"/>
      <c r="F1348" s="103"/>
      <c r="G1348" s="252">
        <f>G1346+G1274</f>
        <v>1194791.1699999997</v>
      </c>
      <c r="H1348" s="252">
        <f t="shared" ref="H1348:I1348" si="72">H1346+H1274</f>
        <v>597395.58999999985</v>
      </c>
      <c r="I1348" s="252">
        <f t="shared" si="72"/>
        <v>597395.57999999996</v>
      </c>
    </row>
    <row r="1349" spans="1:12" s="94" customFormat="1" ht="6" customHeight="1" x14ac:dyDescent="0.2">
      <c r="B1349" s="104"/>
      <c r="C1349" s="99"/>
      <c r="F1349" s="105"/>
      <c r="G1349" s="252">
        <f>G1347-G1348-G7</f>
        <v>3010229.4999999995</v>
      </c>
      <c r="H1349" s="252">
        <f>H1347-H1348-H7</f>
        <v>2338799.2900000005</v>
      </c>
      <c r="I1349" s="252">
        <f>I1347-I1348-I7</f>
        <v>671430.2099999995</v>
      </c>
    </row>
    <row r="1351" spans="1:12" s="88" customFormat="1" ht="15" customHeight="1" x14ac:dyDescent="0.2">
      <c r="A1351" s="273" t="s">
        <v>1710</v>
      </c>
      <c r="B1351" s="273"/>
      <c r="C1351" s="77"/>
      <c r="D1351" s="83"/>
      <c r="E1351" s="77"/>
      <c r="F1351" s="87"/>
      <c r="G1351" s="77"/>
      <c r="H1351" s="286" t="s">
        <v>1430</v>
      </c>
      <c r="I1351" s="286"/>
      <c r="L1351" s="89"/>
    </row>
    <row r="1352" spans="1:12" s="88" customFormat="1" ht="15" x14ac:dyDescent="0.2">
      <c r="A1352" s="85"/>
      <c r="B1352" s="85"/>
      <c r="C1352" s="77"/>
      <c r="D1352" s="83"/>
      <c r="E1352" s="77"/>
      <c r="F1352" s="87"/>
      <c r="G1352" s="77"/>
      <c r="H1352" s="90"/>
      <c r="I1352" s="90"/>
      <c r="L1352" s="89"/>
    </row>
    <row r="1353" spans="1:12" s="88" customFormat="1" ht="15" customHeight="1" x14ac:dyDescent="0.2">
      <c r="A1353" s="85" t="s">
        <v>1711</v>
      </c>
      <c r="B1353" s="85"/>
      <c r="C1353" s="77"/>
      <c r="D1353" s="83"/>
      <c r="E1353" s="77"/>
      <c r="F1353" s="87"/>
      <c r="G1353" s="77"/>
      <c r="H1353" s="286" t="s">
        <v>1431</v>
      </c>
      <c r="I1353" s="286"/>
      <c r="L1353" s="89"/>
    </row>
    <row r="1354" spans="1:12" s="88" customFormat="1" ht="15" x14ac:dyDescent="0.2">
      <c r="A1354" s="85"/>
      <c r="B1354" s="85"/>
      <c r="C1354" s="77"/>
      <c r="D1354" s="83"/>
      <c r="E1354" s="77"/>
      <c r="F1354" s="87"/>
      <c r="G1354" s="77"/>
      <c r="H1354" s="90"/>
      <c r="I1354" s="90"/>
      <c r="L1354" s="89"/>
    </row>
    <row r="1355" spans="1:12" s="88" customFormat="1" ht="15" x14ac:dyDescent="0.2">
      <c r="A1355" s="273" t="s">
        <v>1712</v>
      </c>
      <c r="B1355" s="273"/>
      <c r="C1355" s="77"/>
      <c r="D1355" s="83"/>
      <c r="E1355" s="77"/>
      <c r="F1355" s="87"/>
      <c r="G1355" s="77"/>
      <c r="H1355" s="286" t="s">
        <v>1432</v>
      </c>
      <c r="I1355" s="286"/>
      <c r="L1355" s="89"/>
    </row>
    <row r="1356" spans="1:12" s="88" customFormat="1" ht="4.5" customHeight="1" x14ac:dyDescent="0.2">
      <c r="A1356" s="91"/>
      <c r="B1356" s="91"/>
      <c r="C1356" s="91"/>
      <c r="D1356" s="92"/>
      <c r="E1356" s="91"/>
      <c r="F1356" s="93"/>
      <c r="G1356" s="91"/>
      <c r="H1356" s="281"/>
      <c r="I1356" s="281"/>
      <c r="L1356" s="89"/>
    </row>
    <row r="1357" spans="1:12" s="88" customFormat="1" ht="12.75" hidden="1" customHeight="1" x14ac:dyDescent="0.2">
      <c r="A1357" s="91"/>
      <c r="B1357" s="91"/>
      <c r="C1357" s="91"/>
      <c r="D1357" s="92"/>
      <c r="E1357" s="91"/>
      <c r="F1357" s="93"/>
      <c r="G1357" s="91"/>
      <c r="H1357" s="91"/>
      <c r="I1357" s="91"/>
      <c r="L1357" s="89"/>
    </row>
    <row r="1358" spans="1:12" s="88" customFormat="1" ht="12.75" customHeight="1" x14ac:dyDescent="0.2">
      <c r="A1358" s="91"/>
      <c r="B1358" s="91"/>
      <c r="C1358" s="91"/>
      <c r="D1358" s="91"/>
      <c r="E1358" s="91"/>
      <c r="F1358" s="93"/>
      <c r="G1358" s="91"/>
      <c r="H1358" s="91"/>
      <c r="I1358" s="91"/>
      <c r="L1358" s="89"/>
    </row>
    <row r="1359" spans="1:12" s="88" customFormat="1" ht="18.75" customHeight="1" x14ac:dyDescent="0.2">
      <c r="A1359" s="77"/>
      <c r="B1359" s="282" t="s">
        <v>1704</v>
      </c>
      <c r="C1359" s="282"/>
      <c r="D1359" s="282"/>
      <c r="E1359" s="282"/>
      <c r="F1359" s="282"/>
      <c r="G1359" s="282"/>
      <c r="H1359" s="282"/>
      <c r="I1359" s="282"/>
      <c r="L1359" s="89"/>
    </row>
    <row r="1360" spans="1:12" s="88" customFormat="1" ht="15" x14ac:dyDescent="0.2">
      <c r="A1360" s="77"/>
      <c r="B1360" s="78"/>
      <c r="C1360" s="79"/>
      <c r="D1360" s="78"/>
      <c r="E1360" s="78"/>
      <c r="F1360" s="77"/>
      <c r="G1360" s="80"/>
      <c r="H1360" s="80"/>
      <c r="I1360" s="80"/>
      <c r="L1360" s="89"/>
    </row>
    <row r="1361" spans="1:12" s="88" customFormat="1" ht="73.5" customHeight="1" x14ac:dyDescent="0.2">
      <c r="A1361" s="273" t="s">
        <v>1705</v>
      </c>
      <c r="B1361" s="273"/>
      <c r="C1361" s="253" t="s">
        <v>1726</v>
      </c>
      <c r="D1361" s="253"/>
      <c r="E1361" s="253"/>
      <c r="F1361" s="83"/>
      <c r="G1361" s="84" t="s">
        <v>1706</v>
      </c>
      <c r="H1361" s="283" t="s">
        <v>1430</v>
      </c>
      <c r="I1361" s="283"/>
      <c r="L1361" s="89"/>
    </row>
    <row r="1362" spans="1:12" s="88" customFormat="1" ht="6" customHeight="1" x14ac:dyDescent="0.2">
      <c r="A1362" s="85"/>
      <c r="B1362" s="85"/>
      <c r="C1362" s="86"/>
      <c r="D1362" s="78"/>
      <c r="E1362" s="82"/>
      <c r="F1362" s="284"/>
      <c r="G1362" s="284"/>
      <c r="H1362" s="285"/>
      <c r="I1362" s="285"/>
      <c r="L1362" s="89"/>
    </row>
    <row r="1363" spans="1:12" s="88" customFormat="1" ht="61.5" customHeight="1" x14ac:dyDescent="0.2">
      <c r="A1363" s="273" t="s">
        <v>1707</v>
      </c>
      <c r="B1363" s="273"/>
      <c r="C1363" s="253" t="s">
        <v>1708</v>
      </c>
      <c r="D1363" s="253"/>
      <c r="E1363" s="253"/>
      <c r="F1363" s="83"/>
      <c r="G1363" s="83"/>
      <c r="H1363" s="272" t="s">
        <v>1709</v>
      </c>
      <c r="I1363" s="272"/>
      <c r="L1363" s="89"/>
    </row>
  </sheetData>
  <sortState ref="B48:H169">
    <sortCondition ref="C48:C169"/>
  </sortState>
  <mergeCells count="37">
    <mergeCell ref="A291:F291"/>
    <mergeCell ref="A4:I4"/>
    <mergeCell ref="A220:F220"/>
    <mergeCell ref="A221:I221"/>
    <mergeCell ref="A231:F231"/>
    <mergeCell ref="A232:I232"/>
    <mergeCell ref="B1359:I1359"/>
    <mergeCell ref="A1361:B1361"/>
    <mergeCell ref="H1361:I1361"/>
    <mergeCell ref="F1362:G1362"/>
    <mergeCell ref="H1362:I1362"/>
    <mergeCell ref="A295:I295"/>
    <mergeCell ref="A1274:F1274"/>
    <mergeCell ref="A1275:I1275"/>
    <mergeCell ref="A1346:F1346"/>
    <mergeCell ref="H1356:I1356"/>
    <mergeCell ref="A1351:B1351"/>
    <mergeCell ref="H1351:I1351"/>
    <mergeCell ref="H1353:I1353"/>
    <mergeCell ref="A1355:B1355"/>
    <mergeCell ref="H1355:I1355"/>
    <mergeCell ref="C1361:E1361"/>
    <mergeCell ref="C1363:E1363"/>
    <mergeCell ref="D2:I2"/>
    <mergeCell ref="A6:I6"/>
    <mergeCell ref="A8:F8"/>
    <mergeCell ref="A216:I216"/>
    <mergeCell ref="A9:I9"/>
    <mergeCell ref="A39:F39"/>
    <mergeCell ref="A40:I40"/>
    <mergeCell ref="A215:F215"/>
    <mergeCell ref="B163:I163"/>
    <mergeCell ref="H1363:I1363"/>
    <mergeCell ref="A1363:B1363"/>
    <mergeCell ref="A292:I292"/>
    <mergeCell ref="A294:F294"/>
    <mergeCell ref="A1347:F1347"/>
  </mergeCells>
  <pageMargins left="0.92" right="0.41" top="0.59" bottom="0.33" header="0.31496062992125984" footer="0.31496062992125984"/>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6"/>
  <sheetViews>
    <sheetView topLeftCell="A333" zoomScaleNormal="100" workbookViewId="0">
      <selection activeCell="C365" sqref="C365"/>
    </sheetView>
  </sheetViews>
  <sheetFormatPr defaultColWidth="9.140625" defaultRowHeight="12.75" x14ac:dyDescent="0.2"/>
  <cols>
    <col min="1" max="1" width="2.42578125" style="2" customWidth="1"/>
    <col min="2" max="2" width="7.5703125" style="13" customWidth="1"/>
    <col min="3" max="3" width="38.7109375" style="1" customWidth="1"/>
    <col min="4" max="4" width="10.7109375" style="1" customWidth="1"/>
    <col min="5" max="5" width="17.5703125" style="2" customWidth="1"/>
    <col min="6" max="6" width="21.85546875" style="7" customWidth="1"/>
    <col min="7" max="7" width="9.140625" style="2" customWidth="1"/>
    <col min="8" max="16384" width="9.140625" style="2"/>
  </cols>
  <sheetData>
    <row r="1" spans="2:8" ht="15.6" customHeight="1" x14ac:dyDescent="0.2">
      <c r="D1" s="159" t="s">
        <v>60</v>
      </c>
      <c r="E1" s="1"/>
      <c r="F1" s="1"/>
    </row>
    <row r="2" spans="2:8" ht="111.75" customHeight="1" x14ac:dyDescent="0.2">
      <c r="C2" s="13"/>
      <c r="D2" s="294" t="s">
        <v>1724</v>
      </c>
      <c r="E2" s="294"/>
      <c r="F2" s="294"/>
      <c r="G2" s="30"/>
      <c r="H2" s="7"/>
    </row>
    <row r="3" spans="2:8" ht="15.75" hidden="1" x14ac:dyDescent="0.25">
      <c r="D3" s="298" t="s">
        <v>1683</v>
      </c>
      <c r="E3" s="298"/>
      <c r="F3" s="298"/>
    </row>
    <row r="4" spans="2:8" ht="6.75" hidden="1" customHeight="1" x14ac:dyDescent="0.2">
      <c r="D4" s="150"/>
      <c r="E4" s="150"/>
      <c r="F4" s="150"/>
    </row>
    <row r="5" spans="2:8" ht="63.75" customHeight="1" thickBot="1" x14ac:dyDescent="0.25">
      <c r="B5" s="299" t="s">
        <v>1722</v>
      </c>
      <c r="C5" s="299"/>
      <c r="D5" s="299"/>
      <c r="E5" s="299"/>
      <c r="F5" s="299"/>
    </row>
    <row r="6" spans="2:8" ht="26.25" thickBot="1" x14ac:dyDescent="0.25">
      <c r="B6" s="109" t="s">
        <v>0</v>
      </c>
      <c r="C6" s="110" t="s">
        <v>9</v>
      </c>
      <c r="D6" s="110" t="s">
        <v>11</v>
      </c>
      <c r="E6" s="110" t="s">
        <v>8</v>
      </c>
      <c r="F6" s="111" t="s">
        <v>1723</v>
      </c>
    </row>
    <row r="7" spans="2:8" s="23" customFormat="1" ht="17.25" customHeight="1" thickBot="1" x14ac:dyDescent="0.25">
      <c r="B7" s="300" t="s">
        <v>1453</v>
      </c>
      <c r="C7" s="301"/>
      <c r="D7" s="301"/>
      <c r="E7" s="301"/>
      <c r="F7" s="302"/>
    </row>
    <row r="8" spans="2:8" x14ac:dyDescent="0.2">
      <c r="B8" s="14">
        <v>1</v>
      </c>
      <c r="C8" s="31" t="s">
        <v>1433</v>
      </c>
      <c r="D8" s="32" t="s">
        <v>13</v>
      </c>
      <c r="E8" s="33">
        <v>38</v>
      </c>
      <c r="F8" s="34">
        <v>5638.21</v>
      </c>
    </row>
    <row r="9" spans="2:8" x14ac:dyDescent="0.2">
      <c r="B9" s="9">
        <f>B8+1</f>
        <v>2</v>
      </c>
      <c r="C9" s="35" t="s">
        <v>1433</v>
      </c>
      <c r="D9" s="36" t="s">
        <v>13</v>
      </c>
      <c r="E9" s="37">
        <v>8</v>
      </c>
      <c r="F9" s="38">
        <v>696</v>
      </c>
    </row>
    <row r="10" spans="2:8" x14ac:dyDescent="0.2">
      <c r="B10" s="9">
        <f t="shared" ref="B10:B25" si="0">B9+1</f>
        <v>3</v>
      </c>
      <c r="C10" s="39" t="s">
        <v>1433</v>
      </c>
      <c r="D10" s="40" t="s">
        <v>13</v>
      </c>
      <c r="E10" s="41">
        <v>17</v>
      </c>
      <c r="F10" s="42">
        <v>1666</v>
      </c>
    </row>
    <row r="11" spans="2:8" x14ac:dyDescent="0.2">
      <c r="B11" s="9">
        <f t="shared" si="0"/>
        <v>4</v>
      </c>
      <c r="C11" s="43" t="s">
        <v>1434</v>
      </c>
      <c r="D11" s="44" t="s">
        <v>13</v>
      </c>
      <c r="E11" s="41">
        <v>3</v>
      </c>
      <c r="F11" s="45">
        <v>12150</v>
      </c>
    </row>
    <row r="12" spans="2:8" x14ac:dyDescent="0.2">
      <c r="B12" s="9">
        <f t="shared" si="0"/>
        <v>5</v>
      </c>
      <c r="C12" s="43" t="s">
        <v>1435</v>
      </c>
      <c r="D12" s="44" t="s">
        <v>13</v>
      </c>
      <c r="E12" s="41">
        <v>1</v>
      </c>
      <c r="F12" s="45">
        <v>2374.1999999999998</v>
      </c>
    </row>
    <row r="13" spans="2:8" x14ac:dyDescent="0.2">
      <c r="B13" s="9">
        <f t="shared" si="0"/>
        <v>6</v>
      </c>
      <c r="C13" s="46" t="s">
        <v>1436</v>
      </c>
      <c r="D13" s="47" t="s">
        <v>13</v>
      </c>
      <c r="E13" s="48">
        <v>2</v>
      </c>
      <c r="F13" s="45">
        <v>11038.8</v>
      </c>
    </row>
    <row r="14" spans="2:8" x14ac:dyDescent="0.2">
      <c r="B14" s="9">
        <f t="shared" si="0"/>
        <v>7</v>
      </c>
      <c r="C14" s="49" t="s">
        <v>1437</v>
      </c>
      <c r="D14" s="50" t="s">
        <v>1449</v>
      </c>
      <c r="E14" s="41">
        <v>14.41</v>
      </c>
      <c r="F14" s="45">
        <v>2770.47</v>
      </c>
    </row>
    <row r="15" spans="2:8" x14ac:dyDescent="0.2">
      <c r="B15" s="9">
        <f t="shared" si="0"/>
        <v>8</v>
      </c>
      <c r="C15" s="43" t="s">
        <v>1438</v>
      </c>
      <c r="D15" s="44" t="s">
        <v>18</v>
      </c>
      <c r="E15" s="41">
        <v>40</v>
      </c>
      <c r="F15" s="45">
        <v>142</v>
      </c>
    </row>
    <row r="16" spans="2:8" x14ac:dyDescent="0.2">
      <c r="B16" s="9">
        <f t="shared" si="0"/>
        <v>9</v>
      </c>
      <c r="C16" s="43" t="s">
        <v>1439</v>
      </c>
      <c r="D16" s="44" t="s">
        <v>13</v>
      </c>
      <c r="E16" s="41">
        <v>16</v>
      </c>
      <c r="F16" s="45">
        <v>180.7</v>
      </c>
    </row>
    <row r="17" spans="2:8" x14ac:dyDescent="0.2">
      <c r="B17" s="9">
        <f t="shared" si="0"/>
        <v>10</v>
      </c>
      <c r="C17" s="43" t="s">
        <v>1440</v>
      </c>
      <c r="D17" s="44" t="s">
        <v>1450</v>
      </c>
      <c r="E17" s="41">
        <v>60</v>
      </c>
      <c r="F17" s="42">
        <v>357.37</v>
      </c>
    </row>
    <row r="18" spans="2:8" x14ac:dyDescent="0.2">
      <c r="B18" s="9">
        <f t="shared" si="0"/>
        <v>11</v>
      </c>
      <c r="C18" s="46" t="s">
        <v>1441</v>
      </c>
      <c r="D18" s="47" t="s">
        <v>1449</v>
      </c>
      <c r="E18" s="48">
        <v>80</v>
      </c>
      <c r="F18" s="51">
        <v>2935.16</v>
      </c>
    </row>
    <row r="19" spans="2:8" x14ac:dyDescent="0.2">
      <c r="B19" s="9">
        <f t="shared" si="0"/>
        <v>12</v>
      </c>
      <c r="C19" s="43" t="s">
        <v>1442</v>
      </c>
      <c r="D19" s="44" t="s">
        <v>17</v>
      </c>
      <c r="E19" s="41">
        <v>9</v>
      </c>
      <c r="F19" s="42">
        <v>149.4</v>
      </c>
    </row>
    <row r="20" spans="2:8" x14ac:dyDescent="0.2">
      <c r="B20" s="9">
        <f t="shared" si="0"/>
        <v>13</v>
      </c>
      <c r="C20" s="43" t="s">
        <v>1443</v>
      </c>
      <c r="D20" s="44" t="s">
        <v>1449</v>
      </c>
      <c r="E20" s="41">
        <v>12.35</v>
      </c>
      <c r="F20" s="42">
        <v>693.58</v>
      </c>
    </row>
    <row r="21" spans="2:8" x14ac:dyDescent="0.2">
      <c r="B21" s="9">
        <f t="shared" si="0"/>
        <v>14</v>
      </c>
      <c r="C21" s="43" t="s">
        <v>1444</v>
      </c>
      <c r="D21" s="44" t="s">
        <v>18</v>
      </c>
      <c r="E21" s="41">
        <v>12.14</v>
      </c>
      <c r="F21" s="42">
        <v>463.75</v>
      </c>
    </row>
    <row r="22" spans="2:8" x14ac:dyDescent="0.2">
      <c r="B22" s="9">
        <f t="shared" si="0"/>
        <v>15</v>
      </c>
      <c r="C22" s="43" t="s">
        <v>1445</v>
      </c>
      <c r="D22" s="44" t="s">
        <v>1451</v>
      </c>
      <c r="E22" s="41">
        <v>1.26</v>
      </c>
      <c r="F22" s="45">
        <v>7233.76</v>
      </c>
    </row>
    <row r="23" spans="2:8" x14ac:dyDescent="0.2">
      <c r="B23" s="9">
        <f t="shared" si="0"/>
        <v>16</v>
      </c>
      <c r="C23" s="43" t="s">
        <v>1446</v>
      </c>
      <c r="D23" s="44" t="s">
        <v>1451</v>
      </c>
      <c r="E23" s="41">
        <v>2.44</v>
      </c>
      <c r="F23" s="42">
        <v>14008.26</v>
      </c>
    </row>
    <row r="24" spans="2:8" x14ac:dyDescent="0.2">
      <c r="B24" s="9">
        <f t="shared" si="0"/>
        <v>17</v>
      </c>
      <c r="C24" s="43" t="s">
        <v>1447</v>
      </c>
      <c r="D24" s="44" t="s">
        <v>1451</v>
      </c>
      <c r="E24" s="41">
        <v>5.66</v>
      </c>
      <c r="F24" s="42">
        <v>32494.560000000001</v>
      </c>
    </row>
    <row r="25" spans="2:8" ht="13.5" thickBot="1" x14ac:dyDescent="0.25">
      <c r="B25" s="9">
        <f t="shared" si="0"/>
        <v>18</v>
      </c>
      <c r="C25" s="46" t="s">
        <v>1448</v>
      </c>
      <c r="D25" s="47" t="s">
        <v>1451</v>
      </c>
      <c r="E25" s="48">
        <v>1.3</v>
      </c>
      <c r="F25" s="51">
        <v>7463.42</v>
      </c>
    </row>
    <row r="26" spans="2:8" ht="13.5" thickBot="1" x14ac:dyDescent="0.25">
      <c r="B26" s="291" t="s">
        <v>1452</v>
      </c>
      <c r="C26" s="292"/>
      <c r="D26" s="292"/>
      <c r="E26" s="292"/>
      <c r="F26" s="52">
        <f>SUM(F8:F25)</f>
        <v>102455.64000000001</v>
      </c>
    </row>
    <row r="27" spans="2:8" ht="13.5" thickBot="1" x14ac:dyDescent="0.25">
      <c r="B27" s="297" t="s">
        <v>1454</v>
      </c>
      <c r="C27" s="295"/>
      <c r="D27" s="295"/>
      <c r="E27" s="295"/>
      <c r="F27" s="296"/>
    </row>
    <row r="28" spans="2:8" x14ac:dyDescent="0.2">
      <c r="B28" s="17">
        <f>B25+1</f>
        <v>19</v>
      </c>
      <c r="C28" s="154" t="s">
        <v>1702</v>
      </c>
      <c r="D28" s="53" t="s">
        <v>12</v>
      </c>
      <c r="E28" s="54">
        <f>1020+360</f>
        <v>1380</v>
      </c>
      <c r="F28" s="55">
        <f>50427.6+17856</f>
        <v>68283.600000000006</v>
      </c>
      <c r="G28" s="76"/>
      <c r="H28" s="76"/>
    </row>
    <row r="29" spans="2:8" x14ac:dyDescent="0.2">
      <c r="B29" s="17">
        <f>B28+1</f>
        <v>20</v>
      </c>
      <c r="C29" s="155" t="s">
        <v>1701</v>
      </c>
      <c r="D29" s="56" t="s">
        <v>12</v>
      </c>
      <c r="E29" s="57">
        <v>174.58</v>
      </c>
      <c r="F29" s="58">
        <v>8419.99</v>
      </c>
    </row>
    <row r="30" spans="2:8" x14ac:dyDescent="0.2">
      <c r="B30" s="17">
        <f t="shared" ref="B30:B31" si="1">B29+1</f>
        <v>21</v>
      </c>
      <c r="C30" s="59" t="s">
        <v>1455</v>
      </c>
      <c r="D30" s="56" t="s">
        <v>13</v>
      </c>
      <c r="E30" s="57">
        <v>0.77</v>
      </c>
      <c r="F30" s="58">
        <v>277.2</v>
      </c>
    </row>
    <row r="31" spans="2:8" ht="13.5" thickBot="1" x14ac:dyDescent="0.25">
      <c r="B31" s="17">
        <f t="shared" si="1"/>
        <v>22</v>
      </c>
      <c r="C31" s="59" t="s">
        <v>1456</v>
      </c>
      <c r="D31" s="56" t="s">
        <v>13</v>
      </c>
      <c r="E31" s="57">
        <v>0.8</v>
      </c>
      <c r="F31" s="60">
        <v>36</v>
      </c>
    </row>
    <row r="32" spans="2:8" ht="13.5" thickBot="1" x14ac:dyDescent="0.25">
      <c r="B32" s="291" t="s">
        <v>10</v>
      </c>
      <c r="C32" s="292"/>
      <c r="D32" s="292"/>
      <c r="E32" s="292"/>
      <c r="F32" s="61">
        <f>SUM(F28:F31)</f>
        <v>77016.790000000008</v>
      </c>
    </row>
    <row r="33" spans="2:6" ht="14.25" customHeight="1" thickBot="1" x14ac:dyDescent="0.25">
      <c r="B33" s="297" t="s">
        <v>26</v>
      </c>
      <c r="C33" s="295"/>
      <c r="D33" s="305"/>
      <c r="E33" s="295"/>
      <c r="F33" s="296"/>
    </row>
    <row r="34" spans="2:6" x14ac:dyDescent="0.2">
      <c r="B34" s="12">
        <f>B31+1</f>
        <v>23</v>
      </c>
      <c r="C34" s="62" t="s">
        <v>1457</v>
      </c>
      <c r="D34" s="63" t="s">
        <v>1468</v>
      </c>
      <c r="E34" s="64">
        <v>1</v>
      </c>
      <c r="F34" s="63">
        <v>1056</v>
      </c>
    </row>
    <row r="35" spans="2:6" x14ac:dyDescent="0.2">
      <c r="B35" s="17">
        <f>B34+1</f>
        <v>24</v>
      </c>
      <c r="C35" s="65" t="s">
        <v>1458</v>
      </c>
      <c r="D35" s="55" t="s">
        <v>1468</v>
      </c>
      <c r="E35" s="66">
        <v>1</v>
      </c>
      <c r="F35" s="67">
        <v>1310</v>
      </c>
    </row>
    <row r="36" spans="2:6" x14ac:dyDescent="0.2">
      <c r="B36" s="17">
        <f t="shared" ref="B36:B45" si="2">B35+1</f>
        <v>25</v>
      </c>
      <c r="C36" s="65" t="s">
        <v>1459</v>
      </c>
      <c r="D36" s="55" t="s">
        <v>1468</v>
      </c>
      <c r="E36" s="66">
        <v>2</v>
      </c>
      <c r="F36" s="67">
        <v>1860</v>
      </c>
    </row>
    <row r="37" spans="2:6" x14ac:dyDescent="0.2">
      <c r="B37" s="17">
        <f t="shared" si="2"/>
        <v>26</v>
      </c>
      <c r="C37" s="65" t="s">
        <v>1460</v>
      </c>
      <c r="D37" s="55" t="s">
        <v>1468</v>
      </c>
      <c r="E37" s="66">
        <v>1</v>
      </c>
      <c r="F37" s="67">
        <v>1099</v>
      </c>
    </row>
    <row r="38" spans="2:6" x14ac:dyDescent="0.2">
      <c r="B38" s="17">
        <f t="shared" si="2"/>
        <v>27</v>
      </c>
      <c r="C38" s="65" t="s">
        <v>1461</v>
      </c>
      <c r="D38" s="55" t="s">
        <v>1468</v>
      </c>
      <c r="E38" s="66">
        <v>1</v>
      </c>
      <c r="F38" s="67">
        <v>2479</v>
      </c>
    </row>
    <row r="39" spans="2:6" x14ac:dyDescent="0.2">
      <c r="B39" s="17">
        <f t="shared" si="2"/>
        <v>28</v>
      </c>
      <c r="C39" s="65" t="s">
        <v>1462</v>
      </c>
      <c r="D39" s="55" t="s">
        <v>13</v>
      </c>
      <c r="E39" s="66">
        <v>7</v>
      </c>
      <c r="F39" s="67">
        <v>9170</v>
      </c>
    </row>
    <row r="40" spans="2:6" x14ac:dyDescent="0.2">
      <c r="B40" s="17">
        <f t="shared" si="2"/>
        <v>29</v>
      </c>
      <c r="C40" s="65" t="s">
        <v>1463</v>
      </c>
      <c r="D40" s="55" t="s">
        <v>13</v>
      </c>
      <c r="E40" s="66">
        <v>7</v>
      </c>
      <c r="F40" s="67">
        <v>7210</v>
      </c>
    </row>
    <row r="41" spans="2:6" x14ac:dyDescent="0.2">
      <c r="B41" s="17">
        <f t="shared" si="2"/>
        <v>30</v>
      </c>
      <c r="C41" s="65" t="s">
        <v>1464</v>
      </c>
      <c r="D41" s="55" t="s">
        <v>13</v>
      </c>
      <c r="E41" s="66">
        <v>1</v>
      </c>
      <c r="F41" s="67">
        <v>2746.18</v>
      </c>
    </row>
    <row r="42" spans="2:6" x14ac:dyDescent="0.2">
      <c r="B42" s="17">
        <f t="shared" si="2"/>
        <v>31</v>
      </c>
      <c r="C42" s="65" t="s">
        <v>1465</v>
      </c>
      <c r="D42" s="55" t="s">
        <v>13</v>
      </c>
      <c r="E42" s="66">
        <v>6</v>
      </c>
      <c r="F42" s="67">
        <v>402.18</v>
      </c>
    </row>
    <row r="43" spans="2:6" x14ac:dyDescent="0.2">
      <c r="B43" s="17">
        <f t="shared" si="2"/>
        <v>32</v>
      </c>
      <c r="C43" s="65" t="s">
        <v>1466</v>
      </c>
      <c r="D43" s="55" t="s">
        <v>13</v>
      </c>
      <c r="E43" s="66">
        <v>1</v>
      </c>
      <c r="F43" s="67">
        <v>1030</v>
      </c>
    </row>
    <row r="44" spans="2:6" x14ac:dyDescent="0.2">
      <c r="B44" s="17">
        <f t="shared" si="2"/>
        <v>33</v>
      </c>
      <c r="C44" s="65" t="s">
        <v>1467</v>
      </c>
      <c r="D44" s="55" t="s">
        <v>13</v>
      </c>
      <c r="E44" s="66">
        <v>6</v>
      </c>
      <c r="F44" s="67">
        <v>9420</v>
      </c>
    </row>
    <row r="45" spans="2:6" ht="13.5" thickBot="1" x14ac:dyDescent="0.25">
      <c r="B45" s="8">
        <f t="shared" si="2"/>
        <v>34</v>
      </c>
      <c r="C45" s="68" t="s">
        <v>1464</v>
      </c>
      <c r="D45" s="69" t="s">
        <v>13</v>
      </c>
      <c r="E45" s="70">
        <v>1</v>
      </c>
      <c r="F45" s="71">
        <v>2746.18</v>
      </c>
    </row>
    <row r="46" spans="2:6" ht="13.5" customHeight="1" thickBot="1" x14ac:dyDescent="0.25">
      <c r="B46" s="306" t="s">
        <v>14</v>
      </c>
      <c r="C46" s="307"/>
      <c r="D46" s="307"/>
      <c r="E46" s="307"/>
      <c r="F46" s="72">
        <f>SUM(F34:F45)</f>
        <v>40528.54</v>
      </c>
    </row>
    <row r="47" spans="2:6" s="23" customFormat="1" ht="13.5" customHeight="1" thickBot="1" x14ac:dyDescent="0.25">
      <c r="B47" s="112"/>
      <c r="C47" s="308" t="s">
        <v>1703</v>
      </c>
      <c r="D47" s="309"/>
      <c r="E47" s="309"/>
      <c r="F47" s="310"/>
    </row>
    <row r="48" spans="2:6" ht="13.5" customHeight="1" x14ac:dyDescent="0.2">
      <c r="B48" s="27">
        <f>B45+1</f>
        <v>35</v>
      </c>
      <c r="C48" s="24" t="s">
        <v>1475</v>
      </c>
      <c r="D48" s="26" t="s">
        <v>13</v>
      </c>
      <c r="E48" s="27">
        <v>20</v>
      </c>
      <c r="F48" s="73">
        <v>1200</v>
      </c>
    </row>
    <row r="49" spans="2:7" ht="13.5" customHeight="1" x14ac:dyDescent="0.2">
      <c r="B49" s="29">
        <f>B48+1</f>
        <v>36</v>
      </c>
      <c r="C49" s="25" t="s">
        <v>1474</v>
      </c>
      <c r="D49" s="28" t="s">
        <v>13</v>
      </c>
      <c r="E49" s="29">
        <v>6</v>
      </c>
      <c r="F49" s="74">
        <v>480</v>
      </c>
    </row>
    <row r="50" spans="2:7" ht="24" customHeight="1" x14ac:dyDescent="0.2">
      <c r="B50" s="29">
        <f t="shared" ref="B50:B52" si="3">B49+1</f>
        <v>37</v>
      </c>
      <c r="C50" s="25" t="s">
        <v>1470</v>
      </c>
      <c r="D50" s="28" t="s">
        <v>1473</v>
      </c>
      <c r="E50" s="29">
        <v>1</v>
      </c>
      <c r="F50" s="74">
        <v>1512</v>
      </c>
    </row>
    <row r="51" spans="2:7" ht="38.25" x14ac:dyDescent="0.2">
      <c r="B51" s="29">
        <f t="shared" si="3"/>
        <v>38</v>
      </c>
      <c r="C51" s="25" t="s">
        <v>1471</v>
      </c>
      <c r="D51" s="28" t="s">
        <v>1473</v>
      </c>
      <c r="E51" s="29">
        <v>1</v>
      </c>
      <c r="F51" s="74">
        <v>360</v>
      </c>
    </row>
    <row r="52" spans="2:7" ht="33.6" customHeight="1" x14ac:dyDescent="0.2">
      <c r="B52" s="29">
        <f t="shared" si="3"/>
        <v>39</v>
      </c>
      <c r="C52" s="25" t="s">
        <v>1472</v>
      </c>
      <c r="D52" s="28" t="s">
        <v>1473</v>
      </c>
      <c r="E52" s="29">
        <v>1</v>
      </c>
      <c r="F52" s="74">
        <v>1842</v>
      </c>
    </row>
    <row r="53" spans="2:7" ht="13.5" customHeight="1" thickBot="1" x14ac:dyDescent="0.25">
      <c r="B53" s="303" t="s">
        <v>1469</v>
      </c>
      <c r="C53" s="304"/>
      <c r="D53" s="304"/>
      <c r="E53" s="304"/>
      <c r="F53" s="75">
        <f>SUM(F48:F52)</f>
        <v>5394</v>
      </c>
    </row>
    <row r="54" spans="2:7" ht="13.5" customHeight="1" thickBot="1" x14ac:dyDescent="0.25">
      <c r="B54" s="16"/>
      <c r="C54" s="295" t="s">
        <v>27</v>
      </c>
      <c r="D54" s="295"/>
      <c r="E54" s="295"/>
      <c r="F54" s="296"/>
      <c r="G54" s="11"/>
    </row>
    <row r="55" spans="2:7" x14ac:dyDescent="0.2">
      <c r="B55" s="124">
        <f>B52+1</f>
        <v>40</v>
      </c>
      <c r="C55" s="134" t="s">
        <v>1476</v>
      </c>
      <c r="D55" s="127" t="s">
        <v>13</v>
      </c>
      <c r="E55" s="118">
        <v>1</v>
      </c>
      <c r="F55" s="113">
        <v>108</v>
      </c>
    </row>
    <row r="56" spans="2:7" x14ac:dyDescent="0.2">
      <c r="B56" s="125">
        <f>B55+1</f>
        <v>41</v>
      </c>
      <c r="C56" s="135" t="s">
        <v>1585</v>
      </c>
      <c r="D56" s="128" t="s">
        <v>13</v>
      </c>
      <c r="E56" s="119">
        <v>1</v>
      </c>
      <c r="F56" s="114">
        <v>108</v>
      </c>
    </row>
    <row r="57" spans="2:7" x14ac:dyDescent="0.2">
      <c r="B57" s="125">
        <f t="shared" ref="B57:B115" si="4">B56+1</f>
        <v>42</v>
      </c>
      <c r="C57" s="136" t="s">
        <v>1477</v>
      </c>
      <c r="D57" s="129" t="s">
        <v>13</v>
      </c>
      <c r="E57" s="119">
        <v>5</v>
      </c>
      <c r="F57" s="114">
        <v>470</v>
      </c>
    </row>
    <row r="58" spans="2:7" x14ac:dyDescent="0.2">
      <c r="B58" s="125">
        <f t="shared" si="4"/>
        <v>43</v>
      </c>
      <c r="C58" s="137" t="s">
        <v>1478</v>
      </c>
      <c r="D58" s="128" t="s">
        <v>13</v>
      </c>
      <c r="E58" s="119">
        <v>1</v>
      </c>
      <c r="F58" s="114">
        <v>285</v>
      </c>
    </row>
    <row r="59" spans="2:7" x14ac:dyDescent="0.2">
      <c r="B59" s="125">
        <f t="shared" si="4"/>
        <v>44</v>
      </c>
      <c r="C59" s="137" t="s">
        <v>1479</v>
      </c>
      <c r="D59" s="130" t="s">
        <v>13</v>
      </c>
      <c r="E59" s="120">
        <v>1</v>
      </c>
      <c r="F59" s="115">
        <v>510</v>
      </c>
    </row>
    <row r="60" spans="2:7" x14ac:dyDescent="0.2">
      <c r="B60" s="125">
        <f t="shared" si="4"/>
        <v>45</v>
      </c>
      <c r="C60" s="135" t="s">
        <v>1479</v>
      </c>
      <c r="D60" s="130" t="s">
        <v>13</v>
      </c>
      <c r="E60" s="120">
        <v>1</v>
      </c>
      <c r="F60" s="115">
        <v>120</v>
      </c>
    </row>
    <row r="61" spans="2:7" x14ac:dyDescent="0.2">
      <c r="B61" s="125">
        <f t="shared" si="4"/>
        <v>46</v>
      </c>
      <c r="C61" s="135" t="s">
        <v>1480</v>
      </c>
      <c r="D61" s="130" t="s">
        <v>13</v>
      </c>
      <c r="E61" s="120">
        <v>2</v>
      </c>
      <c r="F61" s="115">
        <v>330</v>
      </c>
    </row>
    <row r="62" spans="2:7" x14ac:dyDescent="0.2">
      <c r="B62" s="125">
        <f t="shared" si="4"/>
        <v>47</v>
      </c>
      <c r="C62" s="135" t="s">
        <v>1481</v>
      </c>
      <c r="D62" s="130" t="s">
        <v>13</v>
      </c>
      <c r="E62" s="120">
        <v>2</v>
      </c>
      <c r="F62" s="115">
        <v>600</v>
      </c>
    </row>
    <row r="63" spans="2:7" x14ac:dyDescent="0.2">
      <c r="B63" s="125">
        <f t="shared" si="4"/>
        <v>48</v>
      </c>
      <c r="C63" s="135" t="s">
        <v>1482</v>
      </c>
      <c r="D63" s="130" t="s">
        <v>13</v>
      </c>
      <c r="E63" s="120">
        <v>3</v>
      </c>
      <c r="F63" s="115">
        <v>105</v>
      </c>
    </row>
    <row r="64" spans="2:7" x14ac:dyDescent="0.2">
      <c r="B64" s="125">
        <f t="shared" si="4"/>
        <v>49</v>
      </c>
      <c r="C64" s="135" t="s">
        <v>1482</v>
      </c>
      <c r="D64" s="130" t="s">
        <v>13</v>
      </c>
      <c r="E64" s="120">
        <v>3</v>
      </c>
      <c r="F64" s="115">
        <v>195</v>
      </c>
    </row>
    <row r="65" spans="2:7" x14ac:dyDescent="0.2">
      <c r="B65" s="125">
        <f t="shared" si="4"/>
        <v>50</v>
      </c>
      <c r="C65" s="135" t="s">
        <v>1483</v>
      </c>
      <c r="D65" s="130" t="s">
        <v>18</v>
      </c>
      <c r="E65" s="120">
        <v>15</v>
      </c>
      <c r="F65" s="115">
        <v>21</v>
      </c>
    </row>
    <row r="66" spans="2:7" x14ac:dyDescent="0.2">
      <c r="B66" s="125">
        <f t="shared" si="4"/>
        <v>51</v>
      </c>
      <c r="C66" s="135" t="s">
        <v>1484</v>
      </c>
      <c r="D66" s="130" t="s">
        <v>13</v>
      </c>
      <c r="E66" s="120">
        <v>4</v>
      </c>
      <c r="F66" s="115">
        <v>240</v>
      </c>
    </row>
    <row r="67" spans="2:7" x14ac:dyDescent="0.2">
      <c r="B67" s="125">
        <f t="shared" si="4"/>
        <v>52</v>
      </c>
      <c r="C67" s="138" t="s">
        <v>1485</v>
      </c>
      <c r="D67" s="130" t="s">
        <v>13</v>
      </c>
      <c r="E67" s="120">
        <v>1</v>
      </c>
      <c r="F67" s="115">
        <v>115</v>
      </c>
    </row>
    <row r="68" spans="2:7" x14ac:dyDescent="0.2">
      <c r="B68" s="125">
        <f t="shared" si="4"/>
        <v>53</v>
      </c>
      <c r="C68" s="138" t="s">
        <v>1486</v>
      </c>
      <c r="D68" s="130" t="s">
        <v>13</v>
      </c>
      <c r="E68" s="120">
        <v>2</v>
      </c>
      <c r="F68" s="115">
        <v>140</v>
      </c>
      <c r="G68" s="11"/>
    </row>
    <row r="69" spans="2:7" x14ac:dyDescent="0.2">
      <c r="B69" s="125">
        <f t="shared" si="4"/>
        <v>54</v>
      </c>
      <c r="C69" s="135" t="s">
        <v>1487</v>
      </c>
      <c r="D69" s="130" t="s">
        <v>13</v>
      </c>
      <c r="E69" s="120">
        <v>2</v>
      </c>
      <c r="F69" s="115">
        <v>240</v>
      </c>
    </row>
    <row r="70" spans="2:7" x14ac:dyDescent="0.2">
      <c r="B70" s="125">
        <f t="shared" si="4"/>
        <v>55</v>
      </c>
      <c r="C70" s="135" t="s">
        <v>1488</v>
      </c>
      <c r="D70" s="130" t="s">
        <v>13</v>
      </c>
      <c r="E70" s="120">
        <v>2</v>
      </c>
      <c r="F70" s="115">
        <v>520</v>
      </c>
    </row>
    <row r="71" spans="2:7" x14ac:dyDescent="0.2">
      <c r="B71" s="125">
        <f t="shared" si="4"/>
        <v>56</v>
      </c>
      <c r="C71" s="135" t="s">
        <v>43</v>
      </c>
      <c r="D71" s="130" t="s">
        <v>13</v>
      </c>
      <c r="E71" s="120">
        <v>1</v>
      </c>
      <c r="F71" s="115">
        <v>108</v>
      </c>
    </row>
    <row r="72" spans="2:7" x14ac:dyDescent="0.2">
      <c r="B72" s="125">
        <f t="shared" si="4"/>
        <v>57</v>
      </c>
      <c r="C72" s="139" t="s">
        <v>1489</v>
      </c>
      <c r="D72" s="130" t="s">
        <v>13</v>
      </c>
      <c r="E72" s="120">
        <v>1</v>
      </c>
      <c r="F72" s="115">
        <v>79</v>
      </c>
    </row>
    <row r="73" spans="2:7" ht="16.5" customHeight="1" x14ac:dyDescent="0.2">
      <c r="B73" s="125">
        <f t="shared" si="4"/>
        <v>58</v>
      </c>
      <c r="C73" s="140" t="s">
        <v>1490</v>
      </c>
      <c r="D73" s="130" t="s">
        <v>13</v>
      </c>
      <c r="E73" s="120">
        <v>1</v>
      </c>
      <c r="F73" s="115">
        <v>50</v>
      </c>
    </row>
    <row r="74" spans="2:7" x14ac:dyDescent="0.2">
      <c r="B74" s="125">
        <f t="shared" si="4"/>
        <v>59</v>
      </c>
      <c r="C74" s="135" t="s">
        <v>44</v>
      </c>
      <c r="D74" s="130" t="s">
        <v>13</v>
      </c>
      <c r="E74" s="120">
        <v>1</v>
      </c>
      <c r="F74" s="115">
        <v>245</v>
      </c>
    </row>
    <row r="75" spans="2:7" x14ac:dyDescent="0.2">
      <c r="B75" s="125">
        <f t="shared" si="4"/>
        <v>60</v>
      </c>
      <c r="C75" s="135" t="s">
        <v>57</v>
      </c>
      <c r="D75" s="130" t="s">
        <v>13</v>
      </c>
      <c r="E75" s="120">
        <v>1</v>
      </c>
      <c r="F75" s="115">
        <v>25</v>
      </c>
    </row>
    <row r="76" spans="2:7" x14ac:dyDescent="0.2">
      <c r="B76" s="125">
        <f t="shared" si="4"/>
        <v>61</v>
      </c>
      <c r="C76" s="138" t="s">
        <v>57</v>
      </c>
      <c r="D76" s="130" t="s">
        <v>13</v>
      </c>
      <c r="E76" s="120">
        <v>1</v>
      </c>
      <c r="F76" s="115">
        <v>25</v>
      </c>
    </row>
    <row r="77" spans="2:7" x14ac:dyDescent="0.2">
      <c r="B77" s="125">
        <f t="shared" si="4"/>
        <v>62</v>
      </c>
      <c r="C77" s="135" t="s">
        <v>1491</v>
      </c>
      <c r="D77" s="130" t="s">
        <v>13</v>
      </c>
      <c r="E77" s="120">
        <v>1</v>
      </c>
      <c r="F77" s="115">
        <v>25</v>
      </c>
    </row>
    <row r="78" spans="2:7" x14ac:dyDescent="0.2">
      <c r="B78" s="125">
        <f t="shared" si="4"/>
        <v>63</v>
      </c>
      <c r="C78" s="138" t="s">
        <v>1492</v>
      </c>
      <c r="D78" s="130" t="s">
        <v>13</v>
      </c>
      <c r="E78" s="120">
        <v>1</v>
      </c>
      <c r="F78" s="115">
        <v>170</v>
      </c>
    </row>
    <row r="79" spans="2:7" x14ac:dyDescent="0.2">
      <c r="B79" s="125">
        <f t="shared" si="4"/>
        <v>64</v>
      </c>
      <c r="C79" s="141" t="s">
        <v>45</v>
      </c>
      <c r="D79" s="130" t="s">
        <v>13</v>
      </c>
      <c r="E79" s="120">
        <v>1</v>
      </c>
      <c r="F79" s="115">
        <v>60</v>
      </c>
    </row>
    <row r="80" spans="2:7" x14ac:dyDescent="0.2">
      <c r="B80" s="125">
        <f t="shared" si="4"/>
        <v>65</v>
      </c>
      <c r="C80" s="135" t="s">
        <v>1493</v>
      </c>
      <c r="D80" s="130" t="s">
        <v>13</v>
      </c>
      <c r="E80" s="120">
        <v>1</v>
      </c>
      <c r="F80" s="115">
        <v>165</v>
      </c>
    </row>
    <row r="81" spans="2:7" x14ac:dyDescent="0.2">
      <c r="B81" s="125">
        <f t="shared" si="4"/>
        <v>66</v>
      </c>
      <c r="C81" s="138" t="s">
        <v>1228</v>
      </c>
      <c r="D81" s="130" t="s">
        <v>13</v>
      </c>
      <c r="E81" s="120">
        <v>1</v>
      </c>
      <c r="F81" s="115">
        <v>70</v>
      </c>
    </row>
    <row r="82" spans="2:7" x14ac:dyDescent="0.2">
      <c r="B82" s="125">
        <f t="shared" si="4"/>
        <v>67</v>
      </c>
      <c r="C82" s="135" t="s">
        <v>1494</v>
      </c>
      <c r="D82" s="130" t="s">
        <v>13</v>
      </c>
      <c r="E82" s="120">
        <v>1</v>
      </c>
      <c r="F82" s="115">
        <v>17</v>
      </c>
      <c r="G82" s="11"/>
    </row>
    <row r="83" spans="2:7" x14ac:dyDescent="0.2">
      <c r="B83" s="125">
        <f t="shared" si="4"/>
        <v>68</v>
      </c>
      <c r="C83" s="135" t="s">
        <v>1495</v>
      </c>
      <c r="D83" s="130" t="s">
        <v>13</v>
      </c>
      <c r="E83" s="120">
        <v>1</v>
      </c>
      <c r="F83" s="115">
        <v>420</v>
      </c>
    </row>
    <row r="84" spans="2:7" x14ac:dyDescent="0.2">
      <c r="B84" s="125">
        <f t="shared" si="4"/>
        <v>69</v>
      </c>
      <c r="C84" s="135" t="s">
        <v>1259</v>
      </c>
      <c r="D84" s="130" t="s">
        <v>13</v>
      </c>
      <c r="E84" s="120">
        <v>2</v>
      </c>
      <c r="F84" s="115">
        <v>31</v>
      </c>
    </row>
    <row r="85" spans="2:7" x14ac:dyDescent="0.2">
      <c r="B85" s="125">
        <f t="shared" si="4"/>
        <v>70</v>
      </c>
      <c r="C85" s="135" t="s">
        <v>1496</v>
      </c>
      <c r="D85" s="130" t="s">
        <v>13</v>
      </c>
      <c r="E85" s="120">
        <v>1</v>
      </c>
      <c r="F85" s="115">
        <v>58</v>
      </c>
    </row>
    <row r="86" spans="2:7" x14ac:dyDescent="0.2">
      <c r="B86" s="125">
        <f t="shared" si="4"/>
        <v>71</v>
      </c>
      <c r="C86" s="135" t="s">
        <v>1497</v>
      </c>
      <c r="D86" s="130" t="s">
        <v>13</v>
      </c>
      <c r="E86" s="120">
        <v>2</v>
      </c>
      <c r="F86" s="115">
        <v>130</v>
      </c>
    </row>
    <row r="87" spans="2:7" x14ac:dyDescent="0.2">
      <c r="B87" s="125">
        <f t="shared" si="4"/>
        <v>72</v>
      </c>
      <c r="C87" s="135" t="s">
        <v>58</v>
      </c>
      <c r="D87" s="130" t="s">
        <v>13</v>
      </c>
      <c r="E87" s="120">
        <v>1</v>
      </c>
      <c r="F87" s="115">
        <v>45</v>
      </c>
    </row>
    <row r="88" spans="2:7" x14ac:dyDescent="0.2">
      <c r="B88" s="125">
        <f t="shared" si="4"/>
        <v>73</v>
      </c>
      <c r="C88" s="135" t="s">
        <v>1498</v>
      </c>
      <c r="D88" s="130" t="s">
        <v>13</v>
      </c>
      <c r="E88" s="120">
        <v>1</v>
      </c>
      <c r="F88" s="115">
        <v>150</v>
      </c>
    </row>
    <row r="89" spans="2:7" x14ac:dyDescent="0.2">
      <c r="B89" s="125">
        <f t="shared" si="4"/>
        <v>74</v>
      </c>
      <c r="C89" s="135" t="s">
        <v>1499</v>
      </c>
      <c r="D89" s="130" t="s">
        <v>18</v>
      </c>
      <c r="E89" s="120">
        <v>40</v>
      </c>
      <c r="F89" s="115">
        <v>2004</v>
      </c>
    </row>
    <row r="90" spans="2:7" x14ac:dyDescent="0.2">
      <c r="B90" s="125">
        <f t="shared" si="4"/>
        <v>75</v>
      </c>
      <c r="C90" s="135" t="s">
        <v>1500</v>
      </c>
      <c r="D90" s="130" t="s">
        <v>18</v>
      </c>
      <c r="E90" s="120">
        <v>50</v>
      </c>
      <c r="F90" s="115">
        <v>966</v>
      </c>
    </row>
    <row r="91" spans="2:7" x14ac:dyDescent="0.2">
      <c r="B91" s="125">
        <f t="shared" si="4"/>
        <v>76</v>
      </c>
      <c r="C91" s="135" t="s">
        <v>1501</v>
      </c>
      <c r="D91" s="130" t="s">
        <v>18</v>
      </c>
      <c r="E91" s="120">
        <v>40</v>
      </c>
      <c r="F91" s="115">
        <v>2400</v>
      </c>
    </row>
    <row r="92" spans="2:7" x14ac:dyDescent="0.2">
      <c r="B92" s="125">
        <f t="shared" si="4"/>
        <v>77</v>
      </c>
      <c r="C92" s="135" t="s">
        <v>1502</v>
      </c>
      <c r="D92" s="130" t="s">
        <v>13</v>
      </c>
      <c r="E92" s="120">
        <v>2</v>
      </c>
      <c r="F92" s="115">
        <v>550</v>
      </c>
    </row>
    <row r="93" spans="2:7" x14ac:dyDescent="0.2">
      <c r="B93" s="125">
        <f t="shared" si="4"/>
        <v>78</v>
      </c>
      <c r="C93" s="135" t="s">
        <v>1503</v>
      </c>
      <c r="D93" s="130" t="s">
        <v>13</v>
      </c>
      <c r="E93" s="120">
        <v>1</v>
      </c>
      <c r="F93" s="115">
        <v>85</v>
      </c>
    </row>
    <row r="94" spans="2:7" ht="13.5" thickBot="1" x14ac:dyDescent="0.25">
      <c r="B94" s="125">
        <f t="shared" si="4"/>
        <v>79</v>
      </c>
      <c r="C94" s="142" t="s">
        <v>1504</v>
      </c>
      <c r="D94" s="131" t="s">
        <v>13</v>
      </c>
      <c r="E94" s="121">
        <v>12</v>
      </c>
      <c r="F94" s="116">
        <v>900</v>
      </c>
    </row>
    <row r="95" spans="2:7" ht="13.5" thickTop="1" x14ac:dyDescent="0.2">
      <c r="B95" s="125">
        <f t="shared" si="4"/>
        <v>80</v>
      </c>
      <c r="C95" s="143" t="s">
        <v>1505</v>
      </c>
      <c r="D95" s="132" t="s">
        <v>13</v>
      </c>
      <c r="E95" s="122">
        <v>29</v>
      </c>
      <c r="F95" s="117">
        <v>522</v>
      </c>
    </row>
    <row r="96" spans="2:7" x14ac:dyDescent="0.2">
      <c r="B96" s="125">
        <f t="shared" si="4"/>
        <v>81</v>
      </c>
      <c r="C96" s="25" t="s">
        <v>44</v>
      </c>
      <c r="D96" s="130" t="s">
        <v>13</v>
      </c>
      <c r="E96" s="120">
        <v>3</v>
      </c>
      <c r="F96" s="115">
        <v>450</v>
      </c>
    </row>
    <row r="97" spans="2:7" x14ac:dyDescent="0.2">
      <c r="B97" s="125">
        <f t="shared" si="4"/>
        <v>82</v>
      </c>
      <c r="C97" s="25" t="s">
        <v>1506</v>
      </c>
      <c r="D97" s="130" t="s">
        <v>13</v>
      </c>
      <c r="E97" s="120">
        <v>1</v>
      </c>
      <c r="F97" s="115">
        <v>17</v>
      </c>
    </row>
    <row r="98" spans="2:7" x14ac:dyDescent="0.2">
      <c r="B98" s="125">
        <f t="shared" si="4"/>
        <v>83</v>
      </c>
      <c r="C98" s="144" t="s">
        <v>1507</v>
      </c>
      <c r="D98" s="130" t="s">
        <v>13</v>
      </c>
      <c r="E98" s="120">
        <v>3</v>
      </c>
      <c r="F98" s="115">
        <v>186</v>
      </c>
    </row>
    <row r="99" spans="2:7" x14ac:dyDescent="0.2">
      <c r="B99" s="125">
        <f t="shared" si="4"/>
        <v>84</v>
      </c>
      <c r="C99" s="144" t="s">
        <v>1508</v>
      </c>
      <c r="D99" s="130" t="s">
        <v>13</v>
      </c>
      <c r="E99" s="120">
        <v>1</v>
      </c>
      <c r="F99" s="115">
        <v>89</v>
      </c>
    </row>
    <row r="100" spans="2:7" x14ac:dyDescent="0.2">
      <c r="B100" s="125">
        <f t="shared" si="4"/>
        <v>85</v>
      </c>
      <c r="C100" s="144" t="s">
        <v>1509</v>
      </c>
      <c r="D100" s="130" t="s">
        <v>13</v>
      </c>
      <c r="E100" s="120">
        <v>1</v>
      </c>
      <c r="F100" s="115">
        <v>230</v>
      </c>
    </row>
    <row r="101" spans="2:7" x14ac:dyDescent="0.2">
      <c r="B101" s="125">
        <f t="shared" si="4"/>
        <v>86</v>
      </c>
      <c r="C101" s="144" t="s">
        <v>38</v>
      </c>
      <c r="D101" s="130" t="s">
        <v>13</v>
      </c>
      <c r="E101" s="120">
        <v>1</v>
      </c>
      <c r="F101" s="115">
        <v>11</v>
      </c>
    </row>
    <row r="102" spans="2:7" x14ac:dyDescent="0.2">
      <c r="B102" s="125">
        <f t="shared" si="4"/>
        <v>87</v>
      </c>
      <c r="C102" s="144" t="s">
        <v>1149</v>
      </c>
      <c r="D102" s="130" t="s">
        <v>13</v>
      </c>
      <c r="E102" s="120">
        <v>1</v>
      </c>
      <c r="F102" s="115">
        <v>20</v>
      </c>
    </row>
    <row r="103" spans="2:7" x14ac:dyDescent="0.2">
      <c r="B103" s="125">
        <f t="shared" si="4"/>
        <v>88</v>
      </c>
      <c r="C103" s="144" t="s">
        <v>57</v>
      </c>
      <c r="D103" s="130" t="s">
        <v>13</v>
      </c>
      <c r="E103" s="120">
        <v>1</v>
      </c>
      <c r="F103" s="115">
        <v>6</v>
      </c>
      <c r="G103" s="11"/>
    </row>
    <row r="104" spans="2:7" x14ac:dyDescent="0.2">
      <c r="B104" s="125">
        <f t="shared" si="4"/>
        <v>89</v>
      </c>
      <c r="C104" s="144" t="s">
        <v>57</v>
      </c>
      <c r="D104" s="130" t="s">
        <v>13</v>
      </c>
      <c r="E104" s="120">
        <v>1</v>
      </c>
      <c r="F104" s="115">
        <v>11.5</v>
      </c>
      <c r="G104" s="11"/>
    </row>
    <row r="105" spans="2:7" x14ac:dyDescent="0.2">
      <c r="B105" s="125">
        <f t="shared" si="4"/>
        <v>90</v>
      </c>
      <c r="C105" s="144" t="s">
        <v>1220</v>
      </c>
      <c r="D105" s="130" t="s">
        <v>13</v>
      </c>
      <c r="E105" s="120">
        <v>1</v>
      </c>
      <c r="F105" s="115">
        <v>23</v>
      </c>
      <c r="G105" s="11"/>
    </row>
    <row r="106" spans="2:7" x14ac:dyDescent="0.2">
      <c r="B106" s="125">
        <f t="shared" si="4"/>
        <v>91</v>
      </c>
      <c r="C106" s="144" t="s">
        <v>1510</v>
      </c>
      <c r="D106" s="130" t="s">
        <v>13</v>
      </c>
      <c r="E106" s="120">
        <v>1</v>
      </c>
      <c r="F106" s="115">
        <v>53</v>
      </c>
      <c r="G106" s="11"/>
    </row>
    <row r="107" spans="2:7" x14ac:dyDescent="0.2">
      <c r="B107" s="125">
        <f t="shared" si="4"/>
        <v>92</v>
      </c>
      <c r="C107" s="144" t="s">
        <v>1511</v>
      </c>
      <c r="D107" s="130" t="s">
        <v>13</v>
      </c>
      <c r="E107" s="120">
        <v>1</v>
      </c>
      <c r="F107" s="115">
        <v>25</v>
      </c>
      <c r="G107" s="11"/>
    </row>
    <row r="108" spans="2:7" x14ac:dyDescent="0.2">
      <c r="B108" s="125">
        <f t="shared" si="4"/>
        <v>93</v>
      </c>
      <c r="C108" s="144" t="s">
        <v>45</v>
      </c>
      <c r="D108" s="130" t="s">
        <v>13</v>
      </c>
      <c r="E108" s="120">
        <v>1</v>
      </c>
      <c r="F108" s="115">
        <v>10</v>
      </c>
      <c r="G108" s="11"/>
    </row>
    <row r="109" spans="2:7" x14ac:dyDescent="0.2">
      <c r="B109" s="125">
        <f t="shared" si="4"/>
        <v>94</v>
      </c>
      <c r="C109" s="144" t="s">
        <v>1512</v>
      </c>
      <c r="D109" s="130" t="s">
        <v>13</v>
      </c>
      <c r="E109" s="120">
        <v>1</v>
      </c>
      <c r="F109" s="115">
        <v>5</v>
      </c>
      <c r="G109" s="11"/>
    </row>
    <row r="110" spans="2:7" x14ac:dyDescent="0.2">
      <c r="B110" s="125">
        <f t="shared" si="4"/>
        <v>95</v>
      </c>
      <c r="C110" s="144" t="s">
        <v>1513</v>
      </c>
      <c r="D110" s="130" t="s">
        <v>13</v>
      </c>
      <c r="E110" s="120">
        <v>1</v>
      </c>
      <c r="F110" s="115">
        <v>18</v>
      </c>
      <c r="G110" s="11"/>
    </row>
    <row r="111" spans="2:7" x14ac:dyDescent="0.2">
      <c r="B111" s="125">
        <f t="shared" si="4"/>
        <v>96</v>
      </c>
      <c r="C111" s="144" t="s">
        <v>49</v>
      </c>
      <c r="D111" s="130" t="s">
        <v>13</v>
      </c>
      <c r="E111" s="120">
        <v>1</v>
      </c>
      <c r="F111" s="115">
        <v>37</v>
      </c>
      <c r="G111" s="11"/>
    </row>
    <row r="112" spans="2:7" x14ac:dyDescent="0.2">
      <c r="B112" s="125">
        <f t="shared" si="4"/>
        <v>97</v>
      </c>
      <c r="C112" s="144" t="s">
        <v>1514</v>
      </c>
      <c r="D112" s="130" t="s">
        <v>13</v>
      </c>
      <c r="E112" s="120">
        <v>1</v>
      </c>
      <c r="F112" s="115">
        <v>12</v>
      </c>
      <c r="G112" s="11"/>
    </row>
    <row r="113" spans="2:7" x14ac:dyDescent="0.2">
      <c r="B113" s="125">
        <f t="shared" si="4"/>
        <v>98</v>
      </c>
      <c r="C113" s="144" t="s">
        <v>58</v>
      </c>
      <c r="D113" s="130" t="s">
        <v>13</v>
      </c>
      <c r="E113" s="120">
        <v>1</v>
      </c>
      <c r="F113" s="115">
        <v>40</v>
      </c>
      <c r="G113" s="11"/>
    </row>
    <row r="114" spans="2:7" x14ac:dyDescent="0.2">
      <c r="B114" s="125">
        <f t="shared" si="4"/>
        <v>99</v>
      </c>
      <c r="C114" s="144" t="s">
        <v>1515</v>
      </c>
      <c r="D114" s="130" t="s">
        <v>13</v>
      </c>
      <c r="E114" s="120">
        <v>1</v>
      </c>
      <c r="F114" s="115">
        <v>30</v>
      </c>
      <c r="G114" s="11"/>
    </row>
    <row r="115" spans="2:7" x14ac:dyDescent="0.2">
      <c r="B115" s="125">
        <f t="shared" si="4"/>
        <v>100</v>
      </c>
      <c r="C115" s="144" t="s">
        <v>1516</v>
      </c>
      <c r="D115" s="130" t="s">
        <v>13</v>
      </c>
      <c r="E115" s="9">
        <v>1</v>
      </c>
      <c r="F115" s="115">
        <v>27.5</v>
      </c>
      <c r="G115" s="11"/>
    </row>
    <row r="116" spans="2:7" x14ac:dyDescent="0.2">
      <c r="B116" s="125">
        <f t="shared" ref="B116:B152" si="5">B115+1</f>
        <v>101</v>
      </c>
      <c r="C116" s="144" t="s">
        <v>1517</v>
      </c>
      <c r="D116" s="130" t="s">
        <v>13</v>
      </c>
      <c r="E116" s="9">
        <v>1</v>
      </c>
      <c r="F116" s="115">
        <v>22</v>
      </c>
      <c r="G116" s="11"/>
    </row>
    <row r="117" spans="2:7" x14ac:dyDescent="0.2">
      <c r="B117" s="125">
        <f t="shared" si="5"/>
        <v>102</v>
      </c>
      <c r="C117" s="144" t="s">
        <v>1518</v>
      </c>
      <c r="D117" s="130" t="s">
        <v>13</v>
      </c>
      <c r="E117" s="9">
        <v>1</v>
      </c>
      <c r="F117" s="115">
        <v>72.5</v>
      </c>
      <c r="G117" s="11"/>
    </row>
    <row r="118" spans="2:7" x14ac:dyDescent="0.2">
      <c r="B118" s="125">
        <f t="shared" si="5"/>
        <v>103</v>
      </c>
      <c r="C118" s="144" t="s">
        <v>1519</v>
      </c>
      <c r="D118" s="130" t="s">
        <v>13</v>
      </c>
      <c r="E118" s="9">
        <v>5</v>
      </c>
      <c r="F118" s="115">
        <v>75</v>
      </c>
      <c r="G118" s="11"/>
    </row>
    <row r="119" spans="2:7" x14ac:dyDescent="0.2">
      <c r="B119" s="125">
        <f t="shared" si="5"/>
        <v>104</v>
      </c>
      <c r="C119" s="144" t="s">
        <v>1519</v>
      </c>
      <c r="D119" s="130" t="s">
        <v>13</v>
      </c>
      <c r="E119" s="9">
        <v>1</v>
      </c>
      <c r="F119" s="115">
        <v>15</v>
      </c>
      <c r="G119" s="11"/>
    </row>
    <row r="120" spans="2:7" x14ac:dyDescent="0.2">
      <c r="B120" s="125">
        <f t="shared" si="5"/>
        <v>105</v>
      </c>
      <c r="C120" s="144" t="s">
        <v>1520</v>
      </c>
      <c r="D120" s="130" t="s">
        <v>13</v>
      </c>
      <c r="E120" s="9">
        <v>6</v>
      </c>
      <c r="F120" s="115">
        <v>450</v>
      </c>
      <c r="G120" s="11"/>
    </row>
    <row r="121" spans="2:7" x14ac:dyDescent="0.2">
      <c r="B121" s="125">
        <f t="shared" si="5"/>
        <v>106</v>
      </c>
      <c r="C121" s="144" t="s">
        <v>1521</v>
      </c>
      <c r="D121" s="130" t="s">
        <v>13</v>
      </c>
      <c r="E121" s="9">
        <v>1</v>
      </c>
      <c r="F121" s="115">
        <v>120</v>
      </c>
      <c r="G121" s="11"/>
    </row>
    <row r="122" spans="2:7" x14ac:dyDescent="0.2">
      <c r="B122" s="125">
        <f t="shared" si="5"/>
        <v>107</v>
      </c>
      <c r="C122" s="144" t="s">
        <v>1522</v>
      </c>
      <c r="D122" s="130" t="s">
        <v>13</v>
      </c>
      <c r="E122" s="9">
        <v>8</v>
      </c>
      <c r="F122" s="115">
        <v>1068</v>
      </c>
      <c r="G122" s="11"/>
    </row>
    <row r="123" spans="2:7" x14ac:dyDescent="0.2">
      <c r="B123" s="125">
        <f t="shared" si="5"/>
        <v>108</v>
      </c>
      <c r="C123" s="144" t="s">
        <v>1523</v>
      </c>
      <c r="D123" s="130" t="s">
        <v>13</v>
      </c>
      <c r="E123" s="9">
        <v>2</v>
      </c>
      <c r="F123" s="115">
        <v>6.67</v>
      </c>
      <c r="G123" s="11"/>
    </row>
    <row r="124" spans="2:7" x14ac:dyDescent="0.2">
      <c r="B124" s="125">
        <f t="shared" si="5"/>
        <v>109</v>
      </c>
      <c r="C124" s="144" t="s">
        <v>1524</v>
      </c>
      <c r="D124" s="130" t="s">
        <v>13</v>
      </c>
      <c r="E124" s="9">
        <v>6</v>
      </c>
      <c r="F124" s="115">
        <v>47.5</v>
      </c>
      <c r="G124" s="11"/>
    </row>
    <row r="125" spans="2:7" x14ac:dyDescent="0.2">
      <c r="B125" s="125">
        <f t="shared" si="5"/>
        <v>110</v>
      </c>
      <c r="C125" s="144" t="s">
        <v>1525</v>
      </c>
      <c r="D125" s="130" t="s">
        <v>13</v>
      </c>
      <c r="E125" s="9">
        <v>1</v>
      </c>
      <c r="F125" s="115">
        <v>10</v>
      </c>
      <c r="G125" s="11"/>
    </row>
    <row r="126" spans="2:7" x14ac:dyDescent="0.2">
      <c r="B126" s="125">
        <f t="shared" si="5"/>
        <v>111</v>
      </c>
      <c r="C126" s="144" t="s">
        <v>1526</v>
      </c>
      <c r="D126" s="130" t="s">
        <v>13</v>
      </c>
      <c r="E126" s="9">
        <v>1</v>
      </c>
      <c r="F126" s="115">
        <v>3.25</v>
      </c>
      <c r="G126" s="11"/>
    </row>
    <row r="127" spans="2:7" x14ac:dyDescent="0.2">
      <c r="B127" s="125">
        <f t="shared" si="5"/>
        <v>112</v>
      </c>
      <c r="C127" s="144" t="s">
        <v>1527</v>
      </c>
      <c r="D127" s="130" t="s">
        <v>13</v>
      </c>
      <c r="E127" s="9">
        <v>1</v>
      </c>
      <c r="F127" s="115">
        <v>35</v>
      </c>
      <c r="G127" s="11"/>
    </row>
    <row r="128" spans="2:7" x14ac:dyDescent="0.2">
      <c r="B128" s="125">
        <f t="shared" si="5"/>
        <v>113</v>
      </c>
      <c r="C128" s="144" t="s">
        <v>1527</v>
      </c>
      <c r="D128" s="130" t="s">
        <v>13</v>
      </c>
      <c r="E128" s="9">
        <v>1</v>
      </c>
      <c r="F128" s="115">
        <v>38</v>
      </c>
      <c r="G128" s="11"/>
    </row>
    <row r="129" spans="2:7" x14ac:dyDescent="0.2">
      <c r="B129" s="125">
        <f t="shared" si="5"/>
        <v>114</v>
      </c>
      <c r="C129" s="144" t="s">
        <v>1528</v>
      </c>
      <c r="D129" s="130" t="s">
        <v>13</v>
      </c>
      <c r="E129" s="120">
        <v>15</v>
      </c>
      <c r="F129" s="115">
        <v>300</v>
      </c>
      <c r="G129" s="11"/>
    </row>
    <row r="130" spans="2:7" x14ac:dyDescent="0.2">
      <c r="B130" s="125">
        <f t="shared" si="5"/>
        <v>115</v>
      </c>
      <c r="C130" s="144" t="s">
        <v>1529</v>
      </c>
      <c r="D130" s="130" t="s">
        <v>13</v>
      </c>
      <c r="E130" s="9">
        <v>3</v>
      </c>
      <c r="F130" s="115">
        <v>12</v>
      </c>
      <c r="G130" s="11"/>
    </row>
    <row r="131" spans="2:7" x14ac:dyDescent="0.2">
      <c r="B131" s="125">
        <f t="shared" si="5"/>
        <v>116</v>
      </c>
      <c r="C131" s="144" t="s">
        <v>1530</v>
      </c>
      <c r="D131" s="130" t="s">
        <v>18</v>
      </c>
      <c r="E131" s="9">
        <v>1</v>
      </c>
      <c r="F131" s="115">
        <v>44</v>
      </c>
      <c r="G131" s="11"/>
    </row>
    <row r="132" spans="2:7" x14ac:dyDescent="0.2">
      <c r="B132" s="125">
        <f t="shared" si="5"/>
        <v>117</v>
      </c>
      <c r="C132" s="144" t="s">
        <v>1531</v>
      </c>
      <c r="D132" s="130" t="s">
        <v>13</v>
      </c>
      <c r="E132" s="9">
        <v>1</v>
      </c>
      <c r="F132" s="115">
        <v>65</v>
      </c>
      <c r="G132" s="11"/>
    </row>
    <row r="133" spans="2:7" x14ac:dyDescent="0.2">
      <c r="B133" s="125">
        <f t="shared" si="5"/>
        <v>118</v>
      </c>
      <c r="C133" s="144" t="s">
        <v>1532</v>
      </c>
      <c r="D133" s="130" t="s">
        <v>13</v>
      </c>
      <c r="E133" s="9">
        <v>3</v>
      </c>
      <c r="F133" s="115">
        <v>17.5</v>
      </c>
      <c r="G133" s="11"/>
    </row>
    <row r="134" spans="2:7" x14ac:dyDescent="0.2">
      <c r="B134" s="125">
        <f t="shared" si="5"/>
        <v>119</v>
      </c>
      <c r="C134" s="144" t="s">
        <v>1533</v>
      </c>
      <c r="D134" s="130" t="s">
        <v>13</v>
      </c>
      <c r="E134" s="9">
        <v>1</v>
      </c>
      <c r="F134" s="115">
        <v>44.19</v>
      </c>
      <c r="G134" s="11"/>
    </row>
    <row r="135" spans="2:7" x14ac:dyDescent="0.2">
      <c r="B135" s="125">
        <f t="shared" si="5"/>
        <v>120</v>
      </c>
      <c r="C135" s="144" t="s">
        <v>1534</v>
      </c>
      <c r="D135" s="130" t="s">
        <v>1450</v>
      </c>
      <c r="E135" s="9">
        <v>9.5</v>
      </c>
      <c r="F135" s="115">
        <v>474</v>
      </c>
      <c r="G135" s="11"/>
    </row>
    <row r="136" spans="2:7" x14ac:dyDescent="0.2">
      <c r="B136" s="125">
        <f t="shared" si="5"/>
        <v>121</v>
      </c>
      <c r="C136" s="144" t="s">
        <v>1535</v>
      </c>
      <c r="D136" s="130" t="s">
        <v>13</v>
      </c>
      <c r="E136" s="9">
        <v>1</v>
      </c>
      <c r="F136" s="115">
        <v>18.329999999999998</v>
      </c>
      <c r="G136" s="11"/>
    </row>
    <row r="137" spans="2:7" x14ac:dyDescent="0.2">
      <c r="B137" s="125">
        <f t="shared" si="5"/>
        <v>122</v>
      </c>
      <c r="C137" s="144" t="s">
        <v>1536</v>
      </c>
      <c r="D137" s="130" t="s">
        <v>13</v>
      </c>
      <c r="E137" s="9">
        <v>2</v>
      </c>
      <c r="F137" s="115">
        <v>30</v>
      </c>
      <c r="G137" s="11"/>
    </row>
    <row r="138" spans="2:7" x14ac:dyDescent="0.2">
      <c r="B138" s="125">
        <f t="shared" si="5"/>
        <v>123</v>
      </c>
      <c r="C138" s="144" t="s">
        <v>1537</v>
      </c>
      <c r="D138" s="130" t="s">
        <v>13</v>
      </c>
      <c r="E138" s="9">
        <v>1</v>
      </c>
      <c r="F138" s="115">
        <v>8</v>
      </c>
      <c r="G138" s="11"/>
    </row>
    <row r="139" spans="2:7" x14ac:dyDescent="0.2">
      <c r="B139" s="125">
        <f t="shared" si="5"/>
        <v>124</v>
      </c>
      <c r="C139" s="144" t="s">
        <v>1538</v>
      </c>
      <c r="D139" s="130" t="s">
        <v>13</v>
      </c>
      <c r="E139" s="9">
        <v>1</v>
      </c>
      <c r="F139" s="115">
        <v>10</v>
      </c>
      <c r="G139" s="11"/>
    </row>
    <row r="140" spans="2:7" x14ac:dyDescent="0.2">
      <c r="B140" s="125">
        <f t="shared" si="5"/>
        <v>125</v>
      </c>
      <c r="C140" s="144" t="s">
        <v>1539</v>
      </c>
      <c r="D140" s="130" t="s">
        <v>13</v>
      </c>
      <c r="E140" s="9">
        <v>3</v>
      </c>
      <c r="F140" s="115">
        <v>36.9</v>
      </c>
      <c r="G140" s="11"/>
    </row>
    <row r="141" spans="2:7" x14ac:dyDescent="0.2">
      <c r="B141" s="125">
        <f t="shared" si="5"/>
        <v>126</v>
      </c>
      <c r="C141" s="144" t="s">
        <v>1540</v>
      </c>
      <c r="D141" s="130" t="s">
        <v>13</v>
      </c>
      <c r="E141" s="9">
        <v>2</v>
      </c>
      <c r="F141" s="115">
        <v>19.7</v>
      </c>
      <c r="G141" s="11"/>
    </row>
    <row r="142" spans="2:7" x14ac:dyDescent="0.2">
      <c r="B142" s="125">
        <f t="shared" si="5"/>
        <v>127</v>
      </c>
      <c r="C142" s="144" t="s">
        <v>1541</v>
      </c>
      <c r="D142" s="130" t="s">
        <v>13</v>
      </c>
      <c r="E142" s="9">
        <v>2</v>
      </c>
      <c r="F142" s="115">
        <v>27.77</v>
      </c>
      <c r="G142" s="11"/>
    </row>
    <row r="143" spans="2:7" x14ac:dyDescent="0.2">
      <c r="B143" s="125">
        <f t="shared" si="5"/>
        <v>128</v>
      </c>
      <c r="C143" s="144" t="s">
        <v>1542</v>
      </c>
      <c r="D143" s="130" t="s">
        <v>17</v>
      </c>
      <c r="E143" s="9">
        <v>1</v>
      </c>
      <c r="F143" s="115">
        <v>60</v>
      </c>
      <c r="G143" s="11"/>
    </row>
    <row r="144" spans="2:7" x14ac:dyDescent="0.2">
      <c r="B144" s="125">
        <f t="shared" si="5"/>
        <v>129</v>
      </c>
      <c r="C144" s="144" t="s">
        <v>1543</v>
      </c>
      <c r="D144" s="130" t="s">
        <v>17</v>
      </c>
      <c r="E144" s="9">
        <v>1</v>
      </c>
      <c r="F144" s="115">
        <v>27</v>
      </c>
      <c r="G144" s="11"/>
    </row>
    <row r="145" spans="2:7" x14ac:dyDescent="0.2">
      <c r="B145" s="125">
        <f t="shared" si="5"/>
        <v>130</v>
      </c>
      <c r="C145" s="144" t="s">
        <v>16</v>
      </c>
      <c r="D145" s="130" t="s">
        <v>13</v>
      </c>
      <c r="E145" s="9">
        <v>1</v>
      </c>
      <c r="F145" s="115">
        <v>64.61</v>
      </c>
      <c r="G145" s="11"/>
    </row>
    <row r="146" spans="2:7" x14ac:dyDescent="0.2">
      <c r="B146" s="125">
        <f t="shared" si="5"/>
        <v>131</v>
      </c>
      <c r="C146" s="144" t="s">
        <v>1544</v>
      </c>
      <c r="D146" s="130" t="s">
        <v>17</v>
      </c>
      <c r="E146" s="9">
        <v>1</v>
      </c>
      <c r="F146" s="115">
        <v>300</v>
      </c>
      <c r="G146" s="11"/>
    </row>
    <row r="147" spans="2:7" x14ac:dyDescent="0.2">
      <c r="B147" s="125">
        <f t="shared" si="5"/>
        <v>132</v>
      </c>
      <c r="C147" s="144" t="s">
        <v>1545</v>
      </c>
      <c r="D147" s="130" t="s">
        <v>13</v>
      </c>
      <c r="E147" s="9">
        <v>1</v>
      </c>
      <c r="F147" s="115">
        <v>15</v>
      </c>
      <c r="G147" s="11"/>
    </row>
    <row r="148" spans="2:7" x14ac:dyDescent="0.2">
      <c r="B148" s="125">
        <f t="shared" si="5"/>
        <v>133</v>
      </c>
      <c r="C148" s="144" t="s">
        <v>1546</v>
      </c>
      <c r="D148" s="130" t="s">
        <v>13</v>
      </c>
      <c r="E148" s="9">
        <v>1</v>
      </c>
      <c r="F148" s="115">
        <v>185</v>
      </c>
      <c r="G148" s="11"/>
    </row>
    <row r="149" spans="2:7" x14ac:dyDescent="0.2">
      <c r="B149" s="125">
        <f t="shared" si="5"/>
        <v>134</v>
      </c>
      <c r="C149" s="144" t="s">
        <v>1547</v>
      </c>
      <c r="D149" s="130" t="s">
        <v>13</v>
      </c>
      <c r="E149" s="9">
        <v>1</v>
      </c>
      <c r="F149" s="115">
        <v>75</v>
      </c>
      <c r="G149" s="11"/>
    </row>
    <row r="150" spans="2:7" x14ac:dyDescent="0.2">
      <c r="B150" s="125">
        <f t="shared" si="5"/>
        <v>135</v>
      </c>
      <c r="C150" s="144" t="s">
        <v>1548</v>
      </c>
      <c r="D150" s="130" t="s">
        <v>13</v>
      </c>
      <c r="E150" s="9">
        <v>1</v>
      </c>
      <c r="F150" s="115">
        <v>16</v>
      </c>
      <c r="G150" s="11"/>
    </row>
    <row r="151" spans="2:7" x14ac:dyDescent="0.2">
      <c r="B151" s="125">
        <f t="shared" si="5"/>
        <v>136</v>
      </c>
      <c r="C151" s="144" t="s">
        <v>1549</v>
      </c>
      <c r="D151" s="130" t="s">
        <v>13</v>
      </c>
      <c r="E151" s="9">
        <v>1</v>
      </c>
      <c r="F151" s="115">
        <v>14</v>
      </c>
      <c r="G151" s="11"/>
    </row>
    <row r="152" spans="2:7" x14ac:dyDescent="0.2">
      <c r="B152" s="125">
        <f t="shared" si="5"/>
        <v>137</v>
      </c>
      <c r="C152" s="144" t="s">
        <v>1550</v>
      </c>
      <c r="D152" s="130" t="s">
        <v>17</v>
      </c>
      <c r="E152" s="9">
        <v>1</v>
      </c>
      <c r="F152" s="115">
        <v>15</v>
      </c>
      <c r="G152" s="11"/>
    </row>
    <row r="153" spans="2:7" x14ac:dyDescent="0.2">
      <c r="B153" s="125">
        <f t="shared" ref="B153:B216" si="6">B152+1</f>
        <v>138</v>
      </c>
      <c r="C153" s="144" t="s">
        <v>57</v>
      </c>
      <c r="D153" s="130" t="s">
        <v>17</v>
      </c>
      <c r="E153" s="9">
        <v>1</v>
      </c>
      <c r="F153" s="115">
        <v>29</v>
      </c>
      <c r="G153" s="11"/>
    </row>
    <row r="154" spans="2:7" x14ac:dyDescent="0.2">
      <c r="B154" s="125">
        <f t="shared" si="6"/>
        <v>139</v>
      </c>
      <c r="C154" s="144" t="s">
        <v>1220</v>
      </c>
      <c r="D154" s="130" t="s">
        <v>13</v>
      </c>
      <c r="E154" s="9">
        <v>1</v>
      </c>
      <c r="F154" s="115">
        <v>20</v>
      </c>
      <c r="G154" s="11"/>
    </row>
    <row r="155" spans="2:7" x14ac:dyDescent="0.2">
      <c r="B155" s="125">
        <f t="shared" si="6"/>
        <v>140</v>
      </c>
      <c r="C155" s="144" t="s">
        <v>1220</v>
      </c>
      <c r="D155" s="130" t="s">
        <v>13</v>
      </c>
      <c r="E155" s="9">
        <v>1</v>
      </c>
      <c r="F155" s="115">
        <v>200</v>
      </c>
      <c r="G155" s="11"/>
    </row>
    <row r="156" spans="2:7" x14ac:dyDescent="0.2">
      <c r="B156" s="125">
        <f t="shared" si="6"/>
        <v>141</v>
      </c>
      <c r="C156" s="144" t="s">
        <v>1551</v>
      </c>
      <c r="D156" s="130" t="s">
        <v>17</v>
      </c>
      <c r="E156" s="9">
        <v>1</v>
      </c>
      <c r="F156" s="115">
        <v>180</v>
      </c>
      <c r="G156" s="11"/>
    </row>
    <row r="157" spans="2:7" x14ac:dyDescent="0.2">
      <c r="B157" s="125">
        <f t="shared" si="6"/>
        <v>142</v>
      </c>
      <c r="C157" s="144" t="s">
        <v>1551</v>
      </c>
      <c r="D157" s="130" t="s">
        <v>13</v>
      </c>
      <c r="E157" s="9">
        <v>1</v>
      </c>
      <c r="F157" s="115">
        <v>32</v>
      </c>
      <c r="G157" s="11"/>
    </row>
    <row r="158" spans="2:7" x14ac:dyDescent="0.2">
      <c r="B158" s="125">
        <f t="shared" si="6"/>
        <v>143</v>
      </c>
      <c r="C158" s="144" t="s">
        <v>1551</v>
      </c>
      <c r="D158" s="130" t="s">
        <v>13</v>
      </c>
      <c r="E158" s="9">
        <v>1</v>
      </c>
      <c r="F158" s="115">
        <v>1.1000000000000001</v>
      </c>
      <c r="G158" s="11"/>
    </row>
    <row r="159" spans="2:7" x14ac:dyDescent="0.2">
      <c r="B159" s="125">
        <f t="shared" si="6"/>
        <v>144</v>
      </c>
      <c r="C159" s="144" t="s">
        <v>1552</v>
      </c>
      <c r="D159" s="130" t="s">
        <v>13</v>
      </c>
      <c r="E159" s="9">
        <v>1</v>
      </c>
      <c r="F159" s="115">
        <v>12.3</v>
      </c>
      <c r="G159" s="11"/>
    </row>
    <row r="160" spans="2:7" x14ac:dyDescent="0.2">
      <c r="B160" s="125">
        <f t="shared" si="6"/>
        <v>145</v>
      </c>
      <c r="C160" s="144" t="s">
        <v>1494</v>
      </c>
      <c r="D160" s="130" t="s">
        <v>13</v>
      </c>
      <c r="E160" s="9">
        <v>1</v>
      </c>
      <c r="F160" s="115">
        <v>10</v>
      </c>
      <c r="G160" s="11"/>
    </row>
    <row r="161" spans="2:7" x14ac:dyDescent="0.2">
      <c r="B161" s="125">
        <f t="shared" si="6"/>
        <v>146</v>
      </c>
      <c r="C161" s="144" t="s">
        <v>1553</v>
      </c>
      <c r="D161" s="130" t="s">
        <v>13</v>
      </c>
      <c r="E161" s="9">
        <v>1</v>
      </c>
      <c r="F161" s="115">
        <v>12</v>
      </c>
      <c r="G161" s="11"/>
    </row>
    <row r="162" spans="2:7" x14ac:dyDescent="0.2">
      <c r="B162" s="125">
        <f t="shared" si="6"/>
        <v>147</v>
      </c>
      <c r="C162" s="144" t="s">
        <v>1554</v>
      </c>
      <c r="D162" s="130" t="s">
        <v>13</v>
      </c>
      <c r="E162" s="9">
        <v>1</v>
      </c>
      <c r="F162" s="115">
        <v>75</v>
      </c>
      <c r="G162" s="11"/>
    </row>
    <row r="163" spans="2:7" x14ac:dyDescent="0.2">
      <c r="B163" s="125">
        <f t="shared" si="6"/>
        <v>148</v>
      </c>
      <c r="C163" s="144" t="s">
        <v>1542</v>
      </c>
      <c r="D163" s="130" t="s">
        <v>13</v>
      </c>
      <c r="E163" s="9">
        <v>1</v>
      </c>
      <c r="F163" s="115">
        <v>25</v>
      </c>
      <c r="G163" s="11"/>
    </row>
    <row r="164" spans="2:7" x14ac:dyDescent="0.2">
      <c r="B164" s="125">
        <f t="shared" si="6"/>
        <v>149</v>
      </c>
      <c r="C164" s="144" t="s">
        <v>38</v>
      </c>
      <c r="D164" s="130" t="s">
        <v>13</v>
      </c>
      <c r="E164" s="9">
        <v>1</v>
      </c>
      <c r="F164" s="115">
        <v>1.5</v>
      </c>
      <c r="G164" s="11"/>
    </row>
    <row r="165" spans="2:7" x14ac:dyDescent="0.2">
      <c r="B165" s="125">
        <f t="shared" si="6"/>
        <v>150</v>
      </c>
      <c r="C165" s="144" t="s">
        <v>1555</v>
      </c>
      <c r="D165" s="130" t="s">
        <v>13</v>
      </c>
      <c r="E165" s="9">
        <v>1</v>
      </c>
      <c r="F165" s="115">
        <v>60</v>
      </c>
      <c r="G165" s="11"/>
    </row>
    <row r="166" spans="2:7" x14ac:dyDescent="0.2">
      <c r="B166" s="125">
        <f t="shared" si="6"/>
        <v>151</v>
      </c>
      <c r="C166" s="144" t="s">
        <v>1556</v>
      </c>
      <c r="D166" s="130" t="s">
        <v>13</v>
      </c>
      <c r="E166" s="9">
        <v>1</v>
      </c>
      <c r="F166" s="115">
        <v>35</v>
      </c>
      <c r="G166" s="11"/>
    </row>
    <row r="167" spans="2:7" x14ac:dyDescent="0.2">
      <c r="B167" s="125">
        <f t="shared" si="6"/>
        <v>152</v>
      </c>
      <c r="C167" s="144" t="s">
        <v>1546</v>
      </c>
      <c r="D167" s="130" t="s">
        <v>13</v>
      </c>
      <c r="E167" s="9">
        <v>1</v>
      </c>
      <c r="F167" s="115">
        <v>160</v>
      </c>
      <c r="G167" s="11"/>
    </row>
    <row r="168" spans="2:7" x14ac:dyDescent="0.2">
      <c r="B168" s="125">
        <f t="shared" si="6"/>
        <v>153</v>
      </c>
      <c r="C168" s="144" t="s">
        <v>1557</v>
      </c>
      <c r="D168" s="130" t="s">
        <v>13</v>
      </c>
      <c r="E168" s="9">
        <v>1</v>
      </c>
      <c r="F168" s="115">
        <v>45</v>
      </c>
      <c r="G168" s="11"/>
    </row>
    <row r="169" spans="2:7" x14ac:dyDescent="0.2">
      <c r="B169" s="125">
        <f t="shared" si="6"/>
        <v>154</v>
      </c>
      <c r="C169" s="144" t="s">
        <v>43</v>
      </c>
      <c r="D169" s="130" t="s">
        <v>13</v>
      </c>
      <c r="E169" s="9">
        <v>1</v>
      </c>
      <c r="F169" s="115">
        <v>12</v>
      </c>
      <c r="G169" s="11"/>
    </row>
    <row r="170" spans="2:7" x14ac:dyDescent="0.2">
      <c r="B170" s="125">
        <f t="shared" si="6"/>
        <v>155</v>
      </c>
      <c r="C170" s="144" t="s">
        <v>1558</v>
      </c>
      <c r="D170" s="130" t="s">
        <v>13</v>
      </c>
      <c r="E170" s="9">
        <v>1</v>
      </c>
      <c r="F170" s="115">
        <v>82</v>
      </c>
      <c r="G170" s="11"/>
    </row>
    <row r="171" spans="2:7" x14ac:dyDescent="0.2">
      <c r="B171" s="125">
        <f t="shared" si="6"/>
        <v>156</v>
      </c>
      <c r="C171" s="144" t="s">
        <v>1220</v>
      </c>
      <c r="D171" s="130" t="s">
        <v>13</v>
      </c>
      <c r="E171" s="9">
        <v>1</v>
      </c>
      <c r="F171" s="115">
        <v>200</v>
      </c>
      <c r="G171" s="11"/>
    </row>
    <row r="172" spans="2:7" x14ac:dyDescent="0.2">
      <c r="B172" s="125">
        <f t="shared" si="6"/>
        <v>157</v>
      </c>
      <c r="C172" s="144" t="s">
        <v>1559</v>
      </c>
      <c r="D172" s="130" t="s">
        <v>13</v>
      </c>
      <c r="E172" s="9">
        <v>1</v>
      </c>
      <c r="F172" s="115">
        <v>52</v>
      </c>
      <c r="G172" s="11"/>
    </row>
    <row r="173" spans="2:7" x14ac:dyDescent="0.2">
      <c r="B173" s="125">
        <f t="shared" si="6"/>
        <v>158</v>
      </c>
      <c r="C173" s="144" t="s">
        <v>1560</v>
      </c>
      <c r="D173" s="130" t="s">
        <v>13</v>
      </c>
      <c r="E173" s="9">
        <v>1</v>
      </c>
      <c r="F173" s="115">
        <v>500</v>
      </c>
      <c r="G173" s="11"/>
    </row>
    <row r="174" spans="2:7" x14ac:dyDescent="0.2">
      <c r="B174" s="125">
        <f t="shared" si="6"/>
        <v>159</v>
      </c>
      <c r="C174" s="144" t="s">
        <v>1561</v>
      </c>
      <c r="D174" s="130" t="s">
        <v>13</v>
      </c>
      <c r="E174" s="9">
        <v>1</v>
      </c>
      <c r="F174" s="115">
        <v>100</v>
      </c>
      <c r="G174" s="11"/>
    </row>
    <row r="175" spans="2:7" x14ac:dyDescent="0.2">
      <c r="B175" s="125">
        <f t="shared" si="6"/>
        <v>160</v>
      </c>
      <c r="C175" s="144" t="s">
        <v>33</v>
      </c>
      <c r="D175" s="130" t="s">
        <v>13</v>
      </c>
      <c r="E175" s="9">
        <v>1</v>
      </c>
      <c r="F175" s="115">
        <v>9.7899999999999991</v>
      </c>
      <c r="G175" s="11"/>
    </row>
    <row r="176" spans="2:7" x14ac:dyDescent="0.2">
      <c r="B176" s="125">
        <f t="shared" si="6"/>
        <v>161</v>
      </c>
      <c r="C176" s="144" t="s">
        <v>1562</v>
      </c>
      <c r="D176" s="130" t="s">
        <v>13</v>
      </c>
      <c r="E176" s="9">
        <v>2</v>
      </c>
      <c r="F176" s="115">
        <v>38.18</v>
      </c>
      <c r="G176" s="11"/>
    </row>
    <row r="177" spans="2:7" x14ac:dyDescent="0.2">
      <c r="B177" s="125">
        <f t="shared" si="6"/>
        <v>162</v>
      </c>
      <c r="C177" s="144" t="s">
        <v>1563</v>
      </c>
      <c r="D177" s="130" t="s">
        <v>13</v>
      </c>
      <c r="E177" s="9">
        <v>1</v>
      </c>
      <c r="F177" s="115">
        <v>20.11</v>
      </c>
      <c r="G177" s="11"/>
    </row>
    <row r="178" spans="2:7" x14ac:dyDescent="0.2">
      <c r="B178" s="125">
        <f t="shared" si="6"/>
        <v>163</v>
      </c>
      <c r="C178" s="144" t="s">
        <v>1246</v>
      </c>
      <c r="D178" s="130" t="s">
        <v>13</v>
      </c>
      <c r="E178" s="9">
        <v>1</v>
      </c>
      <c r="F178" s="115">
        <v>72.75</v>
      </c>
      <c r="G178" s="11"/>
    </row>
    <row r="179" spans="2:7" x14ac:dyDescent="0.2">
      <c r="B179" s="125">
        <f t="shared" si="6"/>
        <v>164</v>
      </c>
      <c r="C179" s="144" t="s">
        <v>1564</v>
      </c>
      <c r="D179" s="130" t="s">
        <v>13</v>
      </c>
      <c r="E179" s="9">
        <v>1</v>
      </c>
      <c r="F179" s="115">
        <v>41.84</v>
      </c>
      <c r="G179" s="11"/>
    </row>
    <row r="180" spans="2:7" x14ac:dyDescent="0.2">
      <c r="B180" s="125">
        <f t="shared" si="6"/>
        <v>165</v>
      </c>
      <c r="C180" s="144" t="s">
        <v>1565</v>
      </c>
      <c r="D180" s="130" t="s">
        <v>13</v>
      </c>
      <c r="E180" s="9">
        <v>1</v>
      </c>
      <c r="F180" s="115">
        <v>68.75</v>
      </c>
      <c r="G180" s="11"/>
    </row>
    <row r="181" spans="2:7" x14ac:dyDescent="0.2">
      <c r="B181" s="125">
        <f t="shared" si="6"/>
        <v>166</v>
      </c>
      <c r="C181" s="144" t="s">
        <v>1566</v>
      </c>
      <c r="D181" s="130" t="s">
        <v>13</v>
      </c>
      <c r="E181" s="9">
        <v>1</v>
      </c>
      <c r="F181" s="115">
        <v>21.45</v>
      </c>
      <c r="G181" s="11"/>
    </row>
    <row r="182" spans="2:7" x14ac:dyDescent="0.2">
      <c r="B182" s="125">
        <f t="shared" si="6"/>
        <v>167</v>
      </c>
      <c r="C182" s="144" t="s">
        <v>1567</v>
      </c>
      <c r="D182" s="130" t="s">
        <v>13</v>
      </c>
      <c r="E182" s="9">
        <v>3</v>
      </c>
      <c r="F182" s="115">
        <v>25.5</v>
      </c>
      <c r="G182" s="11"/>
    </row>
    <row r="183" spans="2:7" x14ac:dyDescent="0.2">
      <c r="B183" s="125">
        <f t="shared" si="6"/>
        <v>168</v>
      </c>
      <c r="C183" s="144" t="s">
        <v>1568</v>
      </c>
      <c r="D183" s="130" t="s">
        <v>13</v>
      </c>
      <c r="E183" s="9">
        <v>2</v>
      </c>
      <c r="F183" s="115">
        <v>53.7</v>
      </c>
      <c r="G183" s="11"/>
    </row>
    <row r="184" spans="2:7" x14ac:dyDescent="0.2">
      <c r="B184" s="125">
        <f t="shared" si="6"/>
        <v>169</v>
      </c>
      <c r="C184" s="144" t="s">
        <v>1540</v>
      </c>
      <c r="D184" s="130" t="s">
        <v>13</v>
      </c>
      <c r="E184" s="9">
        <v>2</v>
      </c>
      <c r="F184" s="115">
        <v>19.7</v>
      </c>
      <c r="G184" s="11"/>
    </row>
    <row r="185" spans="2:7" ht="25.5" x14ac:dyDescent="0.2">
      <c r="B185" s="125">
        <f t="shared" si="6"/>
        <v>170</v>
      </c>
      <c r="C185" s="144" t="s">
        <v>1569</v>
      </c>
      <c r="D185" s="130" t="s">
        <v>13</v>
      </c>
      <c r="E185" s="9">
        <v>2</v>
      </c>
      <c r="F185" s="115">
        <v>740</v>
      </c>
      <c r="G185" s="11"/>
    </row>
    <row r="186" spans="2:7" x14ac:dyDescent="0.2">
      <c r="B186" s="125">
        <f t="shared" si="6"/>
        <v>171</v>
      </c>
      <c r="C186" s="144" t="s">
        <v>1570</v>
      </c>
      <c r="D186" s="130" t="s">
        <v>13</v>
      </c>
      <c r="E186" s="9">
        <v>1</v>
      </c>
      <c r="F186" s="115">
        <v>13.2</v>
      </c>
      <c r="G186" s="11"/>
    </row>
    <row r="187" spans="2:7" x14ac:dyDescent="0.2">
      <c r="B187" s="125">
        <f t="shared" si="6"/>
        <v>172</v>
      </c>
      <c r="C187" s="144" t="s">
        <v>1563</v>
      </c>
      <c r="D187" s="130" t="s">
        <v>13</v>
      </c>
      <c r="E187" s="9">
        <v>1</v>
      </c>
      <c r="F187" s="115">
        <v>18.96</v>
      </c>
      <c r="G187" s="11"/>
    </row>
    <row r="188" spans="2:7" x14ac:dyDescent="0.2">
      <c r="B188" s="125">
        <f t="shared" si="6"/>
        <v>173</v>
      </c>
      <c r="C188" s="144" t="s">
        <v>1571</v>
      </c>
      <c r="D188" s="130" t="s">
        <v>13</v>
      </c>
      <c r="E188" s="9">
        <v>1</v>
      </c>
      <c r="F188" s="115">
        <v>33.64</v>
      </c>
      <c r="G188" s="11"/>
    </row>
    <row r="189" spans="2:7" x14ac:dyDescent="0.2">
      <c r="B189" s="125">
        <f t="shared" si="6"/>
        <v>174</v>
      </c>
      <c r="C189" s="144" t="s">
        <v>1572</v>
      </c>
      <c r="D189" s="130" t="s">
        <v>13</v>
      </c>
      <c r="E189" s="9">
        <v>1</v>
      </c>
      <c r="F189" s="115">
        <v>22.38</v>
      </c>
      <c r="G189" s="11"/>
    </row>
    <row r="190" spans="2:7" x14ac:dyDescent="0.2">
      <c r="B190" s="125">
        <f t="shared" si="6"/>
        <v>175</v>
      </c>
      <c r="C190" s="144" t="s">
        <v>1573</v>
      </c>
      <c r="D190" s="130" t="s">
        <v>13</v>
      </c>
      <c r="E190" s="9">
        <v>1</v>
      </c>
      <c r="F190" s="115">
        <v>13.45</v>
      </c>
      <c r="G190" s="11"/>
    </row>
    <row r="191" spans="2:7" x14ac:dyDescent="0.2">
      <c r="B191" s="125">
        <f t="shared" si="6"/>
        <v>176</v>
      </c>
      <c r="C191" s="144" t="s">
        <v>1574</v>
      </c>
      <c r="D191" s="130" t="s">
        <v>13</v>
      </c>
      <c r="E191" s="9">
        <v>2</v>
      </c>
      <c r="F191" s="115">
        <v>20.04</v>
      </c>
      <c r="G191" s="11"/>
    </row>
    <row r="192" spans="2:7" x14ac:dyDescent="0.2">
      <c r="B192" s="125">
        <f t="shared" si="6"/>
        <v>177</v>
      </c>
      <c r="C192" s="144" t="s">
        <v>1575</v>
      </c>
      <c r="D192" s="130" t="s">
        <v>13</v>
      </c>
      <c r="E192" s="9">
        <v>3</v>
      </c>
      <c r="F192" s="115">
        <v>88.56</v>
      </c>
      <c r="G192" s="11"/>
    </row>
    <row r="193" spans="2:7" x14ac:dyDescent="0.2">
      <c r="B193" s="125">
        <f t="shared" si="6"/>
        <v>178</v>
      </c>
      <c r="C193" s="144" t="s">
        <v>1576</v>
      </c>
      <c r="D193" s="130" t="s">
        <v>13</v>
      </c>
      <c r="E193" s="9">
        <v>1</v>
      </c>
      <c r="F193" s="115">
        <v>67.87</v>
      </c>
      <c r="G193" s="11"/>
    </row>
    <row r="194" spans="2:7" x14ac:dyDescent="0.2">
      <c r="B194" s="125">
        <f t="shared" si="6"/>
        <v>179</v>
      </c>
      <c r="C194" s="144" t="s">
        <v>1577</v>
      </c>
      <c r="D194" s="130" t="s">
        <v>13</v>
      </c>
      <c r="E194" s="9">
        <v>1</v>
      </c>
      <c r="F194" s="115">
        <v>28.5</v>
      </c>
      <c r="G194" s="11"/>
    </row>
    <row r="195" spans="2:7" x14ac:dyDescent="0.2">
      <c r="B195" s="125">
        <f t="shared" si="6"/>
        <v>180</v>
      </c>
      <c r="C195" s="144" t="s">
        <v>33</v>
      </c>
      <c r="D195" s="130" t="s">
        <v>13</v>
      </c>
      <c r="E195" s="9">
        <v>1</v>
      </c>
      <c r="F195" s="115">
        <v>9.7899999999999991</v>
      </c>
      <c r="G195" s="11"/>
    </row>
    <row r="196" spans="2:7" x14ac:dyDescent="0.2">
      <c r="B196" s="125">
        <f t="shared" si="6"/>
        <v>181</v>
      </c>
      <c r="C196" s="144" t="s">
        <v>1578</v>
      </c>
      <c r="D196" s="130" t="s">
        <v>13</v>
      </c>
      <c r="E196" s="9">
        <v>1</v>
      </c>
      <c r="F196" s="115">
        <v>591.17999999999995</v>
      </c>
      <c r="G196" s="11"/>
    </row>
    <row r="197" spans="2:7" ht="38.25" x14ac:dyDescent="0.2">
      <c r="B197" s="125">
        <f t="shared" si="6"/>
        <v>182</v>
      </c>
      <c r="C197" s="144" t="s">
        <v>1579</v>
      </c>
      <c r="D197" s="130" t="s">
        <v>13</v>
      </c>
      <c r="E197" s="9">
        <v>1</v>
      </c>
      <c r="F197" s="115">
        <v>698.32</v>
      </c>
      <c r="G197" s="11"/>
    </row>
    <row r="198" spans="2:7" x14ac:dyDescent="0.2">
      <c r="B198" s="125">
        <f t="shared" si="6"/>
        <v>183</v>
      </c>
      <c r="C198" s="144" t="s">
        <v>1580</v>
      </c>
      <c r="D198" s="130" t="s">
        <v>13</v>
      </c>
      <c r="E198" s="9">
        <v>1</v>
      </c>
      <c r="F198" s="115">
        <v>61.03</v>
      </c>
      <c r="G198" s="11"/>
    </row>
    <row r="199" spans="2:7" x14ac:dyDescent="0.2">
      <c r="B199" s="125">
        <f t="shared" si="6"/>
        <v>184</v>
      </c>
      <c r="C199" s="144" t="s">
        <v>1562</v>
      </c>
      <c r="D199" s="130" t="s">
        <v>13</v>
      </c>
      <c r="E199" s="9">
        <v>2</v>
      </c>
      <c r="F199" s="115">
        <v>16.5</v>
      </c>
      <c r="G199" s="11"/>
    </row>
    <row r="200" spans="2:7" x14ac:dyDescent="0.2">
      <c r="B200" s="125">
        <f t="shared" si="6"/>
        <v>185</v>
      </c>
      <c r="C200" s="144" t="s">
        <v>1568</v>
      </c>
      <c r="D200" s="130" t="s">
        <v>13</v>
      </c>
      <c r="E200" s="9">
        <v>2</v>
      </c>
      <c r="F200" s="115">
        <v>35.799999999999997</v>
      </c>
      <c r="G200" s="11"/>
    </row>
    <row r="201" spans="2:7" x14ac:dyDescent="0.2">
      <c r="B201" s="125">
        <f t="shared" si="6"/>
        <v>186</v>
      </c>
      <c r="C201" s="144" t="s">
        <v>1540</v>
      </c>
      <c r="D201" s="130" t="s">
        <v>13</v>
      </c>
      <c r="E201" s="9">
        <v>2</v>
      </c>
      <c r="F201" s="115">
        <v>19.7</v>
      </c>
      <c r="G201" s="11"/>
    </row>
    <row r="202" spans="2:7" x14ac:dyDescent="0.2">
      <c r="B202" s="125">
        <f t="shared" si="6"/>
        <v>187</v>
      </c>
      <c r="C202" s="144" t="s">
        <v>1581</v>
      </c>
      <c r="D202" s="130" t="s">
        <v>13</v>
      </c>
      <c r="E202" s="9">
        <v>1</v>
      </c>
      <c r="F202" s="115">
        <v>43.9</v>
      </c>
      <c r="G202" s="11"/>
    </row>
    <row r="203" spans="2:7" x14ac:dyDescent="0.2">
      <c r="B203" s="125">
        <f t="shared" si="6"/>
        <v>188</v>
      </c>
      <c r="C203" s="144" t="s">
        <v>1582</v>
      </c>
      <c r="D203" s="130" t="s">
        <v>13</v>
      </c>
      <c r="E203" s="9">
        <v>1</v>
      </c>
      <c r="F203" s="115">
        <v>12.75</v>
      </c>
      <c r="G203" s="11"/>
    </row>
    <row r="204" spans="2:7" x14ac:dyDescent="0.2">
      <c r="B204" s="125">
        <f t="shared" si="6"/>
        <v>189</v>
      </c>
      <c r="C204" s="144" t="s">
        <v>1583</v>
      </c>
      <c r="D204" s="130" t="s">
        <v>13</v>
      </c>
      <c r="E204" s="9">
        <v>2</v>
      </c>
      <c r="F204" s="115">
        <v>48</v>
      </c>
      <c r="G204" s="11"/>
    </row>
    <row r="205" spans="2:7" x14ac:dyDescent="0.2">
      <c r="B205" s="125">
        <f t="shared" si="6"/>
        <v>190</v>
      </c>
      <c r="C205" s="144" t="s">
        <v>1584</v>
      </c>
      <c r="D205" s="130" t="s">
        <v>13</v>
      </c>
      <c r="E205" s="9">
        <v>1</v>
      </c>
      <c r="F205" s="115">
        <v>33</v>
      </c>
      <c r="G205" s="11"/>
    </row>
    <row r="206" spans="2:7" x14ac:dyDescent="0.2">
      <c r="B206" s="125">
        <f t="shared" si="6"/>
        <v>191</v>
      </c>
      <c r="C206" s="144" t="s">
        <v>1585</v>
      </c>
      <c r="D206" s="130" t="s">
        <v>13</v>
      </c>
      <c r="E206" s="9">
        <v>2</v>
      </c>
      <c r="F206" s="115">
        <v>90.38</v>
      </c>
      <c r="G206" s="11"/>
    </row>
    <row r="207" spans="2:7" x14ac:dyDescent="0.2">
      <c r="B207" s="125">
        <f t="shared" si="6"/>
        <v>192</v>
      </c>
      <c r="C207" s="144" t="s">
        <v>1585</v>
      </c>
      <c r="D207" s="130" t="s">
        <v>13</v>
      </c>
      <c r="E207" s="9">
        <v>1</v>
      </c>
      <c r="F207" s="115">
        <v>45.19</v>
      </c>
      <c r="G207" s="11"/>
    </row>
    <row r="208" spans="2:7" x14ac:dyDescent="0.2">
      <c r="B208" s="125">
        <f t="shared" si="6"/>
        <v>193</v>
      </c>
      <c r="C208" s="144" t="s">
        <v>1586</v>
      </c>
      <c r="D208" s="130" t="s">
        <v>13</v>
      </c>
      <c r="E208" s="9">
        <v>1</v>
      </c>
      <c r="F208" s="115">
        <v>13.87</v>
      </c>
      <c r="G208" s="11"/>
    </row>
    <row r="209" spans="2:7" x14ac:dyDescent="0.2">
      <c r="B209" s="125">
        <f t="shared" si="6"/>
        <v>194</v>
      </c>
      <c r="C209" s="144" t="s">
        <v>1587</v>
      </c>
      <c r="D209" s="130" t="s">
        <v>13</v>
      </c>
      <c r="E209" s="9">
        <v>1</v>
      </c>
      <c r="F209" s="115">
        <v>14.5</v>
      </c>
      <c r="G209" s="11"/>
    </row>
    <row r="210" spans="2:7" x14ac:dyDescent="0.2">
      <c r="B210" s="125">
        <f t="shared" si="6"/>
        <v>195</v>
      </c>
      <c r="C210" s="144" t="s">
        <v>1587</v>
      </c>
      <c r="D210" s="130" t="s">
        <v>13</v>
      </c>
      <c r="E210" s="9">
        <v>1</v>
      </c>
      <c r="F210" s="115">
        <v>34</v>
      </c>
      <c r="G210" s="11"/>
    </row>
    <row r="211" spans="2:7" x14ac:dyDescent="0.2">
      <c r="B211" s="125">
        <f t="shared" si="6"/>
        <v>196</v>
      </c>
      <c r="C211" s="144" t="s">
        <v>1588</v>
      </c>
      <c r="D211" s="130" t="s">
        <v>13</v>
      </c>
      <c r="E211" s="9">
        <v>1</v>
      </c>
      <c r="F211" s="115">
        <v>156</v>
      </c>
      <c r="G211" s="11"/>
    </row>
    <row r="212" spans="2:7" x14ac:dyDescent="0.2">
      <c r="B212" s="125">
        <f t="shared" si="6"/>
        <v>197</v>
      </c>
      <c r="C212" s="144" t="s">
        <v>1589</v>
      </c>
      <c r="D212" s="130" t="s">
        <v>13</v>
      </c>
      <c r="E212" s="9">
        <v>2</v>
      </c>
      <c r="F212" s="115">
        <v>720</v>
      </c>
      <c r="G212" s="11"/>
    </row>
    <row r="213" spans="2:7" x14ac:dyDescent="0.2">
      <c r="B213" s="125">
        <f t="shared" si="6"/>
        <v>198</v>
      </c>
      <c r="C213" s="144" t="s">
        <v>1590</v>
      </c>
      <c r="D213" s="130" t="s">
        <v>13</v>
      </c>
      <c r="E213" s="9">
        <v>2</v>
      </c>
      <c r="F213" s="115">
        <v>19.68</v>
      </c>
      <c r="G213" s="11"/>
    </row>
    <row r="214" spans="2:7" x14ac:dyDescent="0.2">
      <c r="B214" s="125">
        <f t="shared" si="6"/>
        <v>199</v>
      </c>
      <c r="C214" s="144" t="s">
        <v>1591</v>
      </c>
      <c r="D214" s="130" t="s">
        <v>13</v>
      </c>
      <c r="E214" s="9">
        <v>1</v>
      </c>
      <c r="F214" s="115">
        <v>250</v>
      </c>
      <c r="G214" s="11"/>
    </row>
    <row r="215" spans="2:7" x14ac:dyDescent="0.2">
      <c r="B215" s="125">
        <f t="shared" si="6"/>
        <v>200</v>
      </c>
      <c r="C215" s="144" t="s">
        <v>35</v>
      </c>
      <c r="D215" s="130" t="s">
        <v>13</v>
      </c>
      <c r="E215" s="9">
        <v>2</v>
      </c>
      <c r="F215" s="115">
        <v>19.940000000000001</v>
      </c>
      <c r="G215" s="11"/>
    </row>
    <row r="216" spans="2:7" x14ac:dyDescent="0.2">
      <c r="B216" s="125">
        <f t="shared" si="6"/>
        <v>201</v>
      </c>
      <c r="C216" s="144" t="s">
        <v>1592</v>
      </c>
      <c r="D216" s="130" t="s">
        <v>13</v>
      </c>
      <c r="E216" s="9">
        <v>1</v>
      </c>
      <c r="F216" s="115">
        <v>107.47</v>
      </c>
      <c r="G216" s="11"/>
    </row>
    <row r="217" spans="2:7" x14ac:dyDescent="0.2">
      <c r="B217" s="125">
        <f t="shared" ref="B217:B280" si="7">B216+1</f>
        <v>202</v>
      </c>
      <c r="C217" s="144" t="s">
        <v>1592</v>
      </c>
      <c r="D217" s="130" t="s">
        <v>13</v>
      </c>
      <c r="E217" s="9">
        <v>1</v>
      </c>
      <c r="F217" s="115">
        <v>107.47</v>
      </c>
      <c r="G217" s="11"/>
    </row>
    <row r="218" spans="2:7" x14ac:dyDescent="0.2">
      <c r="B218" s="125">
        <f t="shared" si="7"/>
        <v>203</v>
      </c>
      <c r="C218" s="144" t="s">
        <v>1539</v>
      </c>
      <c r="D218" s="130" t="s">
        <v>13</v>
      </c>
      <c r="E218" s="9">
        <v>2</v>
      </c>
      <c r="F218" s="115">
        <v>33</v>
      </c>
      <c r="G218" s="11"/>
    </row>
    <row r="219" spans="2:7" x14ac:dyDescent="0.2">
      <c r="B219" s="125">
        <f t="shared" si="7"/>
        <v>204</v>
      </c>
      <c r="C219" s="144" t="s">
        <v>1540</v>
      </c>
      <c r="D219" s="130" t="s">
        <v>13</v>
      </c>
      <c r="E219" s="9">
        <v>2</v>
      </c>
      <c r="F219" s="115">
        <v>19.7</v>
      </c>
      <c r="G219" s="11"/>
    </row>
    <row r="220" spans="2:7" x14ac:dyDescent="0.2">
      <c r="B220" s="125">
        <f t="shared" si="7"/>
        <v>205</v>
      </c>
      <c r="C220" s="144" t="s">
        <v>1593</v>
      </c>
      <c r="D220" s="130" t="s">
        <v>13</v>
      </c>
      <c r="E220" s="9">
        <v>2</v>
      </c>
      <c r="F220" s="115">
        <v>21.33</v>
      </c>
      <c r="G220" s="11"/>
    </row>
    <row r="221" spans="2:7" x14ac:dyDescent="0.2">
      <c r="B221" s="125">
        <f t="shared" si="7"/>
        <v>206</v>
      </c>
      <c r="C221" s="144" t="s">
        <v>1594</v>
      </c>
      <c r="D221" s="130" t="s">
        <v>13</v>
      </c>
      <c r="E221" s="9">
        <v>1</v>
      </c>
      <c r="F221" s="115">
        <v>19.2</v>
      </c>
      <c r="G221" s="11"/>
    </row>
    <row r="222" spans="2:7" x14ac:dyDescent="0.2">
      <c r="B222" s="125">
        <f t="shared" si="7"/>
        <v>207</v>
      </c>
      <c r="C222" s="144" t="s">
        <v>1595</v>
      </c>
      <c r="D222" s="130" t="s">
        <v>13</v>
      </c>
      <c r="E222" s="9">
        <v>2</v>
      </c>
      <c r="F222" s="115">
        <v>48</v>
      </c>
      <c r="G222" s="11"/>
    </row>
    <row r="223" spans="2:7" x14ac:dyDescent="0.2">
      <c r="B223" s="125">
        <f t="shared" si="7"/>
        <v>208</v>
      </c>
      <c r="C223" s="144" t="s">
        <v>1596</v>
      </c>
      <c r="D223" s="130" t="s">
        <v>13</v>
      </c>
      <c r="E223" s="9">
        <v>1</v>
      </c>
      <c r="F223" s="115">
        <v>41.82</v>
      </c>
      <c r="G223" s="11"/>
    </row>
    <row r="224" spans="2:7" x14ac:dyDescent="0.2">
      <c r="B224" s="125">
        <f t="shared" si="7"/>
        <v>209</v>
      </c>
      <c r="C224" s="144" t="s">
        <v>1597</v>
      </c>
      <c r="D224" s="130" t="s">
        <v>13</v>
      </c>
      <c r="E224" s="9">
        <v>4</v>
      </c>
      <c r="F224" s="115">
        <v>48.7</v>
      </c>
      <c r="G224" s="11"/>
    </row>
    <row r="225" spans="2:7" x14ac:dyDescent="0.2">
      <c r="B225" s="125">
        <f t="shared" si="7"/>
        <v>210</v>
      </c>
      <c r="C225" s="144" t="s">
        <v>1598</v>
      </c>
      <c r="D225" s="130" t="s">
        <v>13</v>
      </c>
      <c r="E225" s="9">
        <v>1</v>
      </c>
      <c r="F225" s="115">
        <v>54.11</v>
      </c>
      <c r="G225" s="11"/>
    </row>
    <row r="226" spans="2:7" x14ac:dyDescent="0.2">
      <c r="B226" s="125">
        <f t="shared" si="7"/>
        <v>211</v>
      </c>
      <c r="C226" s="144" t="s">
        <v>1509</v>
      </c>
      <c r="D226" s="130" t="s">
        <v>13</v>
      </c>
      <c r="E226" s="9">
        <v>0</v>
      </c>
      <c r="F226" s="115">
        <v>0</v>
      </c>
      <c r="G226" s="11"/>
    </row>
    <row r="227" spans="2:7" x14ac:dyDescent="0.2">
      <c r="B227" s="125">
        <f t="shared" si="7"/>
        <v>212</v>
      </c>
      <c r="C227" s="144" t="s">
        <v>1257</v>
      </c>
      <c r="D227" s="130" t="s">
        <v>13</v>
      </c>
      <c r="E227" s="9">
        <v>1</v>
      </c>
      <c r="F227" s="115">
        <v>70</v>
      </c>
      <c r="G227" s="11"/>
    </row>
    <row r="228" spans="2:7" x14ac:dyDescent="0.2">
      <c r="B228" s="125">
        <f t="shared" si="7"/>
        <v>213</v>
      </c>
      <c r="C228" s="144" t="s">
        <v>1599</v>
      </c>
      <c r="D228" s="130" t="s">
        <v>13</v>
      </c>
      <c r="E228" s="9">
        <v>1</v>
      </c>
      <c r="F228" s="115">
        <v>63.68</v>
      </c>
      <c r="G228" s="11"/>
    </row>
    <row r="229" spans="2:7" x14ac:dyDescent="0.2">
      <c r="B229" s="125">
        <f t="shared" si="7"/>
        <v>214</v>
      </c>
      <c r="C229" s="144" t="s">
        <v>1600</v>
      </c>
      <c r="D229" s="130" t="s">
        <v>13</v>
      </c>
      <c r="E229" s="9">
        <v>1</v>
      </c>
      <c r="F229" s="115">
        <v>34.869999999999997</v>
      </c>
      <c r="G229" s="11"/>
    </row>
    <row r="230" spans="2:7" x14ac:dyDescent="0.2">
      <c r="B230" s="125">
        <f t="shared" si="7"/>
        <v>215</v>
      </c>
      <c r="C230" s="144" t="s">
        <v>1601</v>
      </c>
      <c r="D230" s="130" t="s">
        <v>13</v>
      </c>
      <c r="E230" s="9">
        <v>1</v>
      </c>
      <c r="F230" s="115">
        <v>61.08</v>
      </c>
      <c r="G230" s="11"/>
    </row>
    <row r="231" spans="2:7" x14ac:dyDescent="0.2">
      <c r="B231" s="125">
        <f t="shared" si="7"/>
        <v>216</v>
      </c>
      <c r="C231" s="144" t="s">
        <v>1602</v>
      </c>
      <c r="D231" s="130" t="s">
        <v>13</v>
      </c>
      <c r="E231" s="9">
        <v>1</v>
      </c>
      <c r="F231" s="115">
        <v>11.23</v>
      </c>
      <c r="G231" s="11"/>
    </row>
    <row r="232" spans="2:7" x14ac:dyDescent="0.2">
      <c r="B232" s="125">
        <f t="shared" si="7"/>
        <v>217</v>
      </c>
      <c r="C232" s="144" t="s">
        <v>35</v>
      </c>
      <c r="D232" s="130" t="s">
        <v>13</v>
      </c>
      <c r="E232" s="9">
        <v>2</v>
      </c>
      <c r="F232" s="115">
        <v>19.940000000000001</v>
      </c>
      <c r="G232" s="11"/>
    </row>
    <row r="233" spans="2:7" x14ac:dyDescent="0.2">
      <c r="B233" s="125">
        <f t="shared" si="7"/>
        <v>218</v>
      </c>
      <c r="C233" s="144" t="s">
        <v>1603</v>
      </c>
      <c r="D233" s="130" t="s">
        <v>13</v>
      </c>
      <c r="E233" s="9">
        <v>4</v>
      </c>
      <c r="F233" s="115">
        <v>61.92</v>
      </c>
      <c r="G233" s="11"/>
    </row>
    <row r="234" spans="2:7" x14ac:dyDescent="0.2">
      <c r="B234" s="125">
        <f t="shared" si="7"/>
        <v>219</v>
      </c>
      <c r="C234" s="144" t="s">
        <v>1562</v>
      </c>
      <c r="D234" s="130" t="s">
        <v>13</v>
      </c>
      <c r="E234" s="9">
        <v>4</v>
      </c>
      <c r="F234" s="115">
        <v>76.38</v>
      </c>
      <c r="G234" s="11"/>
    </row>
    <row r="235" spans="2:7" x14ac:dyDescent="0.2">
      <c r="B235" s="125">
        <f t="shared" si="7"/>
        <v>220</v>
      </c>
      <c r="C235" s="144" t="s">
        <v>1570</v>
      </c>
      <c r="D235" s="130" t="s">
        <v>13</v>
      </c>
      <c r="E235" s="9">
        <v>4</v>
      </c>
      <c r="F235" s="115">
        <v>52.8</v>
      </c>
      <c r="G235" s="11"/>
    </row>
    <row r="236" spans="2:7" x14ac:dyDescent="0.2">
      <c r="B236" s="125">
        <f t="shared" si="7"/>
        <v>221</v>
      </c>
      <c r="C236" s="144" t="s">
        <v>1563</v>
      </c>
      <c r="D236" s="130" t="s">
        <v>13</v>
      </c>
      <c r="E236" s="9">
        <v>2</v>
      </c>
      <c r="F236" s="115">
        <v>37.92</v>
      </c>
      <c r="G236" s="11"/>
    </row>
    <row r="237" spans="2:7" x14ac:dyDescent="0.2">
      <c r="B237" s="125">
        <f t="shared" si="7"/>
        <v>222</v>
      </c>
      <c r="C237" s="144" t="s">
        <v>1604</v>
      </c>
      <c r="D237" s="130" t="s">
        <v>13</v>
      </c>
      <c r="E237" s="9">
        <v>1</v>
      </c>
      <c r="F237" s="115">
        <v>59.85</v>
      </c>
      <c r="G237" s="11"/>
    </row>
    <row r="238" spans="2:7" x14ac:dyDescent="0.2">
      <c r="B238" s="125">
        <f t="shared" si="7"/>
        <v>223</v>
      </c>
      <c r="C238" s="144" t="s">
        <v>1605</v>
      </c>
      <c r="D238" s="130" t="s">
        <v>13</v>
      </c>
      <c r="E238" s="9">
        <v>1</v>
      </c>
      <c r="F238" s="115">
        <v>41.41</v>
      </c>
      <c r="G238" s="11"/>
    </row>
    <row r="239" spans="2:7" x14ac:dyDescent="0.2">
      <c r="B239" s="125">
        <f t="shared" si="7"/>
        <v>224</v>
      </c>
      <c r="C239" s="144" t="s">
        <v>1606</v>
      </c>
      <c r="D239" s="130" t="s">
        <v>13</v>
      </c>
      <c r="E239" s="9">
        <v>2</v>
      </c>
      <c r="F239" s="115">
        <v>43.44</v>
      </c>
      <c r="G239" s="11"/>
    </row>
    <row r="240" spans="2:7" x14ac:dyDescent="0.2">
      <c r="B240" s="125">
        <f t="shared" si="7"/>
        <v>225</v>
      </c>
      <c r="C240" s="144" t="s">
        <v>1597</v>
      </c>
      <c r="D240" s="130" t="s">
        <v>13</v>
      </c>
      <c r="E240" s="9">
        <v>2</v>
      </c>
      <c r="F240" s="115">
        <v>24.35</v>
      </c>
      <c r="G240" s="11"/>
    </row>
    <row r="241" spans="2:7" x14ac:dyDescent="0.2">
      <c r="B241" s="125">
        <f t="shared" si="7"/>
        <v>226</v>
      </c>
      <c r="C241" s="144" t="s">
        <v>1607</v>
      </c>
      <c r="D241" s="130" t="s">
        <v>13</v>
      </c>
      <c r="E241" s="9">
        <v>1</v>
      </c>
      <c r="F241" s="115">
        <v>35</v>
      </c>
      <c r="G241" s="11"/>
    </row>
    <row r="242" spans="2:7" x14ac:dyDescent="0.2">
      <c r="B242" s="125">
        <f t="shared" si="7"/>
        <v>227</v>
      </c>
      <c r="C242" s="144" t="s">
        <v>1608</v>
      </c>
      <c r="D242" s="130" t="s">
        <v>13</v>
      </c>
      <c r="E242" s="9">
        <v>1</v>
      </c>
      <c r="F242" s="115">
        <v>32</v>
      </c>
      <c r="G242" s="11"/>
    </row>
    <row r="243" spans="2:7" x14ac:dyDescent="0.2">
      <c r="B243" s="125">
        <f t="shared" si="7"/>
        <v>228</v>
      </c>
      <c r="C243" s="144" t="s">
        <v>1609</v>
      </c>
      <c r="D243" s="130" t="s">
        <v>13</v>
      </c>
      <c r="E243" s="9">
        <v>1</v>
      </c>
      <c r="F243" s="115">
        <v>1.9</v>
      </c>
      <c r="G243" s="11"/>
    </row>
    <row r="244" spans="2:7" x14ac:dyDescent="0.2">
      <c r="B244" s="125">
        <f t="shared" si="7"/>
        <v>229</v>
      </c>
      <c r="C244" s="144" t="s">
        <v>1610</v>
      </c>
      <c r="D244" s="130" t="s">
        <v>13</v>
      </c>
      <c r="E244" s="9">
        <v>16</v>
      </c>
      <c r="F244" s="115">
        <v>106.72</v>
      </c>
      <c r="G244" s="11"/>
    </row>
    <row r="245" spans="2:7" x14ac:dyDescent="0.2">
      <c r="B245" s="125">
        <f t="shared" si="7"/>
        <v>230</v>
      </c>
      <c r="C245" s="144" t="s">
        <v>1611</v>
      </c>
      <c r="D245" s="130" t="s">
        <v>13</v>
      </c>
      <c r="E245" s="9">
        <v>1</v>
      </c>
      <c r="F245" s="115">
        <v>2.2000000000000002</v>
      </c>
      <c r="G245" s="11"/>
    </row>
    <row r="246" spans="2:7" x14ac:dyDescent="0.2">
      <c r="B246" s="125">
        <f t="shared" si="7"/>
        <v>231</v>
      </c>
      <c r="C246" s="144" t="s">
        <v>1612</v>
      </c>
      <c r="D246" s="130" t="s">
        <v>13</v>
      </c>
      <c r="E246" s="9">
        <v>1</v>
      </c>
      <c r="F246" s="115">
        <v>265</v>
      </c>
      <c r="G246" s="11"/>
    </row>
    <row r="247" spans="2:7" x14ac:dyDescent="0.2">
      <c r="B247" s="125">
        <f t="shared" si="7"/>
        <v>232</v>
      </c>
      <c r="C247" s="144" t="s">
        <v>1613</v>
      </c>
      <c r="D247" s="130" t="s">
        <v>13</v>
      </c>
      <c r="E247" s="9">
        <v>1</v>
      </c>
      <c r="F247" s="115">
        <v>505</v>
      </c>
      <c r="G247" s="11"/>
    </row>
    <row r="248" spans="2:7" x14ac:dyDescent="0.2">
      <c r="B248" s="125">
        <f t="shared" si="7"/>
        <v>233</v>
      </c>
      <c r="C248" s="144" t="s">
        <v>1614</v>
      </c>
      <c r="D248" s="130" t="s">
        <v>13</v>
      </c>
      <c r="E248" s="9">
        <v>1</v>
      </c>
      <c r="F248" s="115">
        <v>305</v>
      </c>
      <c r="G248" s="11"/>
    </row>
    <row r="249" spans="2:7" x14ac:dyDescent="0.2">
      <c r="B249" s="125">
        <f t="shared" si="7"/>
        <v>234</v>
      </c>
      <c r="C249" s="144" t="s">
        <v>1614</v>
      </c>
      <c r="D249" s="130" t="s">
        <v>13</v>
      </c>
      <c r="E249" s="9">
        <v>2</v>
      </c>
      <c r="F249" s="115">
        <v>580</v>
      </c>
      <c r="G249" s="11"/>
    </row>
    <row r="250" spans="2:7" ht="25.5" x14ac:dyDescent="0.2">
      <c r="B250" s="125">
        <f t="shared" si="7"/>
        <v>235</v>
      </c>
      <c r="C250" s="144" t="s">
        <v>1615</v>
      </c>
      <c r="D250" s="130" t="s">
        <v>13</v>
      </c>
      <c r="E250" s="9">
        <v>1</v>
      </c>
      <c r="F250" s="115">
        <v>680</v>
      </c>
      <c r="G250" s="11"/>
    </row>
    <row r="251" spans="2:7" x14ac:dyDescent="0.2">
      <c r="B251" s="125">
        <f t="shared" si="7"/>
        <v>236</v>
      </c>
      <c r="C251" s="144" t="s">
        <v>1616</v>
      </c>
      <c r="D251" s="130" t="s">
        <v>13</v>
      </c>
      <c r="E251" s="9">
        <v>1</v>
      </c>
      <c r="F251" s="115">
        <v>90</v>
      </c>
      <c r="G251" s="11"/>
    </row>
    <row r="252" spans="2:7" x14ac:dyDescent="0.2">
      <c r="B252" s="125">
        <f t="shared" si="7"/>
        <v>237</v>
      </c>
      <c r="C252" s="144" t="s">
        <v>1617</v>
      </c>
      <c r="D252" s="130" t="s">
        <v>13</v>
      </c>
      <c r="E252" s="9">
        <v>2</v>
      </c>
      <c r="F252" s="115">
        <v>400</v>
      </c>
      <c r="G252" s="11"/>
    </row>
    <row r="253" spans="2:7" x14ac:dyDescent="0.2">
      <c r="B253" s="125">
        <f t="shared" si="7"/>
        <v>238</v>
      </c>
      <c r="C253" s="144" t="s">
        <v>1618</v>
      </c>
      <c r="D253" s="130" t="s">
        <v>13</v>
      </c>
      <c r="E253" s="9">
        <v>3</v>
      </c>
      <c r="F253" s="115">
        <v>1110</v>
      </c>
      <c r="G253" s="11"/>
    </row>
    <row r="254" spans="2:7" ht="13.5" thickBot="1" x14ac:dyDescent="0.25">
      <c r="B254" s="125">
        <f t="shared" si="7"/>
        <v>239</v>
      </c>
      <c r="C254" s="145" t="s">
        <v>1619</v>
      </c>
      <c r="D254" s="131" t="s">
        <v>1620</v>
      </c>
      <c r="E254" s="121">
        <v>16.62</v>
      </c>
      <c r="F254" s="116">
        <v>2880.25</v>
      </c>
      <c r="G254" s="11"/>
    </row>
    <row r="255" spans="2:7" ht="13.5" thickTop="1" x14ac:dyDescent="0.2">
      <c r="B255" s="125">
        <f t="shared" si="7"/>
        <v>240</v>
      </c>
      <c r="C255" s="146" t="s">
        <v>1621</v>
      </c>
      <c r="D255" s="132" t="s">
        <v>1620</v>
      </c>
      <c r="E255" s="122">
        <v>1.68</v>
      </c>
      <c r="F255" s="117">
        <v>231.37</v>
      </c>
    </row>
    <row r="256" spans="2:7" x14ac:dyDescent="0.2">
      <c r="B256" s="125">
        <f t="shared" si="7"/>
        <v>241</v>
      </c>
      <c r="C256" s="147" t="s">
        <v>1622</v>
      </c>
      <c r="D256" s="130" t="s">
        <v>13</v>
      </c>
      <c r="E256" s="120">
        <v>1</v>
      </c>
      <c r="F256" s="115">
        <v>64.5</v>
      </c>
    </row>
    <row r="257" spans="2:7" x14ac:dyDescent="0.2">
      <c r="B257" s="125">
        <f t="shared" si="7"/>
        <v>242</v>
      </c>
      <c r="C257" s="147" t="s">
        <v>1623</v>
      </c>
      <c r="D257" s="130" t="s">
        <v>13</v>
      </c>
      <c r="E257" s="120">
        <v>1</v>
      </c>
      <c r="F257" s="115">
        <v>116.84</v>
      </c>
    </row>
    <row r="258" spans="2:7" x14ac:dyDescent="0.2">
      <c r="B258" s="125">
        <f t="shared" si="7"/>
        <v>243</v>
      </c>
      <c r="C258" s="147" t="s">
        <v>1624</v>
      </c>
      <c r="D258" s="130" t="s">
        <v>13</v>
      </c>
      <c r="E258" s="120">
        <v>1</v>
      </c>
      <c r="F258" s="115">
        <v>188.33</v>
      </c>
    </row>
    <row r="259" spans="2:7" x14ac:dyDescent="0.2">
      <c r="B259" s="125">
        <f t="shared" si="7"/>
        <v>244</v>
      </c>
      <c r="C259" s="147" t="s">
        <v>1625</v>
      </c>
      <c r="D259" s="130" t="s">
        <v>13</v>
      </c>
      <c r="E259" s="120">
        <v>1</v>
      </c>
      <c r="F259" s="115">
        <v>27.9</v>
      </c>
    </row>
    <row r="260" spans="2:7" x14ac:dyDescent="0.2">
      <c r="B260" s="125">
        <f t="shared" si="7"/>
        <v>245</v>
      </c>
      <c r="C260" s="147" t="s">
        <v>1243</v>
      </c>
      <c r="D260" s="130" t="s">
        <v>13</v>
      </c>
      <c r="E260" s="120">
        <v>5</v>
      </c>
      <c r="F260" s="115">
        <v>200</v>
      </c>
    </row>
    <row r="261" spans="2:7" x14ac:dyDescent="0.2">
      <c r="B261" s="125">
        <f t="shared" si="7"/>
        <v>246</v>
      </c>
      <c r="C261" s="148" t="s">
        <v>1626</v>
      </c>
      <c r="D261" s="130" t="s">
        <v>13</v>
      </c>
      <c r="E261" s="120">
        <v>3</v>
      </c>
      <c r="F261" s="115">
        <v>112.2</v>
      </c>
    </row>
    <row r="262" spans="2:7" x14ac:dyDescent="0.2">
      <c r="B262" s="125">
        <f t="shared" si="7"/>
        <v>247</v>
      </c>
      <c r="C262" s="148" t="s">
        <v>1627</v>
      </c>
      <c r="D262" s="130" t="s">
        <v>13</v>
      </c>
      <c r="E262" s="120">
        <v>15</v>
      </c>
      <c r="F262" s="115">
        <v>360</v>
      </c>
    </row>
    <row r="263" spans="2:7" x14ac:dyDescent="0.2">
      <c r="B263" s="125">
        <f t="shared" si="7"/>
        <v>248</v>
      </c>
      <c r="C263" s="147" t="s">
        <v>1628</v>
      </c>
      <c r="D263" s="130" t="s">
        <v>13</v>
      </c>
      <c r="E263" s="120">
        <v>12</v>
      </c>
      <c r="F263" s="115">
        <v>240</v>
      </c>
    </row>
    <row r="264" spans="2:7" x14ac:dyDescent="0.2">
      <c r="B264" s="125">
        <f t="shared" si="7"/>
        <v>249</v>
      </c>
      <c r="C264" s="147" t="s">
        <v>1629</v>
      </c>
      <c r="D264" s="130" t="s">
        <v>13</v>
      </c>
      <c r="E264" s="9">
        <v>3</v>
      </c>
      <c r="F264" s="115">
        <v>221.94</v>
      </c>
    </row>
    <row r="265" spans="2:7" x14ac:dyDescent="0.2">
      <c r="B265" s="125">
        <f t="shared" si="7"/>
        <v>250</v>
      </c>
      <c r="C265" s="147" t="s">
        <v>1630</v>
      </c>
      <c r="D265" s="130" t="s">
        <v>13</v>
      </c>
      <c r="E265" s="9">
        <v>2</v>
      </c>
      <c r="F265" s="115">
        <v>60</v>
      </c>
    </row>
    <row r="266" spans="2:7" x14ac:dyDescent="0.2">
      <c r="B266" s="125">
        <f t="shared" si="7"/>
        <v>251</v>
      </c>
      <c r="C266" s="147" t="s">
        <v>1631</v>
      </c>
      <c r="D266" s="130" t="s">
        <v>13</v>
      </c>
      <c r="E266" s="9">
        <v>3</v>
      </c>
      <c r="F266" s="115">
        <v>30.34</v>
      </c>
    </row>
    <row r="267" spans="2:7" x14ac:dyDescent="0.2">
      <c r="B267" s="125">
        <f t="shared" si="7"/>
        <v>252</v>
      </c>
      <c r="C267" s="147" t="s">
        <v>38</v>
      </c>
      <c r="D267" s="130" t="s">
        <v>13</v>
      </c>
      <c r="E267" s="9">
        <v>2</v>
      </c>
      <c r="F267" s="115">
        <v>4.75</v>
      </c>
      <c r="G267" s="11"/>
    </row>
    <row r="268" spans="2:7" x14ac:dyDescent="0.2">
      <c r="B268" s="125">
        <f t="shared" si="7"/>
        <v>253</v>
      </c>
      <c r="C268" s="147" t="s">
        <v>1084</v>
      </c>
      <c r="D268" s="130" t="s">
        <v>13</v>
      </c>
      <c r="E268" s="9">
        <v>2</v>
      </c>
      <c r="F268" s="115">
        <v>110</v>
      </c>
      <c r="G268" s="11"/>
    </row>
    <row r="269" spans="2:7" x14ac:dyDescent="0.2">
      <c r="B269" s="125">
        <f t="shared" si="7"/>
        <v>254</v>
      </c>
      <c r="C269" s="147" t="s">
        <v>55</v>
      </c>
      <c r="D269" s="130" t="s">
        <v>13</v>
      </c>
      <c r="E269" s="9">
        <v>5</v>
      </c>
      <c r="F269" s="115">
        <v>84</v>
      </c>
      <c r="G269" s="11"/>
    </row>
    <row r="270" spans="2:7" x14ac:dyDescent="0.2">
      <c r="B270" s="125">
        <f t="shared" si="7"/>
        <v>255</v>
      </c>
      <c r="C270" s="147" t="s">
        <v>55</v>
      </c>
      <c r="D270" s="130" t="s">
        <v>13</v>
      </c>
      <c r="E270" s="9">
        <v>2</v>
      </c>
      <c r="F270" s="115">
        <v>44</v>
      </c>
      <c r="G270" s="11"/>
    </row>
    <row r="271" spans="2:7" x14ac:dyDescent="0.2">
      <c r="B271" s="125">
        <f t="shared" si="7"/>
        <v>256</v>
      </c>
      <c r="C271" s="147" t="s">
        <v>55</v>
      </c>
      <c r="D271" s="130" t="s">
        <v>13</v>
      </c>
      <c r="E271" s="9">
        <v>1</v>
      </c>
      <c r="F271" s="115">
        <v>19.57</v>
      </c>
      <c r="G271" s="11"/>
    </row>
    <row r="272" spans="2:7" x14ac:dyDescent="0.2">
      <c r="B272" s="125">
        <f t="shared" si="7"/>
        <v>257</v>
      </c>
      <c r="C272" s="147" t="s">
        <v>1632</v>
      </c>
      <c r="D272" s="130" t="s">
        <v>13</v>
      </c>
      <c r="E272" s="9">
        <v>1</v>
      </c>
      <c r="F272" s="115">
        <v>25</v>
      </c>
      <c r="G272" s="11"/>
    </row>
    <row r="273" spans="2:7" x14ac:dyDescent="0.2">
      <c r="B273" s="125">
        <f t="shared" si="7"/>
        <v>258</v>
      </c>
      <c r="C273" s="147" t="s">
        <v>1632</v>
      </c>
      <c r="D273" s="130" t="s">
        <v>13</v>
      </c>
      <c r="E273" s="9">
        <v>2</v>
      </c>
      <c r="F273" s="115">
        <v>50</v>
      </c>
      <c r="G273" s="11"/>
    </row>
    <row r="274" spans="2:7" x14ac:dyDescent="0.2">
      <c r="B274" s="125">
        <f t="shared" si="7"/>
        <v>259</v>
      </c>
      <c r="C274" s="147" t="s">
        <v>1632</v>
      </c>
      <c r="D274" s="130" t="s">
        <v>13</v>
      </c>
      <c r="E274" s="9">
        <v>1</v>
      </c>
      <c r="F274" s="115">
        <v>25</v>
      </c>
      <c r="G274" s="11"/>
    </row>
    <row r="275" spans="2:7" x14ac:dyDescent="0.2">
      <c r="B275" s="125">
        <f t="shared" si="7"/>
        <v>260</v>
      </c>
      <c r="C275" s="147" t="s">
        <v>1633</v>
      </c>
      <c r="D275" s="130" t="s">
        <v>13</v>
      </c>
      <c r="E275" s="9">
        <v>2</v>
      </c>
      <c r="F275" s="115">
        <v>36</v>
      </c>
      <c r="G275" s="11"/>
    </row>
    <row r="276" spans="2:7" x14ac:dyDescent="0.2">
      <c r="B276" s="125">
        <f t="shared" si="7"/>
        <v>261</v>
      </c>
      <c r="C276" s="147" t="s">
        <v>1633</v>
      </c>
      <c r="D276" s="130" t="s">
        <v>13</v>
      </c>
      <c r="E276" s="9">
        <v>1</v>
      </c>
      <c r="F276" s="115">
        <v>18</v>
      </c>
      <c r="G276" s="11"/>
    </row>
    <row r="277" spans="2:7" x14ac:dyDescent="0.2">
      <c r="B277" s="125">
        <f t="shared" si="7"/>
        <v>262</v>
      </c>
      <c r="C277" s="147" t="s">
        <v>1634</v>
      </c>
      <c r="D277" s="130" t="s">
        <v>13</v>
      </c>
      <c r="E277" s="9">
        <v>1</v>
      </c>
      <c r="F277" s="115">
        <v>420</v>
      </c>
      <c r="G277" s="11"/>
    </row>
    <row r="278" spans="2:7" x14ac:dyDescent="0.2">
      <c r="B278" s="125">
        <f t="shared" si="7"/>
        <v>263</v>
      </c>
      <c r="C278" s="147" t="s">
        <v>1635</v>
      </c>
      <c r="D278" s="130" t="s">
        <v>13</v>
      </c>
      <c r="E278" s="9">
        <v>1</v>
      </c>
      <c r="F278" s="115">
        <v>18.5</v>
      </c>
      <c r="G278" s="11"/>
    </row>
    <row r="279" spans="2:7" x14ac:dyDescent="0.2">
      <c r="B279" s="125">
        <f t="shared" si="7"/>
        <v>264</v>
      </c>
      <c r="C279" s="147" t="s">
        <v>1636</v>
      </c>
      <c r="D279" s="130" t="s">
        <v>13</v>
      </c>
      <c r="E279" s="9">
        <v>1</v>
      </c>
      <c r="F279" s="115">
        <v>110</v>
      </c>
      <c r="G279" s="11"/>
    </row>
    <row r="280" spans="2:7" x14ac:dyDescent="0.2">
      <c r="B280" s="125">
        <f t="shared" si="7"/>
        <v>265</v>
      </c>
      <c r="C280" s="147" t="s">
        <v>1636</v>
      </c>
      <c r="D280" s="130" t="s">
        <v>13</v>
      </c>
      <c r="E280" s="9">
        <v>2</v>
      </c>
      <c r="F280" s="115">
        <v>195</v>
      </c>
      <c r="G280" s="11"/>
    </row>
    <row r="281" spans="2:7" x14ac:dyDescent="0.2">
      <c r="B281" s="125">
        <f t="shared" ref="B281:B344" si="8">B280+1</f>
        <v>266</v>
      </c>
      <c r="C281" s="147" t="s">
        <v>1637</v>
      </c>
      <c r="D281" s="130" t="s">
        <v>13</v>
      </c>
      <c r="E281" s="9">
        <v>2</v>
      </c>
      <c r="F281" s="115">
        <v>108.34</v>
      </c>
      <c r="G281" s="11"/>
    </row>
    <row r="282" spans="2:7" x14ac:dyDescent="0.2">
      <c r="B282" s="125">
        <f t="shared" si="8"/>
        <v>267</v>
      </c>
      <c r="C282" s="147" t="s">
        <v>1637</v>
      </c>
      <c r="D282" s="130" t="s">
        <v>13</v>
      </c>
      <c r="E282" s="9">
        <v>2</v>
      </c>
      <c r="F282" s="115">
        <v>144.66</v>
      </c>
      <c r="G282" s="11"/>
    </row>
    <row r="283" spans="2:7" x14ac:dyDescent="0.2">
      <c r="B283" s="125">
        <f t="shared" si="8"/>
        <v>268</v>
      </c>
      <c r="C283" s="147" t="s">
        <v>1638</v>
      </c>
      <c r="D283" s="130" t="s">
        <v>13</v>
      </c>
      <c r="E283" s="9">
        <v>15</v>
      </c>
      <c r="F283" s="115">
        <v>75</v>
      </c>
      <c r="G283" s="11"/>
    </row>
    <row r="284" spans="2:7" x14ac:dyDescent="0.2">
      <c r="B284" s="125">
        <f t="shared" si="8"/>
        <v>269</v>
      </c>
      <c r="C284" s="147" t="s">
        <v>1639</v>
      </c>
      <c r="D284" s="130" t="s">
        <v>13</v>
      </c>
      <c r="E284" s="9">
        <v>2</v>
      </c>
      <c r="F284" s="115">
        <v>4.18</v>
      </c>
      <c r="G284" s="11"/>
    </row>
    <row r="285" spans="2:7" x14ac:dyDescent="0.2">
      <c r="B285" s="125">
        <f t="shared" si="8"/>
        <v>270</v>
      </c>
      <c r="C285" s="147" t="s">
        <v>1640</v>
      </c>
      <c r="D285" s="130" t="s">
        <v>13</v>
      </c>
      <c r="E285" s="9">
        <v>1</v>
      </c>
      <c r="F285" s="115">
        <v>400</v>
      </c>
      <c r="G285" s="11"/>
    </row>
    <row r="286" spans="2:7" x14ac:dyDescent="0.2">
      <c r="B286" s="125">
        <f t="shared" si="8"/>
        <v>271</v>
      </c>
      <c r="C286" s="147" t="s">
        <v>1641</v>
      </c>
      <c r="D286" s="130" t="s">
        <v>13</v>
      </c>
      <c r="E286" s="9">
        <v>5</v>
      </c>
      <c r="F286" s="115">
        <v>135</v>
      </c>
      <c r="G286" s="11"/>
    </row>
    <row r="287" spans="2:7" x14ac:dyDescent="0.2">
      <c r="B287" s="125">
        <f t="shared" si="8"/>
        <v>272</v>
      </c>
      <c r="C287" s="147" t="s">
        <v>1642</v>
      </c>
      <c r="D287" s="130" t="s">
        <v>13</v>
      </c>
      <c r="E287" s="9">
        <v>1</v>
      </c>
      <c r="F287" s="115">
        <v>119</v>
      </c>
      <c r="G287" s="11"/>
    </row>
    <row r="288" spans="2:7" x14ac:dyDescent="0.2">
      <c r="B288" s="125">
        <f t="shared" si="8"/>
        <v>273</v>
      </c>
      <c r="C288" s="147" t="s">
        <v>1643</v>
      </c>
      <c r="D288" s="130" t="s">
        <v>13</v>
      </c>
      <c r="E288" s="9">
        <v>22</v>
      </c>
      <c r="F288" s="115">
        <v>2149.5</v>
      </c>
      <c r="G288" s="11"/>
    </row>
    <row r="289" spans="2:7" x14ac:dyDescent="0.2">
      <c r="B289" s="125">
        <f t="shared" si="8"/>
        <v>274</v>
      </c>
      <c r="C289" s="147" t="s">
        <v>1644</v>
      </c>
      <c r="D289" s="130" t="s">
        <v>13</v>
      </c>
      <c r="E289" s="9">
        <v>1</v>
      </c>
      <c r="F289" s="115">
        <v>35</v>
      </c>
      <c r="G289" s="11"/>
    </row>
    <row r="290" spans="2:7" x14ac:dyDescent="0.2">
      <c r="B290" s="125">
        <f t="shared" si="8"/>
        <v>275</v>
      </c>
      <c r="C290" s="147" t="s">
        <v>1644</v>
      </c>
      <c r="D290" s="130" t="s">
        <v>13</v>
      </c>
      <c r="E290" s="9">
        <v>1</v>
      </c>
      <c r="F290" s="115">
        <v>23</v>
      </c>
      <c r="G290" s="11"/>
    </row>
    <row r="291" spans="2:7" x14ac:dyDescent="0.2">
      <c r="B291" s="125">
        <f t="shared" si="8"/>
        <v>276</v>
      </c>
      <c r="C291" s="147" t="s">
        <v>1644</v>
      </c>
      <c r="D291" s="130" t="s">
        <v>13</v>
      </c>
      <c r="E291" s="9">
        <v>1</v>
      </c>
      <c r="F291" s="115">
        <v>37</v>
      </c>
      <c r="G291" s="11"/>
    </row>
    <row r="292" spans="2:7" x14ac:dyDescent="0.2">
      <c r="B292" s="125">
        <f t="shared" si="8"/>
        <v>277</v>
      </c>
      <c r="C292" s="147" t="s">
        <v>1644</v>
      </c>
      <c r="D292" s="130" t="s">
        <v>13</v>
      </c>
      <c r="E292" s="9">
        <v>3</v>
      </c>
      <c r="F292" s="115">
        <v>69</v>
      </c>
      <c r="G292" s="11"/>
    </row>
    <row r="293" spans="2:7" x14ac:dyDescent="0.2">
      <c r="B293" s="125">
        <f t="shared" si="8"/>
        <v>278</v>
      </c>
      <c r="C293" s="147" t="s">
        <v>1645</v>
      </c>
      <c r="D293" s="130" t="s">
        <v>13</v>
      </c>
      <c r="E293" s="9">
        <v>1</v>
      </c>
      <c r="F293" s="115">
        <v>46</v>
      </c>
      <c r="G293" s="11"/>
    </row>
    <row r="294" spans="2:7" x14ac:dyDescent="0.2">
      <c r="B294" s="125">
        <f t="shared" si="8"/>
        <v>279</v>
      </c>
      <c r="C294" s="147" t="s">
        <v>1645</v>
      </c>
      <c r="D294" s="130" t="s">
        <v>13</v>
      </c>
      <c r="E294" s="9">
        <v>1</v>
      </c>
      <c r="F294" s="115">
        <v>46</v>
      </c>
      <c r="G294" s="11"/>
    </row>
    <row r="295" spans="2:7" x14ac:dyDescent="0.2">
      <c r="B295" s="125">
        <f t="shared" si="8"/>
        <v>280</v>
      </c>
      <c r="C295" s="147" t="s">
        <v>1646</v>
      </c>
      <c r="D295" s="130" t="s">
        <v>13</v>
      </c>
      <c r="E295" s="9">
        <v>1</v>
      </c>
      <c r="F295" s="115">
        <v>56</v>
      </c>
      <c r="G295" s="11"/>
    </row>
    <row r="296" spans="2:7" x14ac:dyDescent="0.2">
      <c r="B296" s="125">
        <f t="shared" si="8"/>
        <v>281</v>
      </c>
      <c r="C296" s="147" t="s">
        <v>1646</v>
      </c>
      <c r="D296" s="130" t="s">
        <v>13</v>
      </c>
      <c r="E296" s="9">
        <v>1</v>
      </c>
      <c r="F296" s="115">
        <v>56</v>
      </c>
      <c r="G296" s="11"/>
    </row>
    <row r="297" spans="2:7" x14ac:dyDescent="0.2">
      <c r="B297" s="125">
        <f t="shared" si="8"/>
        <v>282</v>
      </c>
      <c r="C297" s="147" t="s">
        <v>1166</v>
      </c>
      <c r="D297" s="130" t="s">
        <v>13</v>
      </c>
      <c r="E297" s="9">
        <v>20</v>
      </c>
      <c r="F297" s="115">
        <v>200</v>
      </c>
      <c r="G297" s="11"/>
    </row>
    <row r="298" spans="2:7" x14ac:dyDescent="0.2">
      <c r="B298" s="125">
        <f t="shared" si="8"/>
        <v>283</v>
      </c>
      <c r="C298" s="147" t="s">
        <v>1647</v>
      </c>
      <c r="D298" s="130" t="s">
        <v>13</v>
      </c>
      <c r="E298" s="9">
        <v>1</v>
      </c>
      <c r="F298" s="115">
        <v>10</v>
      </c>
      <c r="G298" s="11"/>
    </row>
    <row r="299" spans="2:7" x14ac:dyDescent="0.2">
      <c r="B299" s="125">
        <f t="shared" si="8"/>
        <v>284</v>
      </c>
      <c r="C299" s="147" t="s">
        <v>1648</v>
      </c>
      <c r="D299" s="130" t="s">
        <v>13</v>
      </c>
      <c r="E299" s="9">
        <v>2</v>
      </c>
      <c r="F299" s="115">
        <v>25</v>
      </c>
      <c r="G299" s="11"/>
    </row>
    <row r="300" spans="2:7" x14ac:dyDescent="0.2">
      <c r="B300" s="125">
        <f t="shared" si="8"/>
        <v>285</v>
      </c>
      <c r="C300" s="147" t="s">
        <v>1649</v>
      </c>
      <c r="D300" s="130" t="s">
        <v>13</v>
      </c>
      <c r="E300" s="9">
        <v>49.5</v>
      </c>
      <c r="F300" s="115">
        <v>226.05</v>
      </c>
      <c r="G300" s="11"/>
    </row>
    <row r="301" spans="2:7" x14ac:dyDescent="0.2">
      <c r="B301" s="125">
        <f t="shared" si="8"/>
        <v>286</v>
      </c>
      <c r="C301" s="147" t="s">
        <v>42</v>
      </c>
      <c r="D301" s="130" t="s">
        <v>13</v>
      </c>
      <c r="E301" s="9">
        <v>1</v>
      </c>
      <c r="F301" s="115">
        <v>19.170000000000002</v>
      </c>
      <c r="G301" s="11"/>
    </row>
    <row r="302" spans="2:7" x14ac:dyDescent="0.2">
      <c r="B302" s="125">
        <f t="shared" si="8"/>
        <v>287</v>
      </c>
      <c r="C302" s="147" t="s">
        <v>43</v>
      </c>
      <c r="D302" s="130" t="s">
        <v>13</v>
      </c>
      <c r="E302" s="9">
        <v>4</v>
      </c>
      <c r="F302" s="115">
        <v>110.54</v>
      </c>
      <c r="G302" s="11"/>
    </row>
    <row r="303" spans="2:7" x14ac:dyDescent="0.2">
      <c r="B303" s="125">
        <f t="shared" si="8"/>
        <v>288</v>
      </c>
      <c r="C303" s="147" t="s">
        <v>1650</v>
      </c>
      <c r="D303" s="130" t="s">
        <v>13</v>
      </c>
      <c r="E303" s="9">
        <v>1</v>
      </c>
      <c r="F303" s="115">
        <v>84</v>
      </c>
      <c r="G303" s="11"/>
    </row>
    <row r="304" spans="2:7" x14ac:dyDescent="0.2">
      <c r="B304" s="125">
        <f t="shared" si="8"/>
        <v>289</v>
      </c>
      <c r="C304" s="147" t="s">
        <v>1651</v>
      </c>
      <c r="D304" s="130" t="s">
        <v>13</v>
      </c>
      <c r="E304" s="9">
        <v>1</v>
      </c>
      <c r="F304" s="115">
        <v>115</v>
      </c>
      <c r="G304" s="11"/>
    </row>
    <row r="305" spans="2:7" x14ac:dyDescent="0.2">
      <c r="B305" s="125">
        <f t="shared" si="8"/>
        <v>290</v>
      </c>
      <c r="C305" s="147" t="s">
        <v>1652</v>
      </c>
      <c r="D305" s="130" t="s">
        <v>13</v>
      </c>
      <c r="E305" s="9">
        <v>2</v>
      </c>
      <c r="F305" s="115">
        <v>85.96</v>
      </c>
      <c r="G305" s="11"/>
    </row>
    <row r="306" spans="2:7" x14ac:dyDescent="0.2">
      <c r="B306" s="125">
        <f t="shared" si="8"/>
        <v>291</v>
      </c>
      <c r="C306" s="147" t="s">
        <v>1652</v>
      </c>
      <c r="D306" s="130" t="s">
        <v>13</v>
      </c>
      <c r="E306" s="9">
        <v>5</v>
      </c>
      <c r="F306" s="115">
        <v>275</v>
      </c>
      <c r="G306" s="11"/>
    </row>
    <row r="307" spans="2:7" x14ac:dyDescent="0.2">
      <c r="B307" s="125">
        <f t="shared" si="8"/>
        <v>292</v>
      </c>
      <c r="C307" s="147" t="s">
        <v>1653</v>
      </c>
      <c r="D307" s="130" t="s">
        <v>13</v>
      </c>
      <c r="E307" s="9">
        <v>1</v>
      </c>
      <c r="F307" s="115">
        <v>15.83</v>
      </c>
      <c r="G307" s="11"/>
    </row>
    <row r="308" spans="2:7" x14ac:dyDescent="0.2">
      <c r="B308" s="125">
        <f t="shared" si="8"/>
        <v>293</v>
      </c>
      <c r="C308" s="147" t="s">
        <v>1654</v>
      </c>
      <c r="D308" s="130" t="s">
        <v>13</v>
      </c>
      <c r="E308" s="9">
        <v>1</v>
      </c>
      <c r="F308" s="115">
        <v>10</v>
      </c>
      <c r="G308" s="11"/>
    </row>
    <row r="309" spans="2:7" x14ac:dyDescent="0.2">
      <c r="B309" s="125">
        <f t="shared" si="8"/>
        <v>294</v>
      </c>
      <c r="C309" s="147" t="s">
        <v>1655</v>
      </c>
      <c r="D309" s="130" t="s">
        <v>13</v>
      </c>
      <c r="E309" s="9">
        <v>5</v>
      </c>
      <c r="F309" s="115">
        <v>25</v>
      </c>
      <c r="G309" s="11"/>
    </row>
    <row r="310" spans="2:7" x14ac:dyDescent="0.2">
      <c r="B310" s="125">
        <f t="shared" si="8"/>
        <v>295</v>
      </c>
      <c r="C310" s="147" t="s">
        <v>1656</v>
      </c>
      <c r="D310" s="130" t="s">
        <v>13</v>
      </c>
      <c r="E310" s="9">
        <v>2</v>
      </c>
      <c r="F310" s="115">
        <v>25</v>
      </c>
      <c r="G310" s="11"/>
    </row>
    <row r="311" spans="2:7" x14ac:dyDescent="0.2">
      <c r="B311" s="125">
        <f t="shared" si="8"/>
        <v>296</v>
      </c>
      <c r="C311" s="147" t="s">
        <v>1657</v>
      </c>
      <c r="D311" s="130" t="s">
        <v>13</v>
      </c>
      <c r="E311" s="9">
        <v>0.1</v>
      </c>
      <c r="F311" s="115">
        <v>23.2</v>
      </c>
      <c r="G311" s="11"/>
    </row>
    <row r="312" spans="2:7" x14ac:dyDescent="0.2">
      <c r="B312" s="125">
        <f t="shared" si="8"/>
        <v>297</v>
      </c>
      <c r="C312" s="147" t="s">
        <v>1658</v>
      </c>
      <c r="D312" s="130" t="s">
        <v>13</v>
      </c>
      <c r="E312" s="9">
        <v>1</v>
      </c>
      <c r="F312" s="115">
        <v>6</v>
      </c>
      <c r="G312" s="11"/>
    </row>
    <row r="313" spans="2:7" x14ac:dyDescent="0.2">
      <c r="B313" s="125">
        <f t="shared" si="8"/>
        <v>298</v>
      </c>
      <c r="C313" s="147" t="s">
        <v>1659</v>
      </c>
      <c r="D313" s="130" t="s">
        <v>13</v>
      </c>
      <c r="E313" s="9">
        <v>2</v>
      </c>
      <c r="F313" s="115">
        <v>110</v>
      </c>
      <c r="G313" s="11"/>
    </row>
    <row r="314" spans="2:7" x14ac:dyDescent="0.2">
      <c r="B314" s="125">
        <f t="shared" si="8"/>
        <v>299</v>
      </c>
      <c r="C314" s="147" t="s">
        <v>1659</v>
      </c>
      <c r="D314" s="130" t="s">
        <v>13</v>
      </c>
      <c r="E314" s="9">
        <v>5</v>
      </c>
      <c r="F314" s="115">
        <v>275</v>
      </c>
      <c r="G314" s="11"/>
    </row>
    <row r="315" spans="2:7" x14ac:dyDescent="0.2">
      <c r="B315" s="125">
        <f t="shared" si="8"/>
        <v>300</v>
      </c>
      <c r="C315" s="147" t="s">
        <v>1228</v>
      </c>
      <c r="D315" s="130" t="s">
        <v>13</v>
      </c>
      <c r="E315" s="9">
        <v>1</v>
      </c>
      <c r="F315" s="115">
        <v>5</v>
      </c>
      <c r="G315" s="11"/>
    </row>
    <row r="316" spans="2:7" x14ac:dyDescent="0.2">
      <c r="B316" s="125">
        <f t="shared" si="8"/>
        <v>301</v>
      </c>
      <c r="C316" s="147" t="s">
        <v>1228</v>
      </c>
      <c r="D316" s="130" t="s">
        <v>13</v>
      </c>
      <c r="E316" s="9">
        <v>1</v>
      </c>
      <c r="F316" s="115">
        <v>7</v>
      </c>
      <c r="G316" s="11"/>
    </row>
    <row r="317" spans="2:7" x14ac:dyDescent="0.2">
      <c r="B317" s="125">
        <f t="shared" si="8"/>
        <v>302</v>
      </c>
      <c r="C317" s="147" t="s">
        <v>1228</v>
      </c>
      <c r="D317" s="130" t="s">
        <v>13</v>
      </c>
      <c r="E317" s="9">
        <v>2</v>
      </c>
      <c r="F317" s="115">
        <v>14</v>
      </c>
      <c r="G317" s="11"/>
    </row>
    <row r="318" spans="2:7" x14ac:dyDescent="0.2">
      <c r="B318" s="125">
        <f t="shared" si="8"/>
        <v>303</v>
      </c>
      <c r="C318" s="147" t="s">
        <v>1529</v>
      </c>
      <c r="D318" s="130" t="s">
        <v>13</v>
      </c>
      <c r="E318" s="9">
        <v>5</v>
      </c>
      <c r="F318" s="115">
        <v>75</v>
      </c>
      <c r="G318" s="11"/>
    </row>
    <row r="319" spans="2:7" x14ac:dyDescent="0.2">
      <c r="B319" s="125">
        <f t="shared" si="8"/>
        <v>304</v>
      </c>
      <c r="C319" s="147" t="s">
        <v>1660</v>
      </c>
      <c r="D319" s="130" t="s">
        <v>13</v>
      </c>
      <c r="E319" s="9">
        <v>10</v>
      </c>
      <c r="F319" s="115">
        <v>70</v>
      </c>
      <c r="G319" s="11"/>
    </row>
    <row r="320" spans="2:7" x14ac:dyDescent="0.2">
      <c r="B320" s="125">
        <f t="shared" si="8"/>
        <v>305</v>
      </c>
      <c r="C320" s="147" t="s">
        <v>1494</v>
      </c>
      <c r="D320" s="130" t="s">
        <v>13</v>
      </c>
      <c r="E320" s="9">
        <v>2</v>
      </c>
      <c r="F320" s="115">
        <v>27</v>
      </c>
      <c r="G320" s="11"/>
    </row>
    <row r="321" spans="2:7" x14ac:dyDescent="0.2">
      <c r="B321" s="125">
        <f t="shared" si="8"/>
        <v>306</v>
      </c>
      <c r="C321" s="147" t="s">
        <v>1246</v>
      </c>
      <c r="D321" s="130" t="s">
        <v>13</v>
      </c>
      <c r="E321" s="9">
        <v>2</v>
      </c>
      <c r="F321" s="115">
        <v>33.53</v>
      </c>
      <c r="G321" s="11"/>
    </row>
    <row r="322" spans="2:7" x14ac:dyDescent="0.2">
      <c r="B322" s="125">
        <f t="shared" si="8"/>
        <v>307</v>
      </c>
      <c r="C322" s="147" t="s">
        <v>1661</v>
      </c>
      <c r="D322" s="130" t="s">
        <v>13</v>
      </c>
      <c r="E322" s="9">
        <v>13</v>
      </c>
      <c r="F322" s="115">
        <v>27.85</v>
      </c>
      <c r="G322" s="11"/>
    </row>
    <row r="323" spans="2:7" x14ac:dyDescent="0.2">
      <c r="B323" s="125">
        <f t="shared" si="8"/>
        <v>308</v>
      </c>
      <c r="C323" s="147" t="s">
        <v>1662</v>
      </c>
      <c r="D323" s="130" t="s">
        <v>13</v>
      </c>
      <c r="E323" s="9">
        <v>13</v>
      </c>
      <c r="F323" s="115">
        <v>43.92</v>
      </c>
      <c r="G323" s="11"/>
    </row>
    <row r="324" spans="2:7" x14ac:dyDescent="0.2">
      <c r="B324" s="125">
        <f t="shared" si="8"/>
        <v>309</v>
      </c>
      <c r="C324" s="147" t="s">
        <v>1663</v>
      </c>
      <c r="D324" s="130" t="s">
        <v>13</v>
      </c>
      <c r="E324" s="9">
        <v>2</v>
      </c>
      <c r="F324" s="115">
        <v>34</v>
      </c>
      <c r="G324" s="11"/>
    </row>
    <row r="325" spans="2:7" x14ac:dyDescent="0.2">
      <c r="B325" s="125">
        <f t="shared" si="8"/>
        <v>310</v>
      </c>
      <c r="C325" s="147" t="s">
        <v>1664</v>
      </c>
      <c r="D325" s="130" t="s">
        <v>13</v>
      </c>
      <c r="E325" s="9">
        <v>3</v>
      </c>
      <c r="F325" s="115">
        <v>24</v>
      </c>
      <c r="G325" s="11"/>
    </row>
    <row r="326" spans="2:7" x14ac:dyDescent="0.2">
      <c r="B326" s="125">
        <f t="shared" si="8"/>
        <v>311</v>
      </c>
      <c r="C326" s="147" t="s">
        <v>1664</v>
      </c>
      <c r="D326" s="130" t="s">
        <v>13</v>
      </c>
      <c r="E326" s="9">
        <v>2</v>
      </c>
      <c r="F326" s="115">
        <v>16</v>
      </c>
      <c r="G326" s="11"/>
    </row>
    <row r="327" spans="2:7" x14ac:dyDescent="0.2">
      <c r="B327" s="125">
        <f t="shared" si="8"/>
        <v>312</v>
      </c>
      <c r="C327" s="147" t="s">
        <v>1665</v>
      </c>
      <c r="D327" s="130" t="s">
        <v>13</v>
      </c>
      <c r="E327" s="9">
        <v>7</v>
      </c>
      <c r="F327" s="115">
        <v>21.15</v>
      </c>
      <c r="G327" s="11"/>
    </row>
    <row r="328" spans="2:7" x14ac:dyDescent="0.2">
      <c r="B328" s="125">
        <f t="shared" si="8"/>
        <v>313</v>
      </c>
      <c r="C328" s="147" t="s">
        <v>1666</v>
      </c>
      <c r="D328" s="130" t="s">
        <v>13</v>
      </c>
      <c r="E328" s="9">
        <v>10</v>
      </c>
      <c r="F328" s="115">
        <v>150</v>
      </c>
      <c r="G328" s="11"/>
    </row>
    <row r="329" spans="2:7" x14ac:dyDescent="0.2">
      <c r="B329" s="125">
        <f t="shared" si="8"/>
        <v>314</v>
      </c>
      <c r="C329" s="147" t="s">
        <v>1667</v>
      </c>
      <c r="D329" s="130" t="s">
        <v>13</v>
      </c>
      <c r="E329" s="9">
        <v>878</v>
      </c>
      <c r="F329" s="115">
        <v>258.5</v>
      </c>
      <c r="G329" s="11"/>
    </row>
    <row r="330" spans="2:7" x14ac:dyDescent="0.2">
      <c r="B330" s="125">
        <f t="shared" si="8"/>
        <v>315</v>
      </c>
      <c r="C330" s="147" t="s">
        <v>1668</v>
      </c>
      <c r="D330" s="130" t="s">
        <v>13</v>
      </c>
      <c r="E330" s="9">
        <v>96</v>
      </c>
      <c r="F330" s="115">
        <v>107.25</v>
      </c>
      <c r="G330" s="11"/>
    </row>
    <row r="331" spans="2:7" x14ac:dyDescent="0.2">
      <c r="B331" s="125">
        <f t="shared" si="8"/>
        <v>316</v>
      </c>
      <c r="C331" s="147" t="s">
        <v>1669</v>
      </c>
      <c r="D331" s="130" t="s">
        <v>13</v>
      </c>
      <c r="E331" s="9">
        <v>13</v>
      </c>
      <c r="F331" s="115">
        <v>185.28</v>
      </c>
      <c r="G331" s="11"/>
    </row>
    <row r="332" spans="2:7" x14ac:dyDescent="0.2">
      <c r="B332" s="125">
        <f t="shared" si="8"/>
        <v>317</v>
      </c>
      <c r="C332" s="147" t="s">
        <v>1670</v>
      </c>
      <c r="D332" s="130" t="s">
        <v>13</v>
      </c>
      <c r="E332" s="9">
        <v>1</v>
      </c>
      <c r="F332" s="115">
        <v>29</v>
      </c>
      <c r="G332" s="11"/>
    </row>
    <row r="333" spans="2:7" x14ac:dyDescent="0.2">
      <c r="B333" s="125">
        <f t="shared" si="8"/>
        <v>318</v>
      </c>
      <c r="C333" s="147" t="s">
        <v>1671</v>
      </c>
      <c r="D333" s="130" t="s">
        <v>13</v>
      </c>
      <c r="E333" s="9">
        <v>3</v>
      </c>
      <c r="F333" s="115">
        <v>17.25</v>
      </c>
      <c r="G333" s="11"/>
    </row>
    <row r="334" spans="2:7" x14ac:dyDescent="0.2">
      <c r="B334" s="125">
        <f t="shared" si="8"/>
        <v>319</v>
      </c>
      <c r="C334" s="147" t="s">
        <v>1671</v>
      </c>
      <c r="D334" s="130" t="s">
        <v>13</v>
      </c>
      <c r="E334" s="9">
        <v>2</v>
      </c>
      <c r="F334" s="115">
        <v>40</v>
      </c>
      <c r="G334" s="11"/>
    </row>
    <row r="335" spans="2:7" x14ac:dyDescent="0.2">
      <c r="B335" s="125">
        <f t="shared" si="8"/>
        <v>320</v>
      </c>
      <c r="C335" s="147" t="s">
        <v>1672</v>
      </c>
      <c r="D335" s="130" t="s">
        <v>13</v>
      </c>
      <c r="E335" s="9">
        <v>7</v>
      </c>
      <c r="F335" s="115">
        <v>20.3</v>
      </c>
      <c r="G335" s="11"/>
    </row>
    <row r="336" spans="2:7" x14ac:dyDescent="0.2">
      <c r="B336" s="125">
        <f t="shared" si="8"/>
        <v>321</v>
      </c>
      <c r="C336" s="147" t="s">
        <v>1673</v>
      </c>
      <c r="D336" s="130" t="s">
        <v>13</v>
      </c>
      <c r="E336" s="9">
        <v>1</v>
      </c>
      <c r="F336" s="115">
        <v>45.4</v>
      </c>
      <c r="G336" s="11"/>
    </row>
    <row r="337" spans="2:7" x14ac:dyDescent="0.2">
      <c r="B337" s="125">
        <f t="shared" si="8"/>
        <v>322</v>
      </c>
      <c r="C337" s="147" t="s">
        <v>1674</v>
      </c>
      <c r="D337" s="130" t="s">
        <v>13</v>
      </c>
      <c r="E337" s="9">
        <v>2</v>
      </c>
      <c r="F337" s="115">
        <v>25.67</v>
      </c>
      <c r="G337" s="11"/>
    </row>
    <row r="338" spans="2:7" x14ac:dyDescent="0.2">
      <c r="B338" s="125">
        <f t="shared" si="8"/>
        <v>323</v>
      </c>
      <c r="C338" s="147" t="s">
        <v>1675</v>
      </c>
      <c r="D338" s="130" t="s">
        <v>13</v>
      </c>
      <c r="E338" s="9">
        <v>4</v>
      </c>
      <c r="F338" s="115">
        <v>60</v>
      </c>
      <c r="G338" s="11"/>
    </row>
    <row r="339" spans="2:7" x14ac:dyDescent="0.2">
      <c r="B339" s="125">
        <f t="shared" si="8"/>
        <v>324</v>
      </c>
      <c r="C339" s="147" t="s">
        <v>1676</v>
      </c>
      <c r="D339" s="130" t="s">
        <v>13</v>
      </c>
      <c r="E339" s="9">
        <v>2.35</v>
      </c>
      <c r="F339" s="115">
        <v>116.45</v>
      </c>
      <c r="G339" s="11"/>
    </row>
    <row r="340" spans="2:7" x14ac:dyDescent="0.2">
      <c r="B340" s="125">
        <f t="shared" si="8"/>
        <v>325</v>
      </c>
      <c r="C340" s="147" t="s">
        <v>53</v>
      </c>
      <c r="D340" s="130" t="s">
        <v>13</v>
      </c>
      <c r="E340" s="9">
        <v>3</v>
      </c>
      <c r="F340" s="115">
        <v>78.56</v>
      </c>
      <c r="G340" s="11"/>
    </row>
    <row r="341" spans="2:7" x14ac:dyDescent="0.2">
      <c r="B341" s="125">
        <f t="shared" si="8"/>
        <v>326</v>
      </c>
      <c r="C341" s="147" t="s">
        <v>53</v>
      </c>
      <c r="D341" s="130" t="s">
        <v>13</v>
      </c>
      <c r="E341" s="9">
        <v>3</v>
      </c>
      <c r="F341" s="115">
        <v>141</v>
      </c>
      <c r="G341" s="11"/>
    </row>
    <row r="342" spans="2:7" x14ac:dyDescent="0.2">
      <c r="B342" s="125">
        <f t="shared" si="8"/>
        <v>327</v>
      </c>
      <c r="C342" s="147" t="s">
        <v>1677</v>
      </c>
      <c r="D342" s="130" t="s">
        <v>13</v>
      </c>
      <c r="E342" s="9">
        <v>35</v>
      </c>
      <c r="F342" s="115">
        <v>525</v>
      </c>
      <c r="G342" s="11"/>
    </row>
    <row r="343" spans="2:7" x14ac:dyDescent="0.2">
      <c r="B343" s="125">
        <f t="shared" si="8"/>
        <v>328</v>
      </c>
      <c r="C343" s="147" t="s">
        <v>59</v>
      </c>
      <c r="D343" s="130" t="s">
        <v>13</v>
      </c>
      <c r="E343" s="9">
        <v>65</v>
      </c>
      <c r="F343" s="115">
        <v>655.37</v>
      </c>
      <c r="G343" s="11"/>
    </row>
    <row r="344" spans="2:7" x14ac:dyDescent="0.2">
      <c r="B344" s="125">
        <f t="shared" si="8"/>
        <v>329</v>
      </c>
      <c r="C344" s="147" t="s">
        <v>1678</v>
      </c>
      <c r="D344" s="130" t="s">
        <v>13</v>
      </c>
      <c r="E344" s="9">
        <v>1</v>
      </c>
      <c r="F344" s="115">
        <v>14</v>
      </c>
      <c r="G344" s="11"/>
    </row>
    <row r="345" spans="2:7" x14ac:dyDescent="0.2">
      <c r="B345" s="125">
        <f t="shared" ref="B345:B349" si="9">B344+1</f>
        <v>330</v>
      </c>
      <c r="C345" s="147" t="s">
        <v>1679</v>
      </c>
      <c r="D345" s="130" t="s">
        <v>13</v>
      </c>
      <c r="E345" s="9">
        <v>1</v>
      </c>
      <c r="F345" s="115">
        <v>18.899999999999999</v>
      </c>
      <c r="G345" s="11"/>
    </row>
    <row r="346" spans="2:7" x14ac:dyDescent="0.2">
      <c r="B346" s="125">
        <f t="shared" si="9"/>
        <v>331</v>
      </c>
      <c r="C346" s="147" t="s">
        <v>1680</v>
      </c>
      <c r="D346" s="130" t="s">
        <v>13</v>
      </c>
      <c r="E346" s="9">
        <v>1</v>
      </c>
      <c r="F346" s="115">
        <v>158</v>
      </c>
      <c r="G346" s="11"/>
    </row>
    <row r="347" spans="2:7" x14ac:dyDescent="0.2">
      <c r="B347" s="125">
        <f t="shared" si="9"/>
        <v>332</v>
      </c>
      <c r="C347" s="147" t="s">
        <v>1681</v>
      </c>
      <c r="D347" s="130" t="s">
        <v>13</v>
      </c>
      <c r="E347" s="9">
        <v>1</v>
      </c>
      <c r="F347" s="115">
        <v>213.86</v>
      </c>
      <c r="G347" s="11"/>
    </row>
    <row r="348" spans="2:7" x14ac:dyDescent="0.2">
      <c r="B348" s="125">
        <f t="shared" si="9"/>
        <v>333</v>
      </c>
      <c r="C348" s="147" t="s">
        <v>1682</v>
      </c>
      <c r="D348" s="130" t="s">
        <v>13</v>
      </c>
      <c r="E348" s="9">
        <v>1</v>
      </c>
      <c r="F348" s="115">
        <v>30</v>
      </c>
      <c r="G348" s="11"/>
    </row>
    <row r="349" spans="2:7" ht="13.5" thickBot="1" x14ac:dyDescent="0.25">
      <c r="B349" s="126">
        <f t="shared" si="9"/>
        <v>334</v>
      </c>
      <c r="C349" s="149" t="s">
        <v>1682</v>
      </c>
      <c r="D349" s="133" t="s">
        <v>13</v>
      </c>
      <c r="E349" s="123">
        <v>5</v>
      </c>
      <c r="F349" s="115">
        <v>254.62</v>
      </c>
      <c r="G349" s="11"/>
    </row>
    <row r="350" spans="2:7" ht="13.5" thickBot="1" x14ac:dyDescent="0.25">
      <c r="B350" s="291" t="s">
        <v>14</v>
      </c>
      <c r="C350" s="292"/>
      <c r="D350" s="292"/>
      <c r="E350" s="293"/>
      <c r="F350" s="10">
        <f>SUM(F55:F349)</f>
        <v>44598.990000000005</v>
      </c>
    </row>
    <row r="351" spans="2:7" ht="13.5" thickBot="1" x14ac:dyDescent="0.25">
      <c r="B351" s="20" t="s">
        <v>1700</v>
      </c>
      <c r="C351" s="21"/>
      <c r="D351" s="21"/>
      <c r="E351" s="22"/>
      <c r="F351" s="15">
        <f>F350+F26+F32+F46+F53</f>
        <v>269993.96000000002</v>
      </c>
    </row>
    <row r="352" spans="2:7" s="5" customFormat="1" x14ac:dyDescent="0.2">
      <c r="B352" s="3"/>
      <c r="C352" s="4"/>
      <c r="D352" s="4"/>
      <c r="F352" s="6"/>
    </row>
    <row r="353" spans="1:13" s="5" customFormat="1" x14ac:dyDescent="0.2">
      <c r="B353" s="3"/>
      <c r="C353" s="4"/>
      <c r="D353" s="4"/>
      <c r="F353" s="6"/>
    </row>
    <row r="354" spans="1:13" s="88" customFormat="1" ht="15" customHeight="1" x14ac:dyDescent="0.2">
      <c r="A354" s="151" t="s">
        <v>1710</v>
      </c>
      <c r="C354" s="151"/>
      <c r="D354" s="77"/>
      <c r="E354" s="286" t="s">
        <v>1430</v>
      </c>
      <c r="F354" s="286"/>
      <c r="G354" s="87"/>
      <c r="H354" s="77"/>
      <c r="M354" s="89"/>
    </row>
    <row r="355" spans="1:13" s="88" customFormat="1" ht="15" x14ac:dyDescent="0.2">
      <c r="B355" s="85"/>
      <c r="C355" s="85"/>
      <c r="D355" s="77"/>
      <c r="E355" s="83"/>
      <c r="F355" s="77"/>
      <c r="G355" s="87"/>
      <c r="H355" s="77"/>
      <c r="I355" s="90"/>
      <c r="J355" s="90"/>
      <c r="M355" s="89"/>
    </row>
    <row r="356" spans="1:13" s="88" customFormat="1" ht="15" customHeight="1" x14ac:dyDescent="0.2">
      <c r="A356" s="85" t="s">
        <v>1711</v>
      </c>
      <c r="C356" s="85"/>
      <c r="D356" s="77"/>
      <c r="E356" s="286" t="s">
        <v>1431</v>
      </c>
      <c r="F356" s="286"/>
      <c r="G356" s="87"/>
      <c r="H356" s="77"/>
      <c r="M356" s="89"/>
    </row>
    <row r="357" spans="1:13" s="88" customFormat="1" ht="15" x14ac:dyDescent="0.2">
      <c r="B357" s="85"/>
      <c r="C357" s="85"/>
      <c r="D357" s="77"/>
      <c r="E357" s="83"/>
      <c r="F357" s="77"/>
      <c r="G357" s="87"/>
      <c r="H357" s="77"/>
      <c r="I357" s="90"/>
      <c r="J357" s="90"/>
      <c r="M357" s="89"/>
    </row>
    <row r="358" spans="1:13" s="88" customFormat="1" ht="15" x14ac:dyDescent="0.2">
      <c r="A358" s="151" t="s">
        <v>1712</v>
      </c>
      <c r="C358" s="151"/>
      <c r="D358" s="77"/>
      <c r="E358" s="286" t="s">
        <v>1432</v>
      </c>
      <c r="F358" s="286"/>
      <c r="G358" s="87"/>
      <c r="H358" s="77"/>
      <c r="M358" s="89"/>
    </row>
    <row r="359" spans="1:13" s="88" customFormat="1" x14ac:dyDescent="0.2">
      <c r="B359" s="91"/>
      <c r="C359" s="91"/>
      <c r="D359" s="91"/>
      <c r="E359" s="92"/>
      <c r="F359" s="91"/>
      <c r="G359" s="93"/>
      <c r="H359" s="91"/>
      <c r="I359" s="281"/>
      <c r="J359" s="281"/>
      <c r="M359" s="89"/>
    </row>
    <row r="360" spans="1:13" s="88" customFormat="1" ht="12.75" customHeight="1" x14ac:dyDescent="0.2">
      <c r="B360" s="91"/>
      <c r="C360" s="91"/>
      <c r="D360" s="91"/>
      <c r="E360" s="92"/>
      <c r="F360" s="91"/>
      <c r="G360" s="93"/>
      <c r="H360" s="91"/>
      <c r="I360" s="91"/>
      <c r="J360" s="91"/>
      <c r="M360" s="89"/>
    </row>
    <row r="361" spans="1:13" s="88" customFormat="1" ht="12.75" customHeight="1" x14ac:dyDescent="0.2">
      <c r="B361" s="91"/>
      <c r="C361" s="91"/>
      <c r="D361" s="91"/>
      <c r="E361" s="91"/>
      <c r="F361" s="91"/>
      <c r="G361" s="93"/>
      <c r="H361" s="91"/>
      <c r="I361" s="91"/>
      <c r="J361" s="91"/>
      <c r="M361" s="89"/>
    </row>
    <row r="362" spans="1:13" s="88" customFormat="1" ht="18.75" customHeight="1" x14ac:dyDescent="0.2">
      <c r="B362" s="153" t="s">
        <v>1720</v>
      </c>
      <c r="D362" s="153"/>
      <c r="E362" s="153"/>
      <c r="F362" s="153"/>
      <c r="G362" s="153"/>
      <c r="H362" s="153"/>
      <c r="I362" s="153"/>
      <c r="J362" s="153"/>
      <c r="M362" s="89"/>
    </row>
    <row r="363" spans="1:13" s="88" customFormat="1" ht="15" x14ac:dyDescent="0.2">
      <c r="B363" s="77"/>
      <c r="C363" s="78"/>
      <c r="D363" s="79"/>
      <c r="E363" s="78"/>
      <c r="F363" s="78"/>
      <c r="G363" s="77"/>
      <c r="H363" s="80"/>
      <c r="I363" s="80"/>
      <c r="J363" s="80"/>
      <c r="M363" s="89"/>
    </row>
    <row r="364" spans="1:13" s="88" customFormat="1" ht="89.25" customHeight="1" x14ac:dyDescent="0.2">
      <c r="A364" s="273" t="s">
        <v>1705</v>
      </c>
      <c r="B364" s="273"/>
      <c r="C364" s="81" t="s">
        <v>1725</v>
      </c>
      <c r="E364" s="283" t="s">
        <v>1430</v>
      </c>
      <c r="F364" s="283"/>
      <c r="G364" s="83"/>
      <c r="H364" s="84" t="s">
        <v>1706</v>
      </c>
      <c r="M364" s="89"/>
    </row>
    <row r="365" spans="1:13" s="88" customFormat="1" ht="15" x14ac:dyDescent="0.2">
      <c r="A365" s="152"/>
      <c r="B365" s="85"/>
      <c r="C365" s="85"/>
      <c r="D365" s="86"/>
      <c r="E365" s="78"/>
      <c r="F365" s="156"/>
      <c r="G365" s="284"/>
      <c r="H365" s="284"/>
      <c r="I365" s="290"/>
      <c r="J365" s="290"/>
      <c r="M365" s="89"/>
    </row>
    <row r="366" spans="1:13" s="88" customFormat="1" ht="77.25" customHeight="1" x14ac:dyDescent="0.2">
      <c r="A366" s="273" t="s">
        <v>1707</v>
      </c>
      <c r="B366" s="273"/>
      <c r="C366" s="81" t="s">
        <v>1708</v>
      </c>
      <c r="E366" s="272" t="s">
        <v>1709</v>
      </c>
      <c r="F366" s="272"/>
      <c r="G366" s="83"/>
      <c r="H366" s="83"/>
      <c r="M366" s="89"/>
    </row>
  </sheetData>
  <mergeCells count="23">
    <mergeCell ref="B350:E350"/>
    <mergeCell ref="D2:F2"/>
    <mergeCell ref="C54:F54"/>
    <mergeCell ref="B26:E26"/>
    <mergeCell ref="B27:F27"/>
    <mergeCell ref="D3:F3"/>
    <mergeCell ref="B5:F5"/>
    <mergeCell ref="B7:F7"/>
    <mergeCell ref="B53:E53"/>
    <mergeCell ref="B32:E32"/>
    <mergeCell ref="B33:F33"/>
    <mergeCell ref="B46:E46"/>
    <mergeCell ref="C47:F47"/>
    <mergeCell ref="I365:J365"/>
    <mergeCell ref="E354:F354"/>
    <mergeCell ref="E356:F356"/>
    <mergeCell ref="E358:F358"/>
    <mergeCell ref="I359:J359"/>
    <mergeCell ref="A366:B366"/>
    <mergeCell ref="E366:F366"/>
    <mergeCell ref="A364:B364"/>
    <mergeCell ref="E364:F364"/>
    <mergeCell ref="G365:H365"/>
  </mergeCells>
  <pageMargins left="0.95" right="0.36" top="0.42" bottom="0.28999999999999998"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Додаток № 1 </vt:lpstr>
      <vt:lpstr>Додаток № 2</vt:lpstr>
      <vt:lpstr>'Додаток № 1 '!Заголовки_для_печати</vt:lpstr>
      <vt:lpstr>'Додаток № 2'!Заголовки_для_печати</vt:lpstr>
      <vt:lpstr>'Додаток № 1 '!Область_печати</vt:lpstr>
      <vt:lpstr>'Додаток № 2'!Область_печати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Ольга</cp:lastModifiedBy>
  <cp:lastPrinted>2024-12-10T07:08:14Z</cp:lastPrinted>
  <dcterms:created xsi:type="dcterms:W3CDTF">2020-10-14T16:28:29Z</dcterms:created>
  <dcterms:modified xsi:type="dcterms:W3CDTF">2024-12-10T07:16:33Z</dcterms:modified>
</cp:coreProperties>
</file>