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1736"/>
  </bookViews>
  <sheets>
    <sheet name="Аркуш1" sheetId="1" r:id="rId1"/>
  </sheets>
  <definedNames>
    <definedName name="_xlnm.Print_Titles" localSheetId="0">Аркуш1!$5:$5</definedName>
    <definedName name="_xlnm.Print_Area" localSheetId="0">Аркуш1!$A$1:$J$299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4" i="1" l="1"/>
  <c r="H294" i="1"/>
  <c r="G294" i="1"/>
  <c r="F294" i="1"/>
  <c r="I293" i="1"/>
  <c r="I291" i="1"/>
  <c r="H291" i="1"/>
  <c r="G291" i="1"/>
  <c r="F291" i="1"/>
  <c r="I290" i="1"/>
  <c r="H290" i="1"/>
  <c r="G290" i="1"/>
  <c r="F290" i="1"/>
  <c r="I289" i="1"/>
  <c r="H289" i="1"/>
  <c r="G289" i="1"/>
  <c r="I288" i="1"/>
  <c r="H288" i="1"/>
  <c r="G288" i="1"/>
  <c r="F288" i="1"/>
  <c r="I287" i="1"/>
  <c r="H287" i="1"/>
  <c r="G287" i="1"/>
  <c r="F287" i="1"/>
  <c r="I283" i="1"/>
  <c r="H283" i="1"/>
  <c r="G283" i="1"/>
  <c r="F283" i="1"/>
  <c r="I282" i="1"/>
  <c r="H282" i="1"/>
  <c r="G282" i="1"/>
  <c r="I281" i="1"/>
  <c r="H281" i="1"/>
  <c r="G281" i="1"/>
  <c r="I280" i="1"/>
  <c r="H280" i="1"/>
  <c r="G280" i="1"/>
  <c r="I279" i="1"/>
  <c r="H279" i="1"/>
  <c r="G279" i="1"/>
  <c r="I278" i="1"/>
  <c r="H278" i="1"/>
  <c r="G278" i="1"/>
  <c r="I277" i="1"/>
  <c r="H277" i="1"/>
  <c r="G277" i="1"/>
  <c r="I276" i="1"/>
  <c r="H276" i="1"/>
  <c r="G276" i="1"/>
  <c r="I275" i="1"/>
  <c r="H275" i="1"/>
  <c r="G275" i="1"/>
  <c r="H274" i="1"/>
  <c r="G274" i="1"/>
  <c r="G272" i="1"/>
  <c r="F272" i="1"/>
  <c r="G271" i="1"/>
  <c r="F271" i="1"/>
  <c r="I271" i="1"/>
  <c r="G270" i="1"/>
  <c r="F270" i="1"/>
  <c r="I270" i="1"/>
  <c r="G268" i="1"/>
  <c r="F268" i="1"/>
  <c r="I268" i="1"/>
  <c r="I267" i="1"/>
  <c r="I265" i="1"/>
  <c r="I264" i="1"/>
  <c r="G264" i="1"/>
  <c r="I262" i="1"/>
  <c r="H262" i="1"/>
  <c r="G262" i="1"/>
  <c r="F262" i="1"/>
  <c r="I261" i="1"/>
  <c r="H261" i="1"/>
  <c r="G261" i="1"/>
  <c r="F261" i="1"/>
  <c r="I260" i="1"/>
  <c r="H260" i="1"/>
  <c r="G260" i="1"/>
  <c r="F260" i="1"/>
  <c r="I259" i="1"/>
  <c r="H259" i="1"/>
  <c r="G259" i="1"/>
  <c r="F259" i="1"/>
  <c r="I258" i="1"/>
  <c r="H258" i="1"/>
  <c r="G258" i="1"/>
  <c r="F258" i="1"/>
  <c r="H257" i="1"/>
  <c r="G257" i="1"/>
  <c r="I256" i="1"/>
  <c r="H256" i="1"/>
  <c r="G256" i="1"/>
  <c r="F256" i="1"/>
  <c r="I255" i="1"/>
  <c r="H255" i="1"/>
  <c r="G255" i="1"/>
  <c r="F255" i="1"/>
  <c r="I254" i="1"/>
  <c r="H254" i="1"/>
  <c r="G254" i="1"/>
  <c r="F254" i="1"/>
  <c r="I253" i="1"/>
  <c r="H253" i="1"/>
  <c r="G253" i="1"/>
  <c r="F253" i="1"/>
  <c r="I252" i="1"/>
  <c r="H252" i="1"/>
  <c r="G252" i="1"/>
  <c r="F252" i="1"/>
  <c r="I251" i="1"/>
  <c r="H251" i="1"/>
  <c r="G251" i="1"/>
  <c r="F251" i="1"/>
  <c r="I250" i="1"/>
  <c r="H250" i="1"/>
  <c r="G250" i="1"/>
  <c r="F250" i="1"/>
  <c r="G249" i="1"/>
  <c r="G248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G236" i="1"/>
  <c r="F236" i="1"/>
  <c r="I235" i="1"/>
  <c r="H235" i="1"/>
  <c r="G235" i="1"/>
  <c r="F235" i="1"/>
  <c r="I234" i="1"/>
  <c r="H234" i="1"/>
  <c r="G234" i="1"/>
  <c r="F234" i="1"/>
  <c r="I233" i="1"/>
  <c r="H233" i="1"/>
  <c r="G233" i="1"/>
  <c r="F233" i="1"/>
  <c r="I232" i="1"/>
  <c r="H232" i="1"/>
  <c r="G232" i="1"/>
  <c r="F232" i="1"/>
  <c r="I231" i="1"/>
  <c r="H231" i="1"/>
  <c r="G231" i="1"/>
  <c r="F231" i="1"/>
  <c r="I230" i="1"/>
  <c r="H230" i="1"/>
  <c r="G230" i="1"/>
  <c r="F230" i="1"/>
  <c r="I229" i="1"/>
  <c r="H229" i="1"/>
  <c r="G229" i="1"/>
  <c r="F229" i="1"/>
  <c r="J228" i="1"/>
  <c r="I228" i="1"/>
  <c r="H228" i="1"/>
  <c r="I227" i="1"/>
  <c r="H227" i="1"/>
  <c r="G227" i="1"/>
  <c r="F227" i="1"/>
  <c r="I226" i="1"/>
  <c r="H226" i="1"/>
  <c r="G226" i="1"/>
  <c r="F226" i="1"/>
  <c r="I225" i="1"/>
  <c r="H225" i="1"/>
  <c r="G225" i="1"/>
  <c r="F225" i="1"/>
  <c r="J224" i="1"/>
  <c r="J223" i="1" s="1"/>
  <c r="I214" i="1"/>
  <c r="H214" i="1"/>
  <c r="G214" i="1"/>
  <c r="F214" i="1"/>
  <c r="H213" i="1"/>
  <c r="G213" i="1"/>
  <c r="I209" i="1"/>
  <c r="G209" i="1"/>
  <c r="F209" i="1"/>
  <c r="I208" i="1"/>
  <c r="H208" i="1"/>
  <c r="F208" i="1"/>
  <c r="G208" i="1"/>
  <c r="G206" i="1"/>
  <c r="F206" i="1"/>
  <c r="H206" i="1"/>
  <c r="I205" i="1"/>
  <c r="I204" i="1"/>
  <c r="I203" i="1"/>
  <c r="H203" i="1"/>
  <c r="H202" i="1"/>
  <c r="G202" i="1"/>
  <c r="I201" i="1"/>
  <c r="G201" i="1"/>
  <c r="F201" i="1"/>
  <c r="I200" i="1"/>
  <c r="H200" i="1"/>
  <c r="F200" i="1"/>
  <c r="G200" i="1"/>
  <c r="G198" i="1"/>
  <c r="F198" i="1"/>
  <c r="I197" i="1"/>
  <c r="I196" i="1"/>
  <c r="I195" i="1"/>
  <c r="H195" i="1"/>
  <c r="J194" i="1"/>
  <c r="H193" i="1"/>
  <c r="G193" i="1"/>
  <c r="I193" i="1"/>
  <c r="I192" i="1"/>
  <c r="H192" i="1"/>
  <c r="G192" i="1"/>
  <c r="F192" i="1"/>
  <c r="I191" i="1"/>
  <c r="H191" i="1"/>
  <c r="G191" i="1"/>
  <c r="F191" i="1"/>
  <c r="J189" i="1"/>
  <c r="I188" i="1"/>
  <c r="H188" i="1"/>
  <c r="G188" i="1"/>
  <c r="F188" i="1"/>
  <c r="I187" i="1"/>
  <c r="H187" i="1"/>
  <c r="G187" i="1"/>
  <c r="F187" i="1"/>
  <c r="I186" i="1"/>
  <c r="H186" i="1"/>
  <c r="G186" i="1"/>
  <c r="F186" i="1"/>
  <c r="I185" i="1"/>
  <c r="H185" i="1"/>
  <c r="G185" i="1"/>
  <c r="F185" i="1"/>
  <c r="I184" i="1"/>
  <c r="H184" i="1"/>
  <c r="G184" i="1"/>
  <c r="F184" i="1"/>
  <c r="I183" i="1"/>
  <c r="H183" i="1"/>
  <c r="G183" i="1"/>
  <c r="F183" i="1"/>
  <c r="I182" i="1"/>
  <c r="H182" i="1"/>
  <c r="G182" i="1"/>
  <c r="F182" i="1"/>
  <c r="I181" i="1"/>
  <c r="H181" i="1"/>
  <c r="G181" i="1"/>
  <c r="F181" i="1"/>
  <c r="I180" i="1"/>
  <c r="H180" i="1"/>
  <c r="G180" i="1"/>
  <c r="F180" i="1"/>
  <c r="I179" i="1"/>
  <c r="H179" i="1"/>
  <c r="G179" i="1"/>
  <c r="F179" i="1"/>
  <c r="I178" i="1"/>
  <c r="H178" i="1"/>
  <c r="G178" i="1"/>
  <c r="F178" i="1"/>
  <c r="I177" i="1"/>
  <c r="H177" i="1"/>
  <c r="G177" i="1"/>
  <c r="F177" i="1"/>
  <c r="I176" i="1"/>
  <c r="H176" i="1"/>
  <c r="G176" i="1"/>
  <c r="F176" i="1"/>
  <c r="I175" i="1"/>
  <c r="H175" i="1"/>
  <c r="G175" i="1"/>
  <c r="F175" i="1"/>
  <c r="I174" i="1"/>
  <c r="H174" i="1"/>
  <c r="G174" i="1"/>
  <c r="F174" i="1"/>
  <c r="I173" i="1"/>
  <c r="H173" i="1"/>
  <c r="G173" i="1"/>
  <c r="F173" i="1"/>
  <c r="J172" i="1"/>
  <c r="I171" i="1"/>
  <c r="H171" i="1"/>
  <c r="G171" i="1"/>
  <c r="F171" i="1"/>
  <c r="I170" i="1"/>
  <c r="H170" i="1"/>
  <c r="G170" i="1"/>
  <c r="F170" i="1"/>
  <c r="I169" i="1"/>
  <c r="H169" i="1"/>
  <c r="G169" i="1"/>
  <c r="F169" i="1"/>
  <c r="I168" i="1"/>
  <c r="H168" i="1"/>
  <c r="G168" i="1"/>
  <c r="F168" i="1"/>
  <c r="I167" i="1"/>
  <c r="H167" i="1"/>
  <c r="G167" i="1"/>
  <c r="F167" i="1"/>
  <c r="I166" i="1"/>
  <c r="H166" i="1"/>
  <c r="G166" i="1"/>
  <c r="F166" i="1"/>
  <c r="I165" i="1"/>
  <c r="H165" i="1"/>
  <c r="G165" i="1"/>
  <c r="F165" i="1"/>
  <c r="I164" i="1"/>
  <c r="H164" i="1"/>
  <c r="G164" i="1"/>
  <c r="F164" i="1"/>
  <c r="I163" i="1"/>
  <c r="H163" i="1"/>
  <c r="G163" i="1"/>
  <c r="F163" i="1"/>
  <c r="I162" i="1"/>
  <c r="H162" i="1"/>
  <c r="G162" i="1"/>
  <c r="F162" i="1"/>
  <c r="I161" i="1"/>
  <c r="H161" i="1"/>
  <c r="G161" i="1"/>
  <c r="F161" i="1"/>
  <c r="I160" i="1"/>
  <c r="H160" i="1"/>
  <c r="G160" i="1"/>
  <c r="F160" i="1"/>
  <c r="I159" i="1"/>
  <c r="H159" i="1"/>
  <c r="G159" i="1"/>
  <c r="F159" i="1"/>
  <c r="J158" i="1"/>
  <c r="I158" i="1"/>
  <c r="H158" i="1"/>
  <c r="I157" i="1"/>
  <c r="H157" i="1"/>
  <c r="G157" i="1"/>
  <c r="F157" i="1"/>
  <c r="I156" i="1"/>
  <c r="H156" i="1"/>
  <c r="G156" i="1"/>
  <c r="F156" i="1"/>
  <c r="I155" i="1"/>
  <c r="H155" i="1"/>
  <c r="G155" i="1"/>
  <c r="F155" i="1"/>
  <c r="I154" i="1"/>
  <c r="H154" i="1"/>
  <c r="G154" i="1"/>
  <c r="F154" i="1"/>
  <c r="H152" i="1"/>
  <c r="G152" i="1"/>
  <c r="G150" i="1"/>
  <c r="F150" i="1"/>
  <c r="I149" i="1"/>
  <c r="G149" i="1"/>
  <c r="F149" i="1"/>
  <c r="I148" i="1"/>
  <c r="G148" i="1"/>
  <c r="F148" i="1"/>
  <c r="I147" i="1"/>
  <c r="G147" i="1"/>
  <c r="F147" i="1"/>
  <c r="I146" i="1"/>
  <c r="H146" i="1"/>
  <c r="G146" i="1"/>
  <c r="F146" i="1"/>
  <c r="G144" i="1"/>
  <c r="F144" i="1"/>
  <c r="G143" i="1"/>
  <c r="F143" i="1"/>
  <c r="G142" i="1"/>
  <c r="F142" i="1"/>
  <c r="G141" i="1"/>
  <c r="F141" i="1"/>
  <c r="G140" i="1"/>
  <c r="F140" i="1"/>
  <c r="G139" i="1"/>
  <c r="F139" i="1"/>
  <c r="G138" i="1"/>
  <c r="F138" i="1"/>
  <c r="G137" i="1"/>
  <c r="F137" i="1"/>
  <c r="G136" i="1"/>
  <c r="F136" i="1"/>
  <c r="G135" i="1"/>
  <c r="F135" i="1"/>
  <c r="G134" i="1"/>
  <c r="F134" i="1"/>
  <c r="G133" i="1"/>
  <c r="F133" i="1"/>
  <c r="G132" i="1"/>
  <c r="F132" i="1"/>
  <c r="G131" i="1"/>
  <c r="F131" i="1"/>
  <c r="G130" i="1"/>
  <c r="F130" i="1"/>
  <c r="G129" i="1"/>
  <c r="F129" i="1"/>
  <c r="I126" i="1"/>
  <c r="I125" i="1"/>
  <c r="I124" i="1"/>
  <c r="I122" i="1"/>
  <c r="H122" i="1"/>
  <c r="G122" i="1"/>
  <c r="F122" i="1"/>
  <c r="I121" i="1"/>
  <c r="H121" i="1"/>
  <c r="G121" i="1"/>
  <c r="F121" i="1"/>
  <c r="I120" i="1"/>
  <c r="H120" i="1"/>
  <c r="G120" i="1"/>
  <c r="F120" i="1"/>
  <c r="I119" i="1"/>
  <c r="H119" i="1"/>
  <c r="G119" i="1"/>
  <c r="F119" i="1"/>
  <c r="I118" i="1"/>
  <c r="H118" i="1"/>
  <c r="G118" i="1"/>
  <c r="F118" i="1"/>
  <c r="F117" i="1"/>
  <c r="I116" i="1"/>
  <c r="H116" i="1"/>
  <c r="G116" i="1"/>
  <c r="F116" i="1"/>
  <c r="I115" i="1"/>
  <c r="H115" i="1"/>
  <c r="I114" i="1"/>
  <c r="H114" i="1"/>
  <c r="I113" i="1"/>
  <c r="H113" i="1"/>
  <c r="I112" i="1"/>
  <c r="H112" i="1"/>
  <c r="G112" i="1"/>
  <c r="F112" i="1"/>
  <c r="I111" i="1"/>
  <c r="H111" i="1"/>
  <c r="G111" i="1"/>
  <c r="F111" i="1"/>
  <c r="I109" i="1"/>
  <c r="H109" i="1"/>
  <c r="I108" i="1"/>
  <c r="H108" i="1"/>
  <c r="G108" i="1"/>
  <c r="I107" i="1"/>
  <c r="H107" i="1"/>
  <c r="G107" i="1"/>
  <c r="I106" i="1"/>
  <c r="H106" i="1"/>
  <c r="G106" i="1"/>
  <c r="F106" i="1"/>
  <c r="I105" i="1"/>
  <c r="H105" i="1"/>
  <c r="G105" i="1"/>
  <c r="F105" i="1"/>
  <c r="I103" i="1"/>
  <c r="H103" i="1"/>
  <c r="G103" i="1"/>
  <c r="F103" i="1"/>
  <c r="I102" i="1"/>
  <c r="H102" i="1"/>
  <c r="G102" i="1"/>
  <c r="F102" i="1"/>
  <c r="I101" i="1"/>
  <c r="H101" i="1"/>
  <c r="G101" i="1"/>
  <c r="F101" i="1"/>
  <c r="I100" i="1"/>
  <c r="H100" i="1"/>
  <c r="G100" i="1"/>
  <c r="F100" i="1"/>
  <c r="I99" i="1"/>
  <c r="H99" i="1"/>
  <c r="G99" i="1"/>
  <c r="F99" i="1"/>
  <c r="I98" i="1"/>
  <c r="H98" i="1"/>
  <c r="G98" i="1"/>
  <c r="F98" i="1"/>
  <c r="I97" i="1"/>
  <c r="H97" i="1"/>
  <c r="G97" i="1"/>
  <c r="F97" i="1"/>
  <c r="I96" i="1"/>
  <c r="H96" i="1"/>
  <c r="G96" i="1"/>
  <c r="F96" i="1"/>
  <c r="I95" i="1"/>
  <c r="H95" i="1"/>
  <c r="G95" i="1"/>
  <c r="F95" i="1"/>
  <c r="I94" i="1"/>
  <c r="H94" i="1"/>
  <c r="G94" i="1"/>
  <c r="F94" i="1"/>
  <c r="I93" i="1"/>
  <c r="H93" i="1"/>
  <c r="G93" i="1"/>
  <c r="F93" i="1"/>
  <c r="I92" i="1"/>
  <c r="H92" i="1"/>
  <c r="G92" i="1"/>
  <c r="F92" i="1"/>
  <c r="I91" i="1"/>
  <c r="H91" i="1"/>
  <c r="G91" i="1"/>
  <c r="F91" i="1"/>
  <c r="I90" i="1"/>
  <c r="H90" i="1"/>
  <c r="G90" i="1"/>
  <c r="F90" i="1"/>
  <c r="I89" i="1"/>
  <c r="H89" i="1"/>
  <c r="G89" i="1"/>
  <c r="F89" i="1"/>
  <c r="I88" i="1"/>
  <c r="H88" i="1"/>
  <c r="G88" i="1"/>
  <c r="F88" i="1"/>
  <c r="I87" i="1"/>
  <c r="H87" i="1"/>
  <c r="G87" i="1"/>
  <c r="F87" i="1"/>
  <c r="I86" i="1"/>
  <c r="H86" i="1"/>
  <c r="G86" i="1"/>
  <c r="F86" i="1"/>
  <c r="I85" i="1"/>
  <c r="H85" i="1"/>
  <c r="G85" i="1"/>
  <c r="F85" i="1"/>
  <c r="I84" i="1"/>
  <c r="H84" i="1"/>
  <c r="G84" i="1"/>
  <c r="F84" i="1"/>
  <c r="I83" i="1"/>
  <c r="H83" i="1"/>
  <c r="G83" i="1"/>
  <c r="F83" i="1"/>
  <c r="I81" i="1"/>
  <c r="H81" i="1"/>
  <c r="G81" i="1"/>
  <c r="F81" i="1"/>
  <c r="I80" i="1"/>
  <c r="H80" i="1"/>
  <c r="G80" i="1"/>
  <c r="F80" i="1"/>
  <c r="I63" i="1"/>
  <c r="H63" i="1"/>
  <c r="G63" i="1"/>
  <c r="F63" i="1"/>
  <c r="I62" i="1"/>
  <c r="H62" i="1"/>
  <c r="G62" i="1"/>
  <c r="F62" i="1"/>
  <c r="I61" i="1"/>
  <c r="H61" i="1"/>
  <c r="G61" i="1"/>
  <c r="F61" i="1"/>
  <c r="I60" i="1"/>
  <c r="H60" i="1"/>
  <c r="G60" i="1"/>
  <c r="F60" i="1"/>
  <c r="I59" i="1"/>
  <c r="H59" i="1"/>
  <c r="G59" i="1"/>
  <c r="F59" i="1"/>
  <c r="H58" i="1"/>
  <c r="G58" i="1"/>
  <c r="F58" i="1"/>
  <c r="H57" i="1"/>
  <c r="G57" i="1"/>
  <c r="F57" i="1"/>
  <c r="H56" i="1"/>
  <c r="G56" i="1"/>
  <c r="F56" i="1"/>
  <c r="H55" i="1"/>
  <c r="G55" i="1"/>
  <c r="F55" i="1"/>
  <c r="H54" i="1"/>
  <c r="G54" i="1"/>
  <c r="F54" i="1"/>
  <c r="H53" i="1"/>
  <c r="G53" i="1"/>
  <c r="F53" i="1"/>
  <c r="H52" i="1"/>
  <c r="G52" i="1"/>
  <c r="F52" i="1"/>
  <c r="H51" i="1"/>
  <c r="G51" i="1"/>
  <c r="F51" i="1"/>
  <c r="H50" i="1"/>
  <c r="G50" i="1"/>
  <c r="F50" i="1"/>
  <c r="H49" i="1"/>
  <c r="G49" i="1"/>
  <c r="F49" i="1"/>
  <c r="H48" i="1"/>
  <c r="G48" i="1"/>
  <c r="F48" i="1"/>
  <c r="H47" i="1"/>
  <c r="G47" i="1"/>
  <c r="F47" i="1"/>
  <c r="H46" i="1"/>
  <c r="F46" i="1"/>
  <c r="I45" i="1"/>
  <c r="G45" i="1"/>
  <c r="F45" i="1"/>
  <c r="I44" i="1"/>
  <c r="H44" i="1"/>
  <c r="G44" i="1"/>
  <c r="F44" i="1"/>
  <c r="I43" i="1"/>
  <c r="H43" i="1"/>
  <c r="G43" i="1"/>
  <c r="F43" i="1"/>
  <c r="I42" i="1"/>
  <c r="H42" i="1"/>
  <c r="G42" i="1"/>
  <c r="F42" i="1"/>
  <c r="I40" i="1"/>
  <c r="H40" i="1"/>
  <c r="G40" i="1"/>
  <c r="F40" i="1"/>
  <c r="I39" i="1"/>
  <c r="H39" i="1"/>
  <c r="G39" i="1"/>
  <c r="F39" i="1"/>
  <c r="I38" i="1"/>
  <c r="H38" i="1"/>
  <c r="G38" i="1"/>
  <c r="F38" i="1"/>
  <c r="I37" i="1"/>
  <c r="H37" i="1"/>
  <c r="G37" i="1"/>
  <c r="F37" i="1"/>
  <c r="I36" i="1"/>
  <c r="H36" i="1"/>
  <c r="G36" i="1"/>
  <c r="F36" i="1"/>
  <c r="I35" i="1"/>
  <c r="H35" i="1"/>
  <c r="G35" i="1"/>
  <c r="F35" i="1"/>
  <c r="I34" i="1"/>
  <c r="G34" i="1"/>
  <c r="F34" i="1"/>
  <c r="I32" i="1"/>
  <c r="H32" i="1"/>
  <c r="G32" i="1"/>
  <c r="F32" i="1"/>
  <c r="I31" i="1"/>
  <c r="H31" i="1"/>
  <c r="G31" i="1"/>
  <c r="F31" i="1"/>
  <c r="I30" i="1"/>
  <c r="H30" i="1"/>
  <c r="G30" i="1"/>
  <c r="F30" i="1"/>
  <c r="I29" i="1"/>
  <c r="H29" i="1"/>
  <c r="G29" i="1"/>
  <c r="F29" i="1"/>
  <c r="I28" i="1"/>
  <c r="H28" i="1"/>
  <c r="G28" i="1"/>
  <c r="F28" i="1"/>
  <c r="H27" i="1"/>
  <c r="F27" i="1"/>
  <c r="I26" i="1"/>
  <c r="H26" i="1"/>
  <c r="G26" i="1"/>
  <c r="F26" i="1"/>
  <c r="I21" i="1"/>
  <c r="H21" i="1"/>
  <c r="G21" i="1"/>
  <c r="F21" i="1"/>
  <c r="I20" i="1"/>
  <c r="H20" i="1"/>
  <c r="G20" i="1"/>
  <c r="F20" i="1"/>
  <c r="I17" i="1"/>
  <c r="H17" i="1"/>
  <c r="G17" i="1"/>
  <c r="F17" i="1"/>
  <c r="I16" i="1"/>
  <c r="H16" i="1"/>
  <c r="G16" i="1"/>
  <c r="F16" i="1"/>
  <c r="I15" i="1"/>
  <c r="H15" i="1"/>
  <c r="G15" i="1"/>
  <c r="F15" i="1"/>
  <c r="I14" i="1"/>
  <c r="H14" i="1"/>
  <c r="G14" i="1"/>
  <c r="F14" i="1"/>
  <c r="I13" i="1"/>
  <c r="H13" i="1"/>
  <c r="G13" i="1"/>
  <c r="F13" i="1"/>
  <c r="I12" i="1"/>
  <c r="H12" i="1"/>
  <c r="G12" i="1"/>
  <c r="F12" i="1"/>
  <c r="I11" i="1"/>
  <c r="H11" i="1"/>
  <c r="G11" i="1"/>
  <c r="F11" i="1"/>
  <c r="I10" i="1"/>
  <c r="H10" i="1"/>
  <c r="G10" i="1"/>
  <c r="F10" i="1"/>
  <c r="I9" i="1"/>
  <c r="H9" i="1"/>
  <c r="G9" i="1"/>
  <c r="F9" i="1"/>
  <c r="I8" i="1"/>
  <c r="H8" i="1"/>
  <c r="I138" i="1" l="1"/>
  <c r="H138" i="1"/>
  <c r="G8" i="1"/>
  <c r="G27" i="1"/>
  <c r="F33" i="1"/>
  <c r="H34" i="1"/>
  <c r="H45" i="1"/>
  <c r="G46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I136" i="1"/>
  <c r="H136" i="1"/>
  <c r="I144" i="1"/>
  <c r="H144" i="1"/>
  <c r="I189" i="1"/>
  <c r="H189" i="1"/>
  <c r="G189" i="1"/>
  <c r="F189" i="1"/>
  <c r="I286" i="1"/>
  <c r="H286" i="1"/>
  <c r="G286" i="1"/>
  <c r="F286" i="1"/>
  <c r="G33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114" i="1"/>
  <c r="I141" i="1"/>
  <c r="H141" i="1"/>
  <c r="I199" i="1"/>
  <c r="H199" i="1"/>
  <c r="G199" i="1"/>
  <c r="F199" i="1"/>
  <c r="G267" i="1"/>
  <c r="F267" i="1"/>
  <c r="F18" i="1"/>
  <c r="F19" i="1"/>
  <c r="F25" i="1"/>
  <c r="I27" i="1"/>
  <c r="H33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F82" i="1"/>
  <c r="I207" i="1"/>
  <c r="H207" i="1"/>
  <c r="G207" i="1"/>
  <c r="F207" i="1"/>
  <c r="G18" i="1"/>
  <c r="G19" i="1"/>
  <c r="G24" i="1"/>
  <c r="G25" i="1"/>
  <c r="I33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G82" i="1"/>
  <c r="I110" i="1"/>
  <c r="G113" i="1"/>
  <c r="I135" i="1"/>
  <c r="H135" i="1"/>
  <c r="I143" i="1"/>
  <c r="H143" i="1"/>
  <c r="H198" i="1"/>
  <c r="I224" i="1"/>
  <c r="H224" i="1"/>
  <c r="G224" i="1"/>
  <c r="F224" i="1"/>
  <c r="I269" i="1"/>
  <c r="G269" i="1"/>
  <c r="H18" i="1"/>
  <c r="H19" i="1"/>
  <c r="H25" i="1"/>
  <c r="H82" i="1"/>
  <c r="F110" i="1"/>
  <c r="I140" i="1"/>
  <c r="H140" i="1"/>
  <c r="I190" i="1"/>
  <c r="H190" i="1"/>
  <c r="G190" i="1"/>
  <c r="F190" i="1"/>
  <c r="I198" i="1"/>
  <c r="I139" i="1"/>
  <c r="H139" i="1"/>
  <c r="F8" i="1"/>
  <c r="I18" i="1"/>
  <c r="I19" i="1"/>
  <c r="I24" i="1"/>
  <c r="I25" i="1"/>
  <c r="I82" i="1"/>
  <c r="F107" i="1"/>
  <c r="F108" i="1"/>
  <c r="F109" i="1"/>
  <c r="G110" i="1"/>
  <c r="I127" i="1"/>
  <c r="I123" i="1"/>
  <c r="I137" i="1"/>
  <c r="H137" i="1"/>
  <c r="I172" i="1"/>
  <c r="H172" i="1"/>
  <c r="G172" i="1"/>
  <c r="F172" i="1"/>
  <c r="I206" i="1"/>
  <c r="I223" i="1"/>
  <c r="H223" i="1"/>
  <c r="G223" i="1"/>
  <c r="F223" i="1"/>
  <c r="G109" i="1"/>
  <c r="H110" i="1"/>
  <c r="G115" i="1"/>
  <c r="I142" i="1"/>
  <c r="H142" i="1"/>
  <c r="H147" i="1"/>
  <c r="H148" i="1"/>
  <c r="H149" i="1"/>
  <c r="I150" i="1"/>
  <c r="I152" i="1"/>
  <c r="H201" i="1"/>
  <c r="I202" i="1"/>
  <c r="H209" i="1"/>
  <c r="I213" i="1"/>
  <c r="J242" i="1"/>
  <c r="J243" i="1"/>
  <c r="J244" i="1"/>
  <c r="J245" i="1"/>
  <c r="I257" i="1"/>
  <c r="H270" i="1"/>
  <c r="H271" i="1"/>
  <c r="H272" i="1"/>
  <c r="I274" i="1"/>
  <c r="I272" i="1"/>
  <c r="F197" i="1"/>
  <c r="F205" i="1"/>
  <c r="F248" i="1"/>
  <c r="F249" i="1"/>
  <c r="G285" i="1"/>
  <c r="G117" i="1"/>
  <c r="F123" i="1"/>
  <c r="F124" i="1"/>
  <c r="F125" i="1"/>
  <c r="F126" i="1"/>
  <c r="F127" i="1"/>
  <c r="G128" i="1"/>
  <c r="H129" i="1"/>
  <c r="H130" i="1"/>
  <c r="H131" i="1"/>
  <c r="H132" i="1"/>
  <c r="H133" i="1"/>
  <c r="H134" i="1"/>
  <c r="F196" i="1"/>
  <c r="G197" i="1"/>
  <c r="F204" i="1"/>
  <c r="G205" i="1"/>
  <c r="F266" i="1"/>
  <c r="F293" i="1"/>
  <c r="H117" i="1"/>
  <c r="G123" i="1"/>
  <c r="G124" i="1"/>
  <c r="G125" i="1"/>
  <c r="G126" i="1"/>
  <c r="G127" i="1"/>
  <c r="I128" i="1"/>
  <c r="I129" i="1"/>
  <c r="I130" i="1"/>
  <c r="I131" i="1"/>
  <c r="I132" i="1"/>
  <c r="I133" i="1"/>
  <c r="I134" i="1"/>
  <c r="F158" i="1"/>
  <c r="F195" i="1"/>
  <c r="G196" i="1"/>
  <c r="H197" i="1"/>
  <c r="F203" i="1"/>
  <c r="G204" i="1"/>
  <c r="H205" i="1"/>
  <c r="F228" i="1"/>
  <c r="F237" i="1"/>
  <c r="F238" i="1"/>
  <c r="F239" i="1"/>
  <c r="F240" i="1"/>
  <c r="F241" i="1"/>
  <c r="F242" i="1"/>
  <c r="F243" i="1"/>
  <c r="F244" i="1"/>
  <c r="F245" i="1"/>
  <c r="F246" i="1"/>
  <c r="G247" i="1"/>
  <c r="H248" i="1"/>
  <c r="H249" i="1"/>
  <c r="F265" i="1"/>
  <c r="G266" i="1"/>
  <c r="I285" i="1"/>
  <c r="G293" i="1"/>
  <c r="F113" i="1"/>
  <c r="F114" i="1"/>
  <c r="F115" i="1"/>
  <c r="I117" i="1"/>
  <c r="H123" i="1"/>
  <c r="H124" i="1"/>
  <c r="H125" i="1"/>
  <c r="H126" i="1"/>
  <c r="H127" i="1"/>
  <c r="F152" i="1"/>
  <c r="G158" i="1"/>
  <c r="F193" i="1"/>
  <c r="G195" i="1"/>
  <c r="H196" i="1"/>
  <c r="F202" i="1"/>
  <c r="G203" i="1"/>
  <c r="H204" i="1"/>
  <c r="F213" i="1"/>
  <c r="G228" i="1"/>
  <c r="G237" i="1"/>
  <c r="G238" i="1"/>
  <c r="G239" i="1"/>
  <c r="G240" i="1"/>
  <c r="G241" i="1"/>
  <c r="G242" i="1"/>
  <c r="G243" i="1"/>
  <c r="G244" i="1"/>
  <c r="G245" i="1"/>
  <c r="G246" i="1"/>
  <c r="I247" i="1"/>
  <c r="I248" i="1"/>
  <c r="I249" i="1"/>
  <c r="F257" i="1"/>
  <c r="F264" i="1"/>
  <c r="G265" i="1"/>
  <c r="I266" i="1"/>
  <c r="F274" i="1"/>
  <c r="F275" i="1"/>
  <c r="F276" i="1"/>
  <c r="F277" i="1"/>
  <c r="F278" i="1"/>
  <c r="F279" i="1"/>
  <c r="F280" i="1"/>
  <c r="F281" i="1"/>
  <c r="F282" i="1"/>
  <c r="F289" i="1"/>
  <c r="H293" i="1"/>
  <c r="I104" i="1" l="1"/>
  <c r="H104" i="1"/>
  <c r="G104" i="1"/>
  <c r="F104" i="1"/>
  <c r="H292" i="1"/>
  <c r="G292" i="1"/>
  <c r="F292" i="1"/>
  <c r="I292" i="1"/>
  <c r="F273" i="1"/>
  <c r="J273" i="1"/>
  <c r="I273" i="1"/>
  <c r="G273" i="1"/>
  <c r="H41" i="1"/>
  <c r="G41" i="1"/>
  <c r="F41" i="1"/>
  <c r="I41" i="1"/>
  <c r="I65" i="1"/>
  <c r="H65" i="1"/>
  <c r="G65" i="1"/>
  <c r="F65" i="1"/>
  <c r="J246" i="1"/>
  <c r="I145" i="1"/>
  <c r="H145" i="1"/>
  <c r="G145" i="1"/>
  <c r="F145" i="1"/>
  <c r="F263" i="1"/>
  <c r="J263" i="1"/>
  <c r="I263" i="1"/>
  <c r="G263" i="1"/>
  <c r="H194" i="1"/>
  <c r="G194" i="1"/>
  <c r="F194" i="1"/>
  <c r="I194" i="1"/>
  <c r="H23" i="1"/>
  <c r="G23" i="1"/>
  <c r="F23" i="1"/>
  <c r="I23" i="1"/>
  <c r="H22" i="1" l="1"/>
  <c r="G22" i="1"/>
  <c r="F22" i="1"/>
  <c r="I22" i="1"/>
  <c r="J283" i="1"/>
  <c r="J258" i="1"/>
  <c r="J284" i="1"/>
  <c r="J261" i="1"/>
  <c r="J252" i="1"/>
  <c r="I284" i="1"/>
  <c r="J268" i="1"/>
  <c r="J255" i="1"/>
  <c r="G284" i="1"/>
  <c r="J259" i="1"/>
  <c r="J250" i="1"/>
  <c r="F284" i="1"/>
  <c r="J272" i="1"/>
  <c r="J271" i="1"/>
  <c r="J270" i="1"/>
  <c r="J262" i="1"/>
  <c r="J253" i="1"/>
  <c r="J282" i="1"/>
  <c r="J281" i="1"/>
  <c r="J280" i="1"/>
  <c r="J279" i="1"/>
  <c r="J278" i="1"/>
  <c r="J256" i="1"/>
  <c r="J260" i="1"/>
  <c r="J251" i="1"/>
  <c r="J265" i="1"/>
  <c r="J254" i="1"/>
  <c r="J257" i="1"/>
  <c r="J238" i="1"/>
  <c r="J237" i="1" s="1"/>
  <c r="J239" i="1"/>
  <c r="J274" i="1"/>
  <c r="J247" i="1"/>
  <c r="J240" i="1"/>
  <c r="J264" i="1"/>
  <c r="J275" i="1"/>
  <c r="J266" i="1"/>
  <c r="J248" i="1"/>
  <c r="J241" i="1"/>
  <c r="J276" i="1"/>
  <c r="J267" i="1"/>
  <c r="J277" i="1"/>
  <c r="J269" i="1"/>
  <c r="J249" i="1"/>
  <c r="I64" i="1"/>
  <c r="H64" i="1"/>
  <c r="G64" i="1"/>
  <c r="F64" i="1"/>
  <c r="G7" i="1" l="1"/>
  <c r="F7" i="1"/>
  <c r="H7" i="1"/>
  <c r="J7" i="1"/>
  <c r="I7" i="1"/>
  <c r="F295" i="1"/>
  <c r="I295" i="1"/>
  <c r="G295" i="1"/>
  <c r="G151" i="1" l="1"/>
  <c r="J116" i="1"/>
  <c r="F151" i="1"/>
  <c r="J144" i="1"/>
  <c r="J143" i="1"/>
  <c r="J142" i="1"/>
  <c r="J141" i="1"/>
  <c r="J140" i="1"/>
  <c r="J139" i="1"/>
  <c r="J138" i="1"/>
  <c r="J137" i="1"/>
  <c r="J136" i="1"/>
  <c r="J135" i="1"/>
  <c r="J120" i="1"/>
  <c r="J111" i="1"/>
  <c r="J118" i="1"/>
  <c r="J149" i="1"/>
  <c r="J148" i="1"/>
  <c r="J147" i="1"/>
  <c r="J146" i="1"/>
  <c r="J151" i="1"/>
  <c r="J150" i="1"/>
  <c r="J115" i="1"/>
  <c r="J114" i="1"/>
  <c r="I151" i="1"/>
  <c r="J119" i="1"/>
  <c r="J122" i="1"/>
  <c r="J113" i="1"/>
  <c r="J98" i="1"/>
  <c r="J90" i="1"/>
  <c r="J81" i="1"/>
  <c r="J38" i="1"/>
  <c r="J17" i="1"/>
  <c r="J95" i="1"/>
  <c r="J87" i="1"/>
  <c r="J126" i="1"/>
  <c r="J124" i="1"/>
  <c r="J101" i="1"/>
  <c r="J93" i="1"/>
  <c r="J85" i="1"/>
  <c r="J60" i="1"/>
  <c r="J43" i="1"/>
  <c r="J29" i="1"/>
  <c r="H151" i="1"/>
  <c r="J105" i="1"/>
  <c r="J96" i="1"/>
  <c r="J88" i="1"/>
  <c r="J63" i="1"/>
  <c r="J36" i="1"/>
  <c r="J32" i="1"/>
  <c r="J15" i="1"/>
  <c r="J62" i="1"/>
  <c r="J35" i="1"/>
  <c r="J99" i="1"/>
  <c r="J91" i="1"/>
  <c r="J83" i="1"/>
  <c r="J39" i="1"/>
  <c r="J26" i="1"/>
  <c r="J20" i="1"/>
  <c r="J102" i="1"/>
  <c r="J94" i="1"/>
  <c r="J86" i="1"/>
  <c r="J61" i="1"/>
  <c r="J44" i="1"/>
  <c r="J30" i="1"/>
  <c r="J125" i="1"/>
  <c r="J123" i="1"/>
  <c r="J121" i="1"/>
  <c r="J108" i="1"/>
  <c r="J107" i="1"/>
  <c r="J106" i="1"/>
  <c r="J97" i="1"/>
  <c r="J89" i="1"/>
  <c r="J80" i="1"/>
  <c r="J37" i="1"/>
  <c r="J16" i="1"/>
  <c r="J8" i="1"/>
  <c r="J103" i="1"/>
  <c r="J127" i="1"/>
  <c r="J112" i="1"/>
  <c r="J100" i="1"/>
  <c r="J92" i="1"/>
  <c r="J84" i="1"/>
  <c r="J59" i="1"/>
  <c r="J42" i="1"/>
  <c r="J40" i="1"/>
  <c r="J28" i="1"/>
  <c r="J21" i="1"/>
  <c r="J31" i="1"/>
  <c r="J14" i="1"/>
  <c r="J46" i="1"/>
  <c r="J76" i="1"/>
  <c r="J24" i="1"/>
  <c r="J69" i="1"/>
  <c r="J33" i="1"/>
  <c r="J13" i="1"/>
  <c r="J130" i="1"/>
  <c r="J25" i="1"/>
  <c r="J49" i="1"/>
  <c r="J78" i="1"/>
  <c r="J66" i="1"/>
  <c r="J77" i="1"/>
  <c r="J50" i="1"/>
  <c r="J45" i="1"/>
  <c r="J109" i="1"/>
  <c r="J79" i="1"/>
  <c r="J53" i="1"/>
  <c r="J19" i="1"/>
  <c r="J74" i="1"/>
  <c r="J54" i="1"/>
  <c r="J131" i="1"/>
  <c r="J117" i="1"/>
  <c r="J132" i="1"/>
  <c r="J129" i="1"/>
  <c r="J68" i="1"/>
  <c r="J12" i="1"/>
  <c r="J128" i="1"/>
  <c r="J57" i="1"/>
  <c r="J48" i="1"/>
  <c r="J27" i="1"/>
  <c r="J58" i="1"/>
  <c r="J134" i="1"/>
  <c r="J73" i="1"/>
  <c r="J52" i="1"/>
  <c r="J72" i="1"/>
  <c r="J67" i="1"/>
  <c r="J9" i="1"/>
  <c r="J110" i="1"/>
  <c r="J55" i="1"/>
  <c r="J133" i="1"/>
  <c r="J70" i="1"/>
  <c r="J56" i="1"/>
  <c r="J47" i="1"/>
  <c r="J82" i="1"/>
  <c r="J75" i="1"/>
  <c r="J10" i="1"/>
  <c r="J34" i="1"/>
  <c r="J71" i="1"/>
  <c r="J51" i="1"/>
  <c r="J18" i="1"/>
  <c r="J11" i="1"/>
  <c r="J65" i="1"/>
  <c r="J23" i="1"/>
  <c r="J145" i="1"/>
  <c r="J104" i="1"/>
  <c r="J41" i="1"/>
  <c r="J22" i="1"/>
  <c r="J64" i="1"/>
  <c r="J153" i="1" l="1"/>
  <c r="J221" i="1"/>
  <c r="I221" i="1"/>
  <c r="H221" i="1"/>
  <c r="G221" i="1"/>
  <c r="F221" i="1"/>
  <c r="H153" i="1"/>
  <c r="G153" i="1"/>
  <c r="F153" i="1"/>
  <c r="I153" i="1"/>
  <c r="I297" i="1"/>
  <c r="H297" i="1"/>
  <c r="G297" i="1"/>
  <c r="F297" i="1"/>
  <c r="H296" i="1" l="1"/>
  <c r="G296" i="1"/>
  <c r="F296" i="1"/>
  <c r="I296" i="1"/>
</calcChain>
</file>

<file path=xl/sharedStrings.xml><?xml version="1.0" encoding="utf-8"?>
<sst xmlns="http://schemas.openxmlformats.org/spreadsheetml/2006/main" count="258" uniqueCount="248">
  <si>
    <t>грн</t>
  </si>
  <si>
    <t xml:space="preserve">            ВИД ПЛАТЕЖУ</t>
  </si>
  <si>
    <t>КОД</t>
  </si>
  <si>
    <t>Затверджений план на рік з урахуванням змін</t>
  </si>
  <si>
    <t>Затверджений план на звітний період</t>
  </si>
  <si>
    <t>Виконання за звітний період</t>
  </si>
  <si>
    <t>% виконання до річного плану</t>
  </si>
  <si>
    <t>відхилення до річного плану</t>
  </si>
  <si>
    <t>% виконання до звітного періоду</t>
  </si>
  <si>
    <t>відхилення до звітного періоду</t>
  </si>
  <si>
    <t>Питома вага</t>
  </si>
  <si>
    <t>ЗАГАЛЬНИЙ ФОНД</t>
  </si>
  <si>
    <t xml:space="preserve">ПОДАТКОВІ НАДХОДЖЕННЯ </t>
  </si>
  <si>
    <t>Податки на доходи, податки на прибуток, податки на збільшення ринковою вартості</t>
  </si>
  <si>
    <t>Податок та збір  на доходи фізичних осіб  64%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</si>
  <si>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</si>
  <si>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</si>
  <si>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</si>
  <si>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</si>
  <si>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Фіксований податок на доходи фізичних осіб від зайняття підприємницькою діяльністю, нарахований до 1 січня 2012 року</t>
  </si>
  <si>
    <t>Надходження сум реструктурованої заборгованості зі сплати податку на доходи фізичних осіб</t>
  </si>
  <si>
    <t>Податок на доходи фізичних осіб від оподаткування пенсійних виплат або щомісячного довічного грошового утримання, що сплачується (перераховується) згідно з Податковим кодексом України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</si>
  <si>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</si>
  <si>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</si>
  <si>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Авансові внески з податку на прибуток підприємств та фінансових установ комунальної власності</t>
  </si>
  <si>
    <t>Податок на дохід, який сплачують суб'єкти, що здійснюють діяльність з випуску та проведення державних лотерей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</si>
  <si>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</si>
  <si>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</si>
  <si>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</si>
  <si>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</si>
  <si>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Надходження сум реструктурованої заборгованості  рентної плати за спеціальне використання лісових ресурсів</t>
  </si>
  <si>
    <t>Рентна плата за спеціальне використання води</t>
  </si>
  <si>
    <t>Рентна плата за спеціальне використання води водних об'єктів місцевого значення</t>
  </si>
  <si>
    <t>Рентна плата за спеціальне використання води для потреб гідроенергетики</t>
  </si>
  <si>
    <t>Надходження рентної  плати за спеціальне використання води від підприємств житлово-комунального господарства</t>
  </si>
  <si>
    <t>Надходження сум реструктурованої заборгованості зі сплати рентної  плати за спеціальне використання води</t>
  </si>
  <si>
    <t>Рентна плата за спеціальне використання води в частині використання поверхневих вод для потреб водного транспорту (крім стоянкових і службово-допоміжного флотів)</t>
  </si>
  <si>
    <t>Рентна плата за користування надрами для видобування інших корисних копалин загальнодержавного значення</t>
  </si>
  <si>
    <t xml:space="preserve">Рентна плата за користування надрами для видобування корисних копалин місцевого значення </t>
  </si>
  <si>
    <t>Надходження сум реструктурованої заборгованості зі сплати рентної плати за користування надрами</t>
  </si>
  <si>
    <t>Рентна плата за користування надрами в цілях, не пов'язаних з видобуванням корисних копалин</t>
  </si>
  <si>
    <t>Рентна плата за користування надрами для видобування нафти</t>
  </si>
  <si>
    <t>Рентна плата за користування надрами для видобування природного газу</t>
  </si>
  <si>
    <t>Рентна плата за користування надрами для видобування газового конденсату</t>
  </si>
  <si>
    <t>Рентна плата за користування радіочастотним ресурсом України</t>
  </si>
  <si>
    <t>Внутрішні податки на товари та послуги</t>
  </si>
  <si>
    <t>Спирт</t>
  </si>
  <si>
    <t>Лікеро-горілчана продукція</t>
  </si>
  <si>
    <t>Виноробна продукція (за звітний місяць)</t>
  </si>
  <si>
    <t>Пальне</t>
  </si>
  <si>
    <t>Тютюн та тютюнові вироби за ставкою у процентах до обороту з реалізації товару (продукції)</t>
  </si>
  <si>
    <t>Транспортні засоби (крім мотоциклів і велосипедів)</t>
  </si>
  <si>
    <t>Мотоцикли і велосипеди</t>
  </si>
  <si>
    <t>Кузови для моторних транспортних засобів</t>
  </si>
  <si>
    <t>Скраплений газ</t>
  </si>
  <si>
    <t>Операції з відчуження цінних паперів та операції з деривативами</t>
  </si>
  <si>
    <t>Електрична енергія</t>
  </si>
  <si>
    <t>Інші підакцизні товари вітчизняного виробництва</t>
  </si>
  <si>
    <t>Бензин моторний для автомобілів</t>
  </si>
  <si>
    <t>Інші нафтопродукти</t>
  </si>
  <si>
    <t>Акцизний податок з реалізації 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сигаретах,що оподатковуються згідно з підпунктом 213.1.14 пункту 213.1 статті 213 Податкового кодексу України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</si>
  <si>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</si>
  <si>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Спеціальне мито</t>
  </si>
  <si>
    <t>Антидемпінгове мито</t>
  </si>
  <si>
    <t>Компенсаційне мито</t>
  </si>
  <si>
    <t>Додатковий імпортний збір</t>
  </si>
  <si>
    <t>Комунальний податок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</si>
  <si>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</si>
  <si>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</si>
  <si>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</t>
  </si>
  <si>
    <t>18010100-18010400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</si>
  <si>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</si>
  <si>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</si>
  <si>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</si>
  <si>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 юридичними особами, які є власниками об'єктів нежитлової нерухомості</t>
  </si>
  <si>
    <t>Плата за землю</t>
  </si>
  <si>
    <t>18010500-18010900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</si>
  <si>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</si>
  <si>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</si>
  <si>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</si>
  <si>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Реструктурована сума заборгованості з плати за землю</t>
  </si>
  <si>
    <t>Орендна плата з фізичних осіб</t>
  </si>
  <si>
    <t>Транспортний податок</t>
  </si>
  <si>
    <t>18011000-18011100</t>
  </si>
  <si>
    <t>Транспортний податок з фізичних осіб</t>
  </si>
  <si>
    <t>Транспортний податок з юридичних осіб</t>
  </si>
  <si>
    <t>Збір за першу реєстрацію суден (фізичних осіб)</t>
  </si>
  <si>
    <t>Збір за провадження деяких видів підприємницької діяльності, що справлявся до 1 січня 2015 року</t>
  </si>
  <si>
    <t>Збір за провадження торговельної діяльності (роздрібна торгівля), сплачений фізичними особами, що справлявся до 1 січня 2015 року</t>
  </si>
  <si>
    <t>Збір за провадження торговельної діяльності (роздрібна торгівля), сплачений юридичними особами, що справлявся до 1 січня 2015 року</t>
  </si>
  <si>
    <t>Збір за провадження торговельної діяльності (оптова торгівля), сплачений фізичними особами, що справлявся до 1 січня 2015 року</t>
  </si>
  <si>
    <t>Збір за провадження торговельної діяльності (ресторанне господарство), сплачений фізичними особами, що справлявся до 1 січня 2015 року</t>
  </si>
  <si>
    <t>Збір за провадження торговельної діяльності (оптова торгівля), сплачений юридичними особами, що справлявся до 1 січня 2015 року</t>
  </si>
  <si>
    <t>Збір за провадження торговельної діяльності (ресторанне господарство), сплачений юридичними особами, що справлявся до 1 січня 2015 року</t>
  </si>
  <si>
    <t>Збір за провадження торговельної діяльності із придбанням пільгового торгового патенту, що справлявся до 1 січня 2015 року</t>
  </si>
  <si>
    <t>Збір за провадження торговельної діяльності із придбанням короткотермінового торгового патенту, що справлявся до 1 січня 2015 року</t>
  </si>
  <si>
    <t>Збір за провадження діяльності з надання платних послуг, сплачений фізичними особами, що справлявся до 1 січня 2015 року</t>
  </si>
  <si>
    <t>Збір за провадження діяльності з надання платних послуг, сплачений юридичними особами, що справлявся до 1 січня 2015 року</t>
  </si>
  <si>
    <t>Збір за провадження торговельної діяльності нафтопродуктами, скрапленим та стиснутим газом на стаціонарних, малогабаритних і пересувних автозаправних станціях, заправних пунктах, що справлявся до 1 січня 2015 року</t>
  </si>
  <si>
    <t>Збір за здійснення діяльності у сфері розваг, сплачений юридичними особами, що справлявся до 1 січня 2015 року</t>
  </si>
  <si>
    <t>Збір за здійснення діяльності у сфері розваг, сплачений фізичними особами, що справлявся до 1 січня 2015 року</t>
  </si>
  <si>
    <t>Місцеві збори</t>
  </si>
  <si>
    <t>Збір за місця для паркування транспортних засобів</t>
  </si>
  <si>
    <t>Туристичний збір</t>
  </si>
  <si>
    <t>Туристичний збір, сплачений юридичними особами</t>
  </si>
  <si>
    <t>Туристичний збір, сплачений фізичними особами</t>
  </si>
  <si>
    <t>Єдиний податок</t>
  </si>
  <si>
    <t>Єдиний податок з фізичних осіб, нарахований до 1 січня  2011 року</t>
  </si>
  <si>
    <t>Єдиний податок  з юридичних осіб</t>
  </si>
  <si>
    <t>Єдиний податок  з фізичних осіб</t>
  </si>
  <si>
    <t>Єдиний податок з сільськогосподарських товаровиробників,  у яких частка сільськогосподарського товаровиробництва за попередній податковий (звітний) рік дорівнює або перевищує 75 відсотків</t>
  </si>
  <si>
    <t>Екологічний податок</t>
  </si>
  <si>
    <t>Надходження від викидів забруднюючих речовин в атмосферне повітря стаціонарними джерелами забруднення</t>
  </si>
  <si>
    <t>Надходження від скидів забруднюючих речовин безпосередньо у водні об’єкти</t>
  </si>
  <si>
    <t>Надходження від розміщення відходів у спеціально відведених для цього місцях чи на об’єктах, крім розміщення окремих видів відходів як вторинної сировини</t>
  </si>
  <si>
    <t>Надходження від здійснення торгівлі на митній території України паливом власного виробництва та/або виробленим з давальницької сировини податковими агентами</t>
  </si>
  <si>
    <t>'Фіксований сільськогосподарський податок, нарахований після 1 січня 2001 року  </t>
  </si>
  <si>
    <t>НЕПОДАТКОВІ НАДХОДЖЕННЯ</t>
  </si>
  <si>
    <t>20000000 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</si>
  <si>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</si>
  <si>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</si>
  <si>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Плата за розміщення тимчасово вільних коштів місцевих бюджетів</t>
  </si>
  <si>
    <t>Інші надходження</t>
  </si>
  <si>
    <t xml:space="preserve"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 </t>
  </si>
  <si>
    <t>Адміністративні штрафи та інші санкції</t>
  </si>
  <si>
    <t>Штрафні санкції, що застосовуються відповідно до Закону України «Про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пального»</t>
  </si>
  <si>
    <t>Плата за встановлення земельного сервітуту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</si>
  <si>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</si>
  <si>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</si>
  <si>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</si>
  <si>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</si>
  <si>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</si>
  <si>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</si>
  <si>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Надходження від орендної плати за користування цілісним майновим комплексом та іншим державним майном</t>
  </si>
  <si>
    <t>Надходження від орендної плати за користування  майновим комплексом та іншим майном, що перебуває в комунальній власності</t>
  </si>
  <si>
    <t xml:space="preserve">Державне мито 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</si>
  <si>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</si>
  <si>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не віднесене до інших категорій</t>
  </si>
  <si>
    <t>Державне мито за дії, пов'язані з одержанням патентів на об'єкти права інтелектуальної власності, підтриманням їх чинності та передаванням прав їхніми власниками</t>
  </si>
  <si>
    <t>Державне мито, пов'язане з видачею та оформленням закордонних паспортів (посвідок) та паспортів громадян України</t>
  </si>
  <si>
    <t>Інші неподаткові надходження  </t>
  </si>
  <si>
    <t>'Надходження сум кредиторської та депонентської заборгованості підприємств, організацій та установ, щодо яких минув строк позовної давності</t>
  </si>
  <si>
    <t>Інші надходження 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</si>
  <si>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зв’язку з тимчасовим невикористанням земельних ділянок</t>
  </si>
  <si>
    <t xml:space="preserve"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 </t>
  </si>
  <si>
    <t>ВСЬОГО ПО ЗАГАЛЬНОМУ ФОНДУ</t>
  </si>
  <si>
    <t>Реверсна дотація</t>
  </si>
  <si>
    <t>Разом ЗФ (без реверсної дотації)</t>
  </si>
  <si>
    <t>ОФІЦІЙНІ ТРАНСФЕРТИ</t>
  </si>
  <si>
    <t>41210001</t>
  </si>
  <si>
    <t>41210002</t>
  </si>
  <si>
    <t>Інші додаткові дотації</t>
  </si>
  <si>
    <t xml:space="preserve">Дотація вирювнювання районам </t>
  </si>
  <si>
    <t>41020902</t>
  </si>
  <si>
    <t xml:space="preserve">Дотація Автозаводському бюджету   </t>
  </si>
  <si>
    <t>Дотація Крюківському бюджету</t>
  </si>
  <si>
    <t>41030602</t>
  </si>
  <si>
    <t>41031002</t>
  </si>
  <si>
    <t>41035002</t>
  </si>
  <si>
    <t xml:space="preserve">Субвенції  з державного бюджету  місцевим бюджетам 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</si>
  <si>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</si>
  <si>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</si>
  <si>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</si>
  <si>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Субвенції з місцевих бюджетів іншим місцевим бюджетам</t>
  </si>
  <si>
    <t>41050000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</si>
  <si>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</si>
  <si>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41050400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</si>
  <si>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</si>
  <si>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41050500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</si>
  <si>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</si>
  <si>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41050600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</si>
  <si>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</si>
  <si>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41050900</t>
  </si>
  <si>
    <t>Субвенція з місцевого бюджету на здійснення переданих видатків у сфері освіти за рахунок коштів освітньої субвенції</t>
  </si>
  <si>
    <t>41051000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</si>
  <si>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</si>
  <si>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41051200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</si>
  <si>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</si>
  <si>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41051400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</si>
  <si>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</si>
  <si>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41051500</t>
  </si>
  <si>
    <t>Інші субвенції з місцевого бюджету</t>
  </si>
  <si>
    <t>41053900</t>
  </si>
  <si>
    <t>Горішніплавні</t>
  </si>
  <si>
    <t>Піщане</t>
  </si>
  <si>
    <t xml:space="preserve">Омельницька </t>
  </si>
  <si>
    <t xml:space="preserve"> Кам'янопотоківська</t>
  </si>
  <si>
    <t xml:space="preserve">Інші 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</si>
  <si>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</si>
  <si>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41055000</t>
  </si>
  <si>
    <t>Субвенція з місцевого бюджету на реалізацію проектів з реконструкції, капітального ремонту приймальних відділень в опорних закладах охорони здоров'я у госпітальних округах за рахунок відповідної субвенції з державного бюджету</t>
  </si>
  <si>
    <t>41055100</t>
  </si>
  <si>
    <t>ВСЬОГО  ЗФ (з трансфертами)</t>
  </si>
  <si>
    <t>СПЕЦІАЛЬНИЙ ФОНД</t>
  </si>
  <si>
    <t xml:space="preserve">Податки на власність </t>
  </si>
  <si>
    <r>
      <t>12000000</t>
    </r>
    <r>
      <rPr>
        <sz val="30"/>
        <rFont val="Book Antiqua"/>
        <family val="1"/>
        <charset val="204"/>
      </rPr>
      <t> </t>
    </r>
  </si>
  <si>
    <t>Податок з власників транспортних засобів та інших самохідних машин і механізмів  (50%)</t>
  </si>
  <si>
    <t xml:space="preserve">Податок з власників наземних транспортних засобів та інших самохідних машин і механізмів (юридичних осіб) </t>
  </si>
  <si>
    <t xml:space="preserve">Податок з власників наземних транспортних засобів та інших самохідних машин і механізмів (з громадян) </t>
  </si>
  <si>
    <t xml:space="preserve">Податок з власників водних транспортних засобів </t>
  </si>
  <si>
    <t>Збір за першу реєстрацію транспортного засобу</t>
  </si>
  <si>
    <t>Збір за першу реєстрацію колісних транспортних засобів (юридичних осіб)</t>
  </si>
  <si>
    <t>Збір за першу реєстрацію колісних транспортних засобів (фізичних осіб)</t>
  </si>
  <si>
    <t>Збір за провадження торговельної діяльності нафтопродуктами, скрапленим та стиснутим газом на стаціонарних, малогабаритних і пересувних автозаправних станціях, заправних пунктах</t>
  </si>
  <si>
    <t>Інші податки та збори</t>
  </si>
  <si>
    <t xml:space="preserve">Екологічний податок 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</si>
  <si>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</si>
  <si>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реалізованого палива податковими агентами – суб’єктами господарювання</t>
  </si>
  <si>
    <t>Надходження від ввезення палива на митну територію України податковими агентами</t>
  </si>
  <si>
    <t>Збір за забруднення навколишнього природного середовища (20%)</t>
  </si>
  <si>
    <t xml:space="preserve">Інші збори за забруднення навколишнього природного середовища до Фонду охорони навколишнього природного середовища </t>
  </si>
  <si>
    <t xml:space="preserve">Надходження від сплати збору за забруднення навколишнього природного середовища фізичними особами </t>
  </si>
  <si>
    <t>Надходження коштів від відшкодування втрат  сільськогосподарського та лісогосподарського виробництва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</si>
  <si>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</si>
  <si>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</si>
  <si>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Податок на нерухоме майно, відмінне від земельної ділянки, сплачений фізичними особами </t>
  </si>
  <si>
    <t xml:space="preserve">Єдиний податок </t>
  </si>
  <si>
    <t>Єдиний податок з юридичний осіб, нарахований до 1 січня  2011 року</t>
  </si>
  <si>
    <t>Податок на нерухоме майно, відмінне від земельної ділянки, сплачений юридичними особами 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</si>
  <si>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</si>
  <si>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</si>
  <si>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</si>
  <si>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</si>
  <si>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Плата за оренду майна бюджетних установ</t>
  </si>
  <si>
    <t>Надходження бюджетних установ від реалізації в установленому порядку майна (крім нерухомого майна)</t>
  </si>
  <si>
    <t>Інші джерела власних надходжень бюджетиних установ</t>
  </si>
  <si>
    <t>Благодійні внески, гранти та дарунки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</si>
  <si>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</si>
  <si>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</t>
  </si>
  <si>
    <t>ВСЬОГО ( без бюжету розвитку)</t>
  </si>
  <si>
    <t xml:space="preserve"> БЮДЖЕТ РОЗВИТКУ</t>
  </si>
  <si>
    <t>Надходження коштів пайової участі у розвитку інфраструктури населеного пункту</t>
  </si>
  <si>
    <t xml:space="preserve">Кошти від відчуження майна, що належить Автономній Республіці Крим та майна, що перебуває в комунальній власності </t>
  </si>
  <si>
    <t>Кошти від продажу землі 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</si>
  <si>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</si>
  <si>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Кошти від продажу прав на земельні ділянки несільськогосподарського призначення, що перебувають у державній або комунальній власності, та прав на земельні ділянки, які знаходяться на території Автономної Республіки Крим</t>
  </si>
  <si>
    <t>Кошти від продажу земельних ділянок несільськогосподарського призначення до розмежування земель державної та комунальної власності з розстроченням платежу</t>
  </si>
  <si>
    <t>ВСЬОГО СФ з БР (без трансфертів)</t>
  </si>
  <si>
    <t>ВСЬОГО ПО ОФІЦІЙНИХ ТРАНСФЕРТАХ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</si>
  <si>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</si>
  <si>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Субвенція з місцевого бюджету на 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водовідведення (з використанням внутрішньобудинкових систем), що вироблялися, транспортувалися та постачалися населенню, бюджетним установам і організаціям та/або іншим підприємствам теплопостачання, централізованого питного водопостачання та водовідведення, які надають такі послуги, та тарифами, що затверджувалися та/або погоджувалися органами державної влади чи місцевого самоврядування, за рахунок відповідної субвенції з державного бюджету</t>
  </si>
  <si>
    <t>Субвенція з місцевого бюджету на здійснення природоохоронних заходів</t>
  </si>
  <si>
    <t>Інші субвенції (Бюджет розвитку)</t>
  </si>
  <si>
    <t>Інші субвенції</t>
  </si>
  <si>
    <t>ВСЬОГО ПО СПЕЦІАЛЬНОМУ ФОНДУ</t>
  </si>
  <si>
    <t>ВСЬОГО ЗФ+СФ    ( з трансфертами)</t>
  </si>
  <si>
    <t>ВСЬОГО ЗФ+СФ   ( без трансфертів)</t>
  </si>
  <si>
    <t>ВИКОНАННЯ    БЮДЖЕТУ   КРЕМЕНЧУЦЬКОЇ МІСЬКОЇ ТЕРИТОРИАЛЬНОЇ ГРОМАДИ   станом на 01.04.2023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</si>
</sst>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₴_-;\-* #,##0.00\ _₴_-;_-* &quot;-&quot;??\ _₴_-;_-@_-"/>
    <numFmt numFmtId="165" formatCode="#,##0.0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name val="Book Antiqua"/>
      <family val="1"/>
      <charset val="204"/>
    </font>
    <font>
      <b/>
      <sz val="36"/>
      <name val="Times New Roman"/>
      <family val="1"/>
      <charset val="204"/>
    </font>
    <font>
      <b/>
      <sz val="20"/>
      <name val="Book Antiqua"/>
      <family val="1"/>
      <charset val="204"/>
    </font>
    <font>
      <sz val="16"/>
      <name val="Book Antiqua"/>
      <family val="1"/>
      <charset val="204"/>
    </font>
    <font>
      <b/>
      <sz val="16"/>
      <name val="Book Antiqua"/>
      <family val="1"/>
      <charset val="204"/>
    </font>
    <font>
      <b/>
      <i/>
      <sz val="16"/>
      <name val="Book Antiqua"/>
      <family val="1"/>
      <charset val="204"/>
    </font>
    <font>
      <sz val="20"/>
      <name val="Book Antiqua"/>
      <family val="1"/>
      <charset val="204"/>
    </font>
    <font>
      <b/>
      <sz val="22"/>
      <name val="Book Antiqua"/>
      <family val="1"/>
      <charset val="204"/>
    </font>
    <font>
      <b/>
      <sz val="18"/>
      <name val="Book Antiqua"/>
      <family val="1"/>
      <charset val="204"/>
    </font>
    <font>
      <b/>
      <sz val="48"/>
      <name val="Times New Roman"/>
      <family val="1"/>
      <charset val="204"/>
    </font>
    <font>
      <b/>
      <sz val="48"/>
      <name val="Book Antiqua"/>
      <family val="1"/>
      <charset val="204"/>
    </font>
    <font>
      <b/>
      <sz val="26"/>
      <name val="Book Antiqua"/>
      <family val="1"/>
      <charset val="204"/>
    </font>
    <font>
      <b/>
      <sz val="24"/>
      <name val="Book Antiqua"/>
      <family val="1"/>
      <charset val="204"/>
    </font>
    <font>
      <b/>
      <sz val="28"/>
      <name val="Book Antiqua"/>
      <family val="1"/>
      <charset val="204"/>
    </font>
    <font>
      <b/>
      <sz val="30"/>
      <name val="Book Antiqua"/>
      <family val="1"/>
      <charset val="204"/>
    </font>
    <font>
      <sz val="24"/>
      <name val="Book Antiqua"/>
      <family val="1"/>
      <charset val="204"/>
    </font>
    <font>
      <sz val="30"/>
      <name val="Book Antiqua"/>
      <family val="1"/>
      <charset val="204"/>
    </font>
    <font>
      <sz val="24"/>
      <name val="Times New Roman"/>
      <family val="1"/>
      <charset val="204"/>
    </font>
    <font>
      <sz val="30"/>
      <name val="Times New Roman"/>
      <family val="1"/>
      <charset val="204"/>
    </font>
    <font>
      <sz val="30"/>
      <color theme="0"/>
      <name val="Book Antiqua"/>
      <family val="1"/>
      <charset val="204"/>
    </font>
    <font>
      <sz val="28"/>
      <name val="Book Antiqua"/>
      <family val="1"/>
      <charset val="204"/>
    </font>
    <font>
      <sz val="22"/>
      <color theme="1"/>
      <name val="Book Antiqua"/>
      <family val="1"/>
      <charset val="204"/>
    </font>
    <font>
      <sz val="30"/>
      <color theme="1"/>
      <name val="Book Antiqua"/>
      <family val="1"/>
      <charset val="204"/>
    </font>
    <font>
      <b/>
      <sz val="30"/>
      <color theme="1"/>
      <name val="Book Antiqua"/>
      <family val="1"/>
      <charset val="204"/>
    </font>
    <font>
      <sz val="16"/>
      <color theme="1"/>
      <name val="Book Antiqua"/>
      <family val="1"/>
      <charset val="204"/>
    </font>
    <font>
      <i/>
      <sz val="26"/>
      <name val="Book Antiqua"/>
      <family val="1"/>
      <charset val="204"/>
    </font>
    <font>
      <sz val="26"/>
      <name val="Book Antiqua"/>
      <family val="1"/>
      <charset val="204"/>
    </font>
    <font>
      <b/>
      <i/>
      <sz val="24"/>
      <name val="Book Antiqua"/>
      <family val="1"/>
      <charset val="204"/>
    </font>
    <font>
      <b/>
      <i/>
      <sz val="30"/>
      <name val="Book Antiqua"/>
      <family val="1"/>
      <charset val="204"/>
    </font>
    <font>
      <b/>
      <i/>
      <sz val="18"/>
      <name val="Book Antiqua"/>
      <family val="1"/>
      <charset val="204"/>
    </font>
    <font>
      <b/>
      <sz val="26"/>
      <name val="Times New Roman"/>
      <family val="1"/>
      <charset val="204"/>
    </font>
    <font>
      <sz val="18"/>
      <color rgb="FF000000"/>
      <name val="Arial"/>
      <family val="2"/>
      <charset val="204"/>
    </font>
    <font>
      <sz val="18"/>
      <color rgb="FF000000"/>
      <name val="Book Antiqua"/>
      <family val="1"/>
      <charset val="204"/>
    </font>
    <font>
      <sz val="28"/>
      <color theme="1"/>
      <name val="Calibri"/>
      <family val="2"/>
      <charset val="204"/>
      <scheme val="minor"/>
    </font>
    <font>
      <sz val="36"/>
      <color theme="1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CEDD1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theme="2"/>
        <bgColor rgb="FF000000"/>
      </patternFill>
    </fill>
    <fill>
      <patternFill patternType="solid">
        <fgColor rgb="FF99CCFF"/>
        <bgColor rgb="FF000000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8">
    <xf numFmtId="0" fontId="0" fillId="0" borderId="0" xfId="0"/>
    <xf numFmtId="0" fontId="2" fillId="0" borderId="0" xfId="0" applyFont="1" applyFill="1" applyBorder="1" applyAlignment="1">
      <alignment horizontal="left" vertical="center" wrapText="1"/>
    </xf>
    <xf numFmtId="0" fontId="5" fillId="2" borderId="0" xfId="0" applyFont="1" applyFill="1" applyBorder="1"/>
    <xf numFmtId="0" fontId="5" fillId="3" borderId="0" xfId="0" applyFont="1" applyFill="1" applyBorder="1"/>
    <xf numFmtId="3" fontId="5" fillId="2" borderId="0" xfId="0" applyNumberFormat="1" applyFont="1" applyFill="1" applyBorder="1"/>
    <xf numFmtId="0" fontId="5" fillId="0" borderId="0" xfId="0" applyFont="1" applyFill="1" applyBorder="1"/>
    <xf numFmtId="4" fontId="2" fillId="0" borderId="0" xfId="0" applyNumberFormat="1" applyFont="1" applyFill="1" applyBorder="1" applyAlignment="1">
      <alignment horizontal="left" vertical="center" wrapText="1"/>
    </xf>
    <xf numFmtId="3" fontId="3" fillId="0" borderId="0" xfId="0" applyNumberFormat="1" applyFont="1" applyFill="1" applyBorder="1" applyAlignment="1">
      <alignment wrapText="1"/>
    </xf>
    <xf numFmtId="165" fontId="3" fillId="0" borderId="0" xfId="0" applyNumberFormat="1" applyFont="1" applyFill="1" applyBorder="1" applyAlignment="1">
      <alignment wrapText="1"/>
    </xf>
    <xf numFmtId="165" fontId="9" fillId="0" borderId="0" xfId="0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/>
    <xf numFmtId="4" fontId="5" fillId="0" borderId="0" xfId="0" applyNumberFormat="1" applyFont="1" applyFill="1" applyBorder="1"/>
    <xf numFmtId="3" fontId="6" fillId="2" borderId="0" xfId="0" applyNumberFormat="1" applyFont="1" applyFill="1" applyBorder="1"/>
    <xf numFmtId="0" fontId="0" fillId="0" borderId="0" xfId="0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65" fontId="14" fillId="0" borderId="2" xfId="0" applyNumberFormat="1" applyFont="1" applyFill="1" applyBorder="1" applyAlignment="1">
      <alignment horizontal="center" vertical="center" wrapText="1"/>
    </xf>
    <xf numFmtId="165" fontId="9" fillId="0" borderId="2" xfId="0" applyNumberFormat="1" applyFont="1" applyFill="1" applyBorder="1" applyAlignment="1">
      <alignment horizontal="center" vertical="center" wrapText="1"/>
    </xf>
    <xf numFmtId="165" fontId="9" fillId="0" borderId="3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left" vertical="center" wrapText="1"/>
    </xf>
    <xf numFmtId="0" fontId="16" fillId="4" borderId="5" xfId="0" applyFont="1" applyFill="1" applyBorder="1" applyAlignment="1">
      <alignment horizontal="center" vertical="center" wrapText="1"/>
    </xf>
    <xf numFmtId="4" fontId="16" fillId="4" borderId="5" xfId="0" applyNumberFormat="1" applyFont="1" applyFill="1" applyBorder="1" applyAlignment="1">
      <alignment horizontal="center" vertical="center" wrapText="1"/>
    </xf>
    <xf numFmtId="165" fontId="16" fillId="5" borderId="5" xfId="0" applyNumberFormat="1" applyFont="1" applyFill="1" applyBorder="1" applyAlignment="1">
      <alignment horizontal="center" vertical="center" wrapText="1"/>
    </xf>
    <xf numFmtId="4" fontId="16" fillId="5" borderId="5" xfId="0" applyNumberFormat="1" applyFont="1" applyFill="1" applyBorder="1" applyAlignment="1">
      <alignment horizontal="center" vertical="center" wrapText="1"/>
    </xf>
    <xf numFmtId="165" fontId="16" fillId="5" borderId="6" xfId="0" applyNumberFormat="1" applyFont="1" applyFill="1" applyBorder="1" applyAlignment="1">
      <alignment horizontal="center" vertical="center" wrapText="1"/>
    </xf>
    <xf numFmtId="0" fontId="13" fillId="4" borderId="0" xfId="0" applyFont="1" applyFill="1" applyBorder="1"/>
    <xf numFmtId="0" fontId="13" fillId="4" borderId="7" xfId="0" applyFont="1" applyFill="1" applyBorder="1" applyAlignment="1">
      <alignment horizontal="left" vertical="center" wrapText="1"/>
    </xf>
    <xf numFmtId="0" fontId="6" fillId="4" borderId="0" xfId="0" applyFont="1" applyFill="1" applyBorder="1"/>
    <xf numFmtId="0" fontId="17" fillId="3" borderId="7" xfId="0" applyFont="1" applyFill="1" applyBorder="1" applyAlignment="1">
      <alignment horizontal="left" vertical="center" wrapText="1"/>
    </xf>
    <xf numFmtId="0" fontId="18" fillId="3" borderId="5" xfId="0" applyFont="1" applyFill="1" applyBorder="1" applyAlignment="1">
      <alignment horizontal="center" vertical="center" wrapText="1"/>
    </xf>
    <xf numFmtId="4" fontId="18" fillId="3" borderId="5" xfId="0" applyNumberFormat="1" applyFont="1" applyFill="1" applyBorder="1" applyAlignment="1">
      <alignment horizontal="center" vertical="center" wrapText="1"/>
    </xf>
    <xf numFmtId="165" fontId="18" fillId="2" borderId="5" xfId="0" applyNumberFormat="1" applyFont="1" applyFill="1" applyBorder="1" applyAlignment="1">
      <alignment horizontal="center" vertical="center" wrapText="1"/>
    </xf>
    <xf numFmtId="4" fontId="18" fillId="2" borderId="5" xfId="0" applyNumberFormat="1" applyFont="1" applyFill="1" applyBorder="1" applyAlignment="1">
      <alignment horizontal="center" vertical="center" wrapText="1"/>
    </xf>
    <xf numFmtId="165" fontId="18" fillId="2" borderId="6" xfId="0" applyNumberFormat="1" applyFont="1" applyFill="1" applyBorder="1" applyAlignment="1">
      <alignment horizontal="center" vertical="center" wrapText="1"/>
    </xf>
    <xf numFmtId="0" fontId="6" fillId="6" borderId="0" xfId="0" applyFont="1" applyFill="1" applyBorder="1"/>
    <xf numFmtId="0" fontId="17" fillId="0" borderId="7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center" vertical="center" wrapText="1"/>
    </xf>
    <xf numFmtId="4" fontId="18" fillId="0" borderId="5" xfId="0" applyNumberFormat="1" applyFont="1" applyFill="1" applyBorder="1" applyAlignment="1">
      <alignment horizontal="center" vertical="center" wrapText="1"/>
    </xf>
    <xf numFmtId="165" fontId="18" fillId="0" borderId="5" xfId="0" applyNumberFormat="1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left" vertical="center" wrapText="1"/>
    </xf>
    <xf numFmtId="0" fontId="16" fillId="7" borderId="5" xfId="0" applyFont="1" applyFill="1" applyBorder="1" applyAlignment="1">
      <alignment horizontal="center" vertical="center" wrapText="1"/>
    </xf>
    <xf numFmtId="4" fontId="16" fillId="7" borderId="5" xfId="0" applyNumberFormat="1" applyFont="1" applyFill="1" applyBorder="1" applyAlignment="1">
      <alignment horizontal="center" vertical="center" wrapText="1"/>
    </xf>
    <xf numFmtId="165" fontId="18" fillId="8" borderId="5" xfId="0" applyNumberFormat="1" applyFont="1" applyFill="1" applyBorder="1" applyAlignment="1">
      <alignment horizontal="center" vertical="center" wrapText="1"/>
    </xf>
    <xf numFmtId="4" fontId="18" fillId="8" borderId="5" xfId="0" applyNumberFormat="1" applyFont="1" applyFill="1" applyBorder="1" applyAlignment="1">
      <alignment horizontal="center" vertical="center" wrapText="1"/>
    </xf>
    <xf numFmtId="165" fontId="18" fillId="8" borderId="6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17" fillId="9" borderId="7" xfId="0" applyFont="1" applyFill="1" applyBorder="1" applyAlignment="1">
      <alignment horizontal="left" vertical="center" wrapText="1"/>
    </xf>
    <xf numFmtId="0" fontId="18" fillId="9" borderId="5" xfId="0" applyFont="1" applyFill="1" applyBorder="1" applyAlignment="1">
      <alignment horizontal="center" vertical="center" wrapText="1"/>
    </xf>
    <xf numFmtId="4" fontId="18" fillId="9" borderId="5" xfId="0" applyNumberFormat="1" applyFont="1" applyFill="1" applyBorder="1" applyAlignment="1">
      <alignment horizontal="center" vertical="center" wrapText="1"/>
    </xf>
    <xf numFmtId="165" fontId="16" fillId="2" borderId="6" xfId="0" applyNumberFormat="1" applyFont="1" applyFill="1" applyBorder="1" applyAlignment="1">
      <alignment horizontal="center" vertical="center" wrapText="1"/>
    </xf>
    <xf numFmtId="4" fontId="16" fillId="9" borderId="5" xfId="0" applyNumberFormat="1" applyFont="1" applyFill="1" applyBorder="1" applyAlignment="1">
      <alignment horizontal="center" vertical="center" wrapText="1"/>
    </xf>
    <xf numFmtId="0" fontId="14" fillId="10" borderId="7" xfId="0" applyFont="1" applyFill="1" applyBorder="1" applyAlignment="1">
      <alignment horizontal="left" vertical="center" wrapText="1"/>
    </xf>
    <xf numFmtId="0" fontId="16" fillId="10" borderId="5" xfId="0" applyFont="1" applyFill="1" applyBorder="1" applyAlignment="1">
      <alignment horizontal="center" vertical="center" wrapText="1"/>
    </xf>
    <xf numFmtId="4" fontId="16" fillId="10" borderId="5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6" fillId="9" borderId="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justify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6" fillId="11" borderId="0" xfId="0" applyFont="1" applyFill="1" applyBorder="1"/>
    <xf numFmtId="0" fontId="19" fillId="0" borderId="7" xfId="0" applyFont="1" applyFill="1" applyBorder="1" applyAlignment="1">
      <alignment horizontal="left" vertical="center" wrapText="1"/>
    </xf>
    <xf numFmtId="0" fontId="20" fillId="9" borderId="5" xfId="0" applyFont="1" applyFill="1" applyBorder="1" applyAlignment="1">
      <alignment horizontal="center" vertical="center" wrapText="1"/>
    </xf>
    <xf numFmtId="165" fontId="21" fillId="0" borderId="5" xfId="0" applyNumberFormat="1" applyFont="1" applyFill="1" applyBorder="1" applyAlignment="1">
      <alignment horizontal="center" vertical="center" wrapText="1"/>
    </xf>
    <xf numFmtId="0" fontId="6" fillId="9" borderId="0" xfId="0" applyFont="1" applyFill="1" applyBorder="1"/>
    <xf numFmtId="0" fontId="5" fillId="6" borderId="0" xfId="0" applyFont="1" applyFill="1" applyBorder="1"/>
    <xf numFmtId="0" fontId="17" fillId="0" borderId="7" xfId="0" applyFont="1" applyBorder="1" applyAlignment="1">
      <alignment horizontal="left" vertical="center" wrapText="1"/>
    </xf>
    <xf numFmtId="0" fontId="6" fillId="5" borderId="0" xfId="0" applyFont="1" applyFill="1" applyBorder="1"/>
    <xf numFmtId="0" fontId="17" fillId="3" borderId="5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22" fillId="9" borderId="5" xfId="0" applyFont="1" applyFill="1" applyBorder="1" applyAlignment="1">
      <alignment horizontal="center" vertical="center" wrapText="1"/>
    </xf>
    <xf numFmtId="0" fontId="15" fillId="10" borderId="5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3" fontId="5" fillId="2" borderId="0" xfId="0" applyNumberFormat="1" applyFont="1" applyFill="1" applyBorder="1" applyAlignment="1">
      <alignment horizontal="center"/>
    </xf>
    <xf numFmtId="0" fontId="5" fillId="12" borderId="0" xfId="0" applyFont="1" applyFill="1" applyBorder="1"/>
    <xf numFmtId="0" fontId="5" fillId="13" borderId="0" xfId="0" applyFont="1" applyFill="1" applyBorder="1"/>
    <xf numFmtId="0" fontId="15" fillId="4" borderId="7" xfId="0" applyFont="1" applyFill="1" applyBorder="1" applyAlignment="1">
      <alignment horizontal="left" vertical="center" wrapText="1"/>
    </xf>
    <xf numFmtId="0" fontId="15" fillId="5" borderId="0" xfId="0" applyFont="1" applyFill="1" applyBorder="1"/>
    <xf numFmtId="165" fontId="16" fillId="8" borderId="6" xfId="0" applyNumberFormat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0" fontId="2" fillId="9" borderId="0" xfId="0" applyFont="1" applyFill="1" applyBorder="1"/>
    <xf numFmtId="0" fontId="17" fillId="3" borderId="7" xfId="0" applyFont="1" applyFill="1" applyBorder="1" applyAlignment="1">
      <alignment horizontal="left" wrapText="1"/>
    </xf>
    <xf numFmtId="0" fontId="17" fillId="8" borderId="7" xfId="0" applyFont="1" applyFill="1" applyBorder="1" applyAlignment="1">
      <alignment horizontal="left" vertical="center" wrapText="1"/>
    </xf>
    <xf numFmtId="0" fontId="18" fillId="8" borderId="5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left" vertical="center" wrapText="1"/>
    </xf>
    <xf numFmtId="0" fontId="24" fillId="0" borderId="5" xfId="0" applyFont="1" applyFill="1" applyBorder="1" applyAlignment="1">
      <alignment horizontal="center" vertical="center" wrapText="1"/>
    </xf>
    <xf numFmtId="4" fontId="24" fillId="0" borderId="5" xfId="0" applyNumberFormat="1" applyFont="1" applyFill="1" applyBorder="1" applyAlignment="1">
      <alignment horizontal="center" vertical="center" wrapText="1"/>
    </xf>
    <xf numFmtId="165" fontId="24" fillId="0" borderId="5" xfId="0" applyNumberFormat="1" applyFont="1" applyFill="1" applyBorder="1" applyAlignment="1">
      <alignment horizontal="center" vertical="center" wrapText="1"/>
    </xf>
    <xf numFmtId="165" fontId="25" fillId="2" borderId="6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/>
    <xf numFmtId="0" fontId="10" fillId="14" borderId="0" xfId="0" applyFont="1" applyFill="1" applyBorder="1"/>
    <xf numFmtId="0" fontId="13" fillId="9" borderId="7" xfId="0" applyFont="1" applyFill="1" applyBorder="1" applyAlignment="1">
      <alignment horizontal="left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165" fontId="16" fillId="0" borderId="5" xfId="0" applyNumberFormat="1" applyFont="1" applyFill="1" applyBorder="1" applyAlignment="1">
      <alignment horizontal="center" vertical="center" wrapText="1"/>
    </xf>
    <xf numFmtId="3" fontId="16" fillId="9" borderId="6" xfId="0" applyNumberFormat="1" applyFont="1" applyFill="1" applyBorder="1" applyAlignment="1">
      <alignment horizontal="center" vertical="center" wrapText="1"/>
    </xf>
    <xf numFmtId="0" fontId="13" fillId="9" borderId="0" xfId="0" applyFont="1" applyFill="1" applyBorder="1"/>
    <xf numFmtId="0" fontId="18" fillId="10" borderId="5" xfId="0" applyFont="1" applyFill="1" applyBorder="1" applyAlignment="1">
      <alignment horizontal="center" vertical="center" wrapText="1"/>
    </xf>
    <xf numFmtId="3" fontId="16" fillId="10" borderId="6" xfId="0" applyNumberFormat="1" applyFont="1" applyFill="1" applyBorder="1" applyAlignment="1">
      <alignment horizontal="center" vertical="center" wrapText="1"/>
    </xf>
    <xf numFmtId="0" fontId="5" fillId="9" borderId="0" xfId="0" applyFont="1" applyFill="1" applyBorder="1"/>
    <xf numFmtId="0" fontId="14" fillId="9" borderId="7" xfId="0" applyFont="1" applyFill="1" applyBorder="1" applyAlignment="1">
      <alignment horizontal="left" vertical="center" wrapText="1"/>
    </xf>
    <xf numFmtId="165" fontId="18" fillId="5" borderId="5" xfId="0" applyNumberFormat="1" applyFont="1" applyFill="1" applyBorder="1" applyAlignment="1">
      <alignment horizontal="center" vertical="center" wrapText="1"/>
    </xf>
    <xf numFmtId="4" fontId="18" fillId="5" borderId="5" xfId="0" applyNumberFormat="1" applyFont="1" applyFill="1" applyBorder="1" applyAlignment="1">
      <alignment horizontal="center" vertical="center" wrapText="1"/>
    </xf>
    <xf numFmtId="4" fontId="16" fillId="4" borderId="6" xfId="0" applyNumberFormat="1" applyFont="1" applyFill="1" applyBorder="1" applyAlignment="1">
      <alignment horizontal="center" vertical="center" wrapText="1"/>
    </xf>
    <xf numFmtId="4" fontId="16" fillId="4" borderId="5" xfId="1" applyNumberFormat="1" applyFont="1" applyFill="1" applyBorder="1" applyAlignment="1">
      <alignment horizontal="center" vertical="center" wrapText="1"/>
    </xf>
    <xf numFmtId="3" fontId="16" fillId="4" borderId="6" xfId="1" applyNumberFormat="1" applyFont="1" applyFill="1" applyBorder="1" applyAlignment="1">
      <alignment horizontal="center" vertical="center" wrapText="1"/>
    </xf>
    <xf numFmtId="0" fontId="5" fillId="5" borderId="0" xfId="0" applyFont="1" applyFill="1" applyBorder="1"/>
    <xf numFmtId="0" fontId="27" fillId="4" borderId="7" xfId="0" applyFont="1" applyFill="1" applyBorder="1" applyAlignment="1">
      <alignment horizontal="left" vertical="center" wrapText="1"/>
    </xf>
    <xf numFmtId="0" fontId="18" fillId="4" borderId="5" xfId="0" applyFont="1" applyFill="1" applyBorder="1" applyAlignment="1">
      <alignment horizontal="center" vertical="center" wrapText="1"/>
    </xf>
    <xf numFmtId="4" fontId="18" fillId="4" borderId="5" xfId="1" applyNumberFormat="1" applyFont="1" applyFill="1" applyBorder="1" applyAlignment="1">
      <alignment horizontal="center" vertical="center" wrapText="1"/>
    </xf>
    <xf numFmtId="3" fontId="18" fillId="4" borderId="6" xfId="1" applyNumberFormat="1" applyFont="1" applyFill="1" applyBorder="1" applyAlignment="1">
      <alignment horizontal="center" vertical="center" wrapText="1"/>
    </xf>
    <xf numFmtId="0" fontId="28" fillId="4" borderId="7" xfId="0" applyFont="1" applyFill="1" applyBorder="1" applyAlignment="1">
      <alignment horizontal="left" vertical="center" wrapText="1"/>
    </xf>
    <xf numFmtId="0" fontId="28" fillId="4" borderId="7" xfId="0" applyNumberFormat="1" applyFont="1" applyFill="1" applyBorder="1" applyAlignment="1">
      <alignment horizontal="left" vertical="center" wrapText="1"/>
    </xf>
    <xf numFmtId="49" fontId="18" fillId="4" borderId="5" xfId="0" applyNumberFormat="1" applyFont="1" applyFill="1" applyBorder="1" applyAlignment="1">
      <alignment horizontal="center" vertical="center" wrapText="1"/>
    </xf>
    <xf numFmtId="4" fontId="18" fillId="4" borderId="5" xfId="0" applyNumberFormat="1" applyFont="1" applyFill="1" applyBorder="1" applyAlignment="1">
      <alignment horizontal="center" vertical="center" wrapText="1"/>
    </xf>
    <xf numFmtId="3" fontId="18" fillId="4" borderId="6" xfId="0" applyNumberFormat="1" applyFont="1" applyFill="1" applyBorder="1" applyAlignment="1">
      <alignment horizontal="center" vertical="center" wrapText="1"/>
    </xf>
    <xf numFmtId="3" fontId="16" fillId="4" borderId="6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5" fillId="4" borderId="0" xfId="0" applyFont="1" applyFill="1" applyBorder="1"/>
    <xf numFmtId="49" fontId="16" fillId="4" borderId="5" xfId="0" applyNumberFormat="1" applyFont="1" applyFill="1" applyBorder="1" applyAlignment="1">
      <alignment horizontal="center" vertical="center" wrapText="1"/>
    </xf>
    <xf numFmtId="0" fontId="28" fillId="5" borderId="7" xfId="0" applyFont="1" applyFill="1" applyBorder="1" applyAlignment="1">
      <alignment horizontal="left" vertical="center" wrapText="1"/>
    </xf>
    <xf numFmtId="49" fontId="18" fillId="5" borderId="5" xfId="0" applyNumberFormat="1" applyFont="1" applyFill="1" applyBorder="1" applyAlignment="1">
      <alignment horizontal="center" vertical="center" wrapText="1"/>
    </xf>
    <xf numFmtId="3" fontId="18" fillId="5" borderId="6" xfId="0" applyNumberFormat="1" applyFont="1" applyFill="1" applyBorder="1" applyAlignment="1">
      <alignment horizontal="center" vertical="center" wrapText="1"/>
    </xf>
    <xf numFmtId="0" fontId="28" fillId="5" borderId="7" xfId="0" applyNumberFormat="1" applyFont="1" applyFill="1" applyBorder="1" applyAlignment="1" applyProtection="1">
      <alignment horizontal="left" vertical="center" wrapText="1"/>
    </xf>
    <xf numFmtId="0" fontId="18" fillId="5" borderId="5" xfId="0" applyFont="1" applyFill="1" applyBorder="1" applyAlignment="1">
      <alignment horizontal="center" vertical="center" wrapText="1"/>
    </xf>
    <xf numFmtId="4" fontId="18" fillId="5" borderId="5" xfId="1" applyNumberFormat="1" applyFont="1" applyFill="1" applyBorder="1" applyAlignment="1">
      <alignment horizontal="center" vertical="center" wrapText="1"/>
    </xf>
    <xf numFmtId="3" fontId="18" fillId="5" borderId="6" xfId="1" applyNumberFormat="1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left" vertical="center" wrapText="1"/>
    </xf>
    <xf numFmtId="1" fontId="18" fillId="5" borderId="5" xfId="0" applyNumberFormat="1" applyFont="1" applyFill="1" applyBorder="1" applyAlignment="1">
      <alignment horizontal="center" vertical="center" wrapText="1"/>
    </xf>
    <xf numFmtId="1" fontId="16" fillId="5" borderId="5" xfId="0" applyNumberFormat="1" applyFont="1" applyFill="1" applyBorder="1" applyAlignment="1">
      <alignment horizontal="center" vertical="center" wrapText="1"/>
    </xf>
    <xf numFmtId="4" fontId="16" fillId="5" borderId="5" xfId="1" applyNumberFormat="1" applyFont="1" applyFill="1" applyBorder="1" applyAlignment="1">
      <alignment horizontal="center" vertical="center" wrapText="1"/>
    </xf>
    <xf numFmtId="3" fontId="16" fillId="5" borderId="6" xfId="1" applyNumberFormat="1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left" vertical="top" wrapText="1"/>
    </xf>
    <xf numFmtId="49" fontId="8" fillId="5" borderId="5" xfId="0" applyNumberFormat="1" applyFont="1" applyFill="1" applyBorder="1" applyAlignment="1">
      <alignment horizontal="center" vertical="center" wrapText="1"/>
    </xf>
    <xf numFmtId="4" fontId="18" fillId="5" borderId="6" xfId="0" applyNumberFormat="1" applyFont="1" applyFill="1" applyBorder="1" applyAlignment="1">
      <alignment horizontal="center" vertical="center" wrapText="1"/>
    </xf>
    <xf numFmtId="0" fontId="2" fillId="5" borderId="7" xfId="0" applyNumberFormat="1" applyFont="1" applyFill="1" applyBorder="1" applyAlignment="1" applyProtection="1">
      <alignment horizontal="left" vertical="top" wrapText="1"/>
    </xf>
    <xf numFmtId="0" fontId="2" fillId="5" borderId="7" xfId="0" applyNumberFormat="1" applyFont="1" applyFill="1" applyBorder="1" applyAlignment="1" applyProtection="1">
      <alignment horizontal="left" vertical="center" wrapText="1"/>
    </xf>
    <xf numFmtId="0" fontId="10" fillId="5" borderId="7" xfId="0" applyFont="1" applyFill="1" applyBorder="1" applyAlignment="1">
      <alignment horizontal="left" vertical="center" wrapText="1"/>
    </xf>
    <xf numFmtId="49" fontId="4" fillId="5" borderId="8" xfId="0" applyNumberFormat="1" applyFont="1" applyFill="1" applyBorder="1" applyAlignment="1">
      <alignment horizontal="center" vertical="center" wrapText="1"/>
    </xf>
    <xf numFmtId="0" fontId="17" fillId="4" borderId="5" xfId="0" applyFont="1" applyFill="1" applyBorder="1"/>
    <xf numFmtId="49" fontId="4" fillId="5" borderId="9" xfId="0" applyNumberFormat="1" applyFont="1" applyFill="1" applyBorder="1" applyAlignment="1">
      <alignment vertical="center" wrapText="1"/>
    </xf>
    <xf numFmtId="0" fontId="17" fillId="5" borderId="5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horizontal="left" vertical="center" wrapText="1"/>
    </xf>
    <xf numFmtId="49" fontId="4" fillId="5" borderId="10" xfId="0" applyNumberFormat="1" applyFont="1" applyFill="1" applyBorder="1" applyAlignment="1">
      <alignment vertical="center" wrapText="1"/>
    </xf>
    <xf numFmtId="0" fontId="2" fillId="5" borderId="5" xfId="0" applyFont="1" applyFill="1" applyBorder="1" applyAlignment="1">
      <alignment wrapText="1"/>
    </xf>
    <xf numFmtId="4" fontId="16" fillId="4" borderId="6" xfId="1" applyNumberFormat="1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4" fillId="15" borderId="7" xfId="0" applyFont="1" applyFill="1" applyBorder="1" applyAlignment="1">
      <alignment horizontal="left" vertical="center" wrapText="1"/>
    </xf>
    <xf numFmtId="0" fontId="16" fillId="15" borderId="5" xfId="0" applyFont="1" applyFill="1" applyBorder="1" applyAlignment="1">
      <alignment horizontal="center" vertical="center" wrapText="1"/>
    </xf>
    <xf numFmtId="4" fontId="16" fillId="15" borderId="5" xfId="0" applyNumberFormat="1" applyFont="1" applyFill="1" applyBorder="1" applyAlignment="1">
      <alignment horizontal="center" vertical="center" wrapText="1"/>
    </xf>
    <xf numFmtId="3" fontId="16" fillId="15" borderId="6" xfId="0" applyNumberFormat="1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center" vertical="center" wrapText="1"/>
    </xf>
    <xf numFmtId="4" fontId="30" fillId="0" borderId="5" xfId="1" applyNumberFormat="1" applyFont="1" applyFill="1" applyBorder="1" applyAlignment="1">
      <alignment horizontal="center" vertical="center" wrapText="1"/>
    </xf>
    <xf numFmtId="3" fontId="30" fillId="0" borderId="6" xfId="1" applyNumberFormat="1" applyFont="1" applyFill="1" applyBorder="1" applyAlignment="1">
      <alignment horizontal="center" vertical="center" wrapText="1"/>
    </xf>
    <xf numFmtId="0" fontId="17" fillId="0" borderId="7" xfId="0" applyNumberFormat="1" applyFont="1" applyFill="1" applyBorder="1" applyAlignment="1">
      <alignment horizontal="left" vertical="center" wrapText="1"/>
    </xf>
    <xf numFmtId="4" fontId="18" fillId="0" borderId="5" xfId="1" applyNumberFormat="1" applyFont="1" applyFill="1" applyBorder="1" applyAlignment="1">
      <alignment horizontal="center" vertical="center" wrapText="1"/>
    </xf>
    <xf numFmtId="3" fontId="18" fillId="0" borderId="6" xfId="1" applyNumberFormat="1" applyFont="1" applyFill="1" applyBorder="1" applyAlignment="1">
      <alignment horizontal="center" vertical="center" wrapText="1"/>
    </xf>
    <xf numFmtId="0" fontId="18" fillId="0" borderId="5" xfId="0" quotePrefix="1" applyNumberFormat="1" applyFont="1" applyFill="1" applyBorder="1" applyAlignment="1">
      <alignment horizontal="center" vertical="center" wrapText="1"/>
    </xf>
    <xf numFmtId="0" fontId="29" fillId="0" borderId="7" xfId="0" applyNumberFormat="1" applyFont="1" applyFill="1" applyBorder="1" applyAlignment="1">
      <alignment horizontal="left" vertical="center" wrapText="1"/>
    </xf>
    <xf numFmtId="0" fontId="30" fillId="0" borderId="5" xfId="0" quotePrefix="1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" fontId="16" fillId="0" borderId="5" xfId="1" applyNumberFormat="1" applyFont="1" applyFill="1" applyBorder="1" applyAlignment="1">
      <alignment horizontal="center" vertical="center" wrapText="1"/>
    </xf>
    <xf numFmtId="3" fontId="16" fillId="0" borderId="6" xfId="1" applyNumberFormat="1" applyFont="1" applyFill="1" applyBorder="1" applyAlignment="1">
      <alignment horizontal="center" vertical="center" wrapText="1"/>
    </xf>
    <xf numFmtId="4" fontId="16" fillId="15" borderId="5" xfId="1" applyNumberFormat="1" applyFont="1" applyFill="1" applyBorder="1" applyAlignment="1">
      <alignment horizontal="center" vertical="center" wrapText="1"/>
    </xf>
    <xf numFmtId="3" fontId="16" fillId="15" borderId="6" xfId="1" applyNumberFormat="1" applyFont="1" applyFill="1" applyBorder="1" applyAlignment="1">
      <alignment horizontal="center" vertical="center" wrapText="1"/>
    </xf>
    <xf numFmtId="4" fontId="18" fillId="16" borderId="6" xfId="0" applyNumberFormat="1" applyFont="1" applyFill="1" applyBorder="1" applyAlignment="1">
      <alignment horizontal="center" vertical="center" wrapText="1"/>
    </xf>
    <xf numFmtId="4" fontId="16" fillId="2" borderId="6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/>
    <xf numFmtId="4" fontId="18" fillId="2" borderId="6" xfId="0" applyNumberFormat="1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left" vertical="center" wrapText="1"/>
    </xf>
    <xf numFmtId="0" fontId="16" fillId="6" borderId="5" xfId="0" applyFont="1" applyFill="1" applyBorder="1" applyAlignment="1">
      <alignment horizontal="center" vertical="center" wrapText="1"/>
    </xf>
    <xf numFmtId="4" fontId="16" fillId="6" borderId="5" xfId="1" applyNumberFormat="1" applyFont="1" applyFill="1" applyBorder="1" applyAlignment="1">
      <alignment horizontal="center" vertical="center" wrapText="1"/>
    </xf>
    <xf numFmtId="0" fontId="16" fillId="15" borderId="5" xfId="0" quotePrefix="1" applyNumberFormat="1" applyFont="1" applyFill="1" applyBorder="1" applyAlignment="1">
      <alignment horizontal="center" vertical="center" wrapText="1"/>
    </xf>
    <xf numFmtId="49" fontId="17" fillId="0" borderId="7" xfId="0" applyNumberFormat="1" applyFont="1" applyFill="1" applyBorder="1" applyAlignment="1">
      <alignment horizontal="left" vertical="center" wrapText="1"/>
    </xf>
    <xf numFmtId="0" fontId="13" fillId="5" borderId="0" xfId="0" applyFont="1" applyFill="1" applyBorder="1"/>
    <xf numFmtId="0" fontId="17" fillId="0" borderId="0" xfId="0" applyFont="1" applyFill="1" applyBorder="1"/>
    <xf numFmtId="49" fontId="17" fillId="0" borderId="7" xfId="0" applyNumberFormat="1" applyFont="1" applyFill="1" applyBorder="1" applyAlignment="1" applyProtection="1">
      <alignment horizontal="left" vertical="center" wrapText="1"/>
      <protection hidden="1"/>
    </xf>
    <xf numFmtId="0" fontId="28" fillId="0" borderId="0" xfId="0" applyFont="1" applyFill="1" applyBorder="1"/>
    <xf numFmtId="165" fontId="18" fillId="5" borderId="6" xfId="0" applyNumberFormat="1" applyFont="1" applyFill="1" applyBorder="1" applyAlignment="1">
      <alignment horizontal="center" vertical="center" wrapText="1"/>
    </xf>
    <xf numFmtId="0" fontId="32" fillId="5" borderId="11" xfId="0" applyFont="1" applyFill="1" applyBorder="1" applyAlignment="1">
      <alignment horizontal="left" vertical="center" wrapText="1"/>
    </xf>
    <xf numFmtId="0" fontId="13" fillId="4" borderId="12" xfId="0" applyFont="1" applyFill="1" applyBorder="1" applyAlignment="1">
      <alignment horizontal="left" vertical="center" wrapText="1"/>
    </xf>
    <xf numFmtId="0" fontId="13" fillId="5" borderId="12" xfId="0" applyFont="1" applyFill="1" applyBorder="1" applyAlignment="1">
      <alignment horizontal="left" vertical="center" wrapText="1"/>
    </xf>
    <xf numFmtId="3" fontId="16" fillId="5" borderId="6" xfId="0" applyNumberFormat="1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4" fontId="16" fillId="4" borderId="8" xfId="0" applyNumberFormat="1" applyFont="1" applyFill="1" applyBorder="1" applyAlignment="1">
      <alignment horizontal="center" vertical="center" wrapText="1"/>
    </xf>
    <xf numFmtId="4" fontId="16" fillId="4" borderId="13" xfId="0" applyNumberFormat="1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left" vertical="center" wrapText="1"/>
    </xf>
    <xf numFmtId="0" fontId="16" fillId="5" borderId="5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left" vertical="center" wrapText="1"/>
    </xf>
    <xf numFmtId="0" fontId="9" fillId="0" borderId="15" xfId="0" applyFont="1" applyFill="1" applyBorder="1" applyAlignment="1">
      <alignment horizontal="center"/>
    </xf>
    <xf numFmtId="3" fontId="17" fillId="0" borderId="15" xfId="0" applyNumberFormat="1" applyFont="1" applyFill="1" applyBorder="1" applyAlignment="1">
      <alignment horizontal="center" vertical="center"/>
    </xf>
    <xf numFmtId="3" fontId="17" fillId="0" borderId="16" xfId="0" applyNumberFormat="1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 vertical="center"/>
    </xf>
    <xf numFmtId="164" fontId="28" fillId="0" borderId="0" xfId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3" fontId="6" fillId="0" borderId="0" xfId="0" applyNumberFormat="1" applyFont="1" applyFill="1" applyBorder="1" applyAlignment="1">
      <alignment horizontal="center" vertical="center"/>
    </xf>
    <xf numFmtId="2" fontId="33" fillId="2" borderId="0" xfId="0" applyNumberFormat="1" applyFont="1" applyFill="1" applyBorder="1" applyAlignment="1">
      <alignment horizontal="left" vertical="center" wrapText="1"/>
    </xf>
    <xf numFmtId="1" fontId="10" fillId="2" borderId="0" xfId="0" applyNumberFormat="1" applyFont="1" applyFill="1" applyBorder="1" applyAlignment="1">
      <alignment horizontal="center"/>
    </xf>
    <xf numFmtId="3" fontId="10" fillId="2" borderId="0" xfId="0" applyNumberFormat="1" applyFont="1" applyFill="1" applyBorder="1" applyAlignment="1">
      <alignment horizontal="left" vertical="center" wrapText="1"/>
    </xf>
    <xf numFmtId="3" fontId="10" fillId="2" borderId="0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/>
    </xf>
    <xf numFmtId="49" fontId="2" fillId="2" borderId="0" xfId="0" applyNumberFormat="1" applyFont="1" applyFill="1" applyBorder="1" applyAlignment="1">
      <alignment horizontal="center" vertical="center" wrapText="1"/>
    </xf>
    <xf numFmtId="4" fontId="2" fillId="2" borderId="0" xfId="1" applyNumberFormat="1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3" fontId="5" fillId="2" borderId="0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left" vertical="center" wrapText="1"/>
    </xf>
    <xf numFmtId="1" fontId="10" fillId="2" borderId="0" xfId="0" applyNumberFormat="1" applyFont="1" applyFill="1" applyBorder="1" applyAlignment="1">
      <alignment horizontal="center" vertical="top" wrapText="1"/>
    </xf>
    <xf numFmtId="1" fontId="10" fillId="0" borderId="0" xfId="0" applyNumberFormat="1" applyFont="1" applyFill="1" applyBorder="1" applyAlignment="1">
      <alignment horizontal="center" vertical="top" wrapText="1"/>
    </xf>
    <xf numFmtId="3" fontId="5" fillId="0" borderId="0" xfId="0" applyNumberFormat="1" applyFont="1" applyFill="1" applyBorder="1" applyAlignment="1">
      <alignment horizontal="center"/>
    </xf>
    <xf numFmtId="3" fontId="31" fillId="0" borderId="0" xfId="0" applyNumberFormat="1" applyFont="1" applyFill="1" applyBorder="1" applyAlignment="1">
      <alignment horizontal="left" vertical="center" wrapText="1"/>
    </xf>
    <xf numFmtId="1" fontId="31" fillId="0" borderId="0" xfId="0" applyNumberFormat="1" applyFont="1" applyFill="1" applyBorder="1" applyAlignment="1">
      <alignment horizontal="center" vertical="top" wrapText="1"/>
    </xf>
    <xf numFmtId="3" fontId="7" fillId="0" borderId="0" xfId="0" applyNumberFormat="1" applyFont="1" applyFill="1" applyBorder="1" applyAlignment="1">
      <alignment horizontal="center"/>
    </xf>
    <xf numFmtId="3" fontId="7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left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31" fillId="0" borderId="0" xfId="0" applyFont="1" applyFill="1" applyBorder="1" applyAlignment="1">
      <alignment horizontal="center"/>
    </xf>
    <xf numFmtId="3" fontId="6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4" fontId="36" fillId="0" borderId="0" xfId="0" applyNumberFormat="1" applyFont="1"/>
    <xf numFmtId="0" fontId="35" fillId="0" borderId="0" xfId="0" applyFont="1"/>
    <xf numFmtId="0" fontId="16" fillId="4" borderId="8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wrapText="1"/>
    </xf>
    <xf numFmtId="3" fontId="11" fillId="0" borderId="0" xfId="0" applyNumberFormat="1" applyFont="1" applyFill="1" applyBorder="1" applyAlignment="1">
      <alignment horizontal="center" wrapText="1"/>
    </xf>
    <xf numFmtId="3" fontId="12" fillId="0" borderId="0" xfId="0" applyNumberFormat="1" applyFont="1" applyFill="1" applyBorder="1" applyAlignment="1">
      <alignment horizontal="center" wrapText="1"/>
    </xf>
    <xf numFmtId="4" fontId="3" fillId="0" borderId="0" xfId="0" applyNumberFormat="1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2"/>
  <sheetViews>
    <sheetView tabSelected="1" zoomScale="30" zoomScaleNormal="30" zoomScaleSheetLayoutView="69" workbookViewId="0">
      <selection activeCell="D24" sqref="D24"/>
    </sheetView>
  </sheetViews>
  <sheetFormatPr defaultColWidth="9.33203125" defaultRowHeight="23.4" x14ac:dyDescent="0.45"/>
  <cols>
    <col min="1" max="1" width="221.33203125" style="1" customWidth="1"/>
    <col min="2" max="2" width="30.33203125" style="228" customWidth="1"/>
    <col min="3" max="3" width="45.6640625" style="5" customWidth="1"/>
    <col min="4" max="4" width="44.88671875" style="5" customWidth="1"/>
    <col min="5" max="5" width="44.33203125" style="5" customWidth="1"/>
    <col min="6" max="6" width="25.33203125" style="5" customWidth="1"/>
    <col min="7" max="7" width="47.5546875" style="5" customWidth="1"/>
    <col min="8" max="8" width="25.6640625" style="5" customWidth="1"/>
    <col min="9" max="9" width="46.33203125" style="5" customWidth="1"/>
    <col min="10" max="10" width="18.6640625" style="5" customWidth="1"/>
    <col min="11" max="15" width="9.33203125" style="5"/>
    <col min="16" max="16" width="53" style="5" customWidth="1"/>
    <col min="17" max="23" width="9.33203125" style="5"/>
    <col min="24" max="24" width="221.33203125" style="5" customWidth="1"/>
    <col min="25" max="25" width="30.33203125" style="5" customWidth="1"/>
    <col min="26" max="26" width="45.6640625" style="5" customWidth="1"/>
    <col min="27" max="27" width="44.88671875" style="5" customWidth="1"/>
    <col min="28" max="28" width="44.33203125" style="5" customWidth="1"/>
    <col min="29" max="29" width="25.33203125" style="5" customWidth="1"/>
    <col min="30" max="30" width="47.5546875" style="5" customWidth="1"/>
    <col min="31" max="31" width="25.6640625" style="5" customWidth="1"/>
    <col min="32" max="32" width="46.33203125" style="5" customWidth="1"/>
    <col min="33" max="33" width="18.6640625" style="5" customWidth="1"/>
    <col min="34" max="34" width="29.88671875" style="5" customWidth="1"/>
    <col min="35" max="35" width="38.88671875" style="5" customWidth="1"/>
    <col min="36" max="36" width="30.88671875" style="5" customWidth="1"/>
    <col min="37" max="37" width="31.33203125" style="5" customWidth="1"/>
    <col min="38" max="38" width="32.6640625" style="5" customWidth="1"/>
    <col min="39" max="39" width="37.6640625" style="5" customWidth="1"/>
    <col min="40" max="41" width="0" style="5" hidden="1" customWidth="1"/>
    <col min="42" max="42" width="28.109375" style="5" customWidth="1"/>
    <col min="43" max="43" width="30.33203125" style="5" customWidth="1"/>
    <col min="44" max="95" width="0" style="5" hidden="1" customWidth="1"/>
    <col min="96" max="96" width="23.109375" style="5" customWidth="1"/>
    <col min="97" max="97" width="22.88671875" style="5" customWidth="1"/>
    <col min="98" max="98" width="24.109375" style="5" customWidth="1"/>
    <col min="99" max="99" width="23.6640625" style="5" customWidth="1"/>
    <col min="100" max="100" width="24.44140625" style="5" customWidth="1"/>
    <col min="101" max="101" width="23" style="5" customWidth="1"/>
    <col min="102" max="102" width="24.44140625" style="5" customWidth="1"/>
    <col min="103" max="103" width="24" style="5" customWidth="1"/>
    <col min="104" max="104" width="25.33203125" style="5" customWidth="1"/>
    <col min="105" max="105" width="23.44140625" style="5" customWidth="1"/>
    <col min="106" max="106" width="25" style="5" customWidth="1"/>
    <col min="107" max="107" width="25.33203125" style="5" customWidth="1"/>
    <col min="108" max="108" width="25" style="5" customWidth="1"/>
    <col min="109" max="109" width="23.33203125" style="5" customWidth="1"/>
    <col min="110" max="110" width="24.44140625" style="5" customWidth="1"/>
    <col min="111" max="111" width="21.44140625" style="5" customWidth="1"/>
    <col min="112" max="112" width="26.109375" style="5" customWidth="1"/>
    <col min="113" max="114" width="0" style="5" hidden="1" customWidth="1"/>
    <col min="115" max="115" width="25.5546875" style="5" customWidth="1"/>
    <col min="116" max="116" width="17.5546875" style="5" customWidth="1"/>
    <col min="117" max="140" width="0" style="5" hidden="1" customWidth="1"/>
    <col min="141" max="141" width="20.44140625" style="5" customWidth="1"/>
    <col min="142" max="143" width="18.33203125" style="5" customWidth="1"/>
    <col min="144" max="151" width="9.33203125" style="5"/>
    <col min="152" max="152" width="26.5546875" style="5" customWidth="1"/>
    <col min="153" max="279" width="9.33203125" style="5"/>
    <col min="280" max="280" width="221.33203125" style="5" customWidth="1"/>
    <col min="281" max="281" width="30.33203125" style="5" customWidth="1"/>
    <col min="282" max="282" width="45.6640625" style="5" customWidth="1"/>
    <col min="283" max="283" width="44.88671875" style="5" customWidth="1"/>
    <col min="284" max="284" width="44.33203125" style="5" customWidth="1"/>
    <col min="285" max="285" width="25.33203125" style="5" customWidth="1"/>
    <col min="286" max="286" width="47.5546875" style="5" customWidth="1"/>
    <col min="287" max="287" width="25.6640625" style="5" customWidth="1"/>
    <col min="288" max="288" width="46.33203125" style="5" customWidth="1"/>
    <col min="289" max="289" width="18.6640625" style="5" customWidth="1"/>
    <col min="290" max="290" width="29.88671875" style="5" customWidth="1"/>
    <col min="291" max="291" width="38.88671875" style="5" customWidth="1"/>
    <col min="292" max="292" width="30.88671875" style="5" customWidth="1"/>
    <col min="293" max="293" width="31.33203125" style="5" customWidth="1"/>
    <col min="294" max="294" width="32.6640625" style="5" customWidth="1"/>
    <col min="295" max="295" width="37.6640625" style="5" customWidth="1"/>
    <col min="296" max="297" width="0" style="5" hidden="1" customWidth="1"/>
    <col min="298" max="298" width="28.109375" style="5" customWidth="1"/>
    <col min="299" max="299" width="30.33203125" style="5" customWidth="1"/>
    <col min="300" max="351" width="0" style="5" hidden="1" customWidth="1"/>
    <col min="352" max="352" width="23.109375" style="5" customWidth="1"/>
    <col min="353" max="353" width="22.88671875" style="5" customWidth="1"/>
    <col min="354" max="354" width="24.109375" style="5" customWidth="1"/>
    <col min="355" max="355" width="23.6640625" style="5" customWidth="1"/>
    <col min="356" max="356" width="24.44140625" style="5" customWidth="1"/>
    <col min="357" max="357" width="23" style="5" customWidth="1"/>
    <col min="358" max="358" width="24.44140625" style="5" customWidth="1"/>
    <col min="359" max="359" width="24" style="5" customWidth="1"/>
    <col min="360" max="360" width="25.33203125" style="5" customWidth="1"/>
    <col min="361" max="361" width="23.44140625" style="5" customWidth="1"/>
    <col min="362" max="362" width="25" style="5" customWidth="1"/>
    <col min="363" max="363" width="25.33203125" style="5" customWidth="1"/>
    <col min="364" max="364" width="25" style="5" customWidth="1"/>
    <col min="365" max="365" width="23.33203125" style="5" customWidth="1"/>
    <col min="366" max="366" width="24.44140625" style="5" customWidth="1"/>
    <col min="367" max="367" width="21.44140625" style="5" customWidth="1"/>
    <col min="368" max="368" width="26.109375" style="5" customWidth="1"/>
    <col min="369" max="370" width="0" style="5" hidden="1" customWidth="1"/>
    <col min="371" max="371" width="25.5546875" style="5" customWidth="1"/>
    <col min="372" max="372" width="17.5546875" style="5" customWidth="1"/>
    <col min="373" max="396" width="0" style="5" hidden="1" customWidth="1"/>
    <col min="397" max="397" width="20.44140625" style="5" customWidth="1"/>
    <col min="398" max="399" width="18.33203125" style="5" customWidth="1"/>
    <col min="400" max="407" width="9.33203125" style="5"/>
    <col min="408" max="408" width="26.5546875" style="5" customWidth="1"/>
    <col min="409" max="535" width="9.33203125" style="5"/>
    <col min="536" max="536" width="221.33203125" style="5" customWidth="1"/>
    <col min="537" max="537" width="30.33203125" style="5" customWidth="1"/>
    <col min="538" max="538" width="45.6640625" style="5" customWidth="1"/>
    <col min="539" max="539" width="44.88671875" style="5" customWidth="1"/>
    <col min="540" max="540" width="44.33203125" style="5" customWidth="1"/>
    <col min="541" max="541" width="25.33203125" style="5" customWidth="1"/>
    <col min="542" max="542" width="47.5546875" style="5" customWidth="1"/>
    <col min="543" max="543" width="25.6640625" style="5" customWidth="1"/>
    <col min="544" max="544" width="46.33203125" style="5" customWidth="1"/>
    <col min="545" max="545" width="18.6640625" style="5" customWidth="1"/>
    <col min="546" max="546" width="29.88671875" style="5" customWidth="1"/>
    <col min="547" max="547" width="38.88671875" style="5" customWidth="1"/>
    <col min="548" max="548" width="30.88671875" style="5" customWidth="1"/>
    <col min="549" max="549" width="31.33203125" style="5" customWidth="1"/>
    <col min="550" max="550" width="32.6640625" style="5" customWidth="1"/>
    <col min="551" max="551" width="37.6640625" style="5" customWidth="1"/>
    <col min="552" max="553" width="0" style="5" hidden="1" customWidth="1"/>
    <col min="554" max="554" width="28.109375" style="5" customWidth="1"/>
    <col min="555" max="555" width="30.33203125" style="5" customWidth="1"/>
    <col min="556" max="607" width="0" style="5" hidden="1" customWidth="1"/>
    <col min="608" max="608" width="23.109375" style="5" customWidth="1"/>
    <col min="609" max="609" width="22.88671875" style="5" customWidth="1"/>
    <col min="610" max="610" width="24.109375" style="5" customWidth="1"/>
    <col min="611" max="611" width="23.6640625" style="5" customWidth="1"/>
    <col min="612" max="612" width="24.44140625" style="5" customWidth="1"/>
    <col min="613" max="613" width="23" style="5" customWidth="1"/>
    <col min="614" max="614" width="24.44140625" style="5" customWidth="1"/>
    <col min="615" max="615" width="24" style="5" customWidth="1"/>
    <col min="616" max="616" width="25.33203125" style="5" customWidth="1"/>
    <col min="617" max="617" width="23.44140625" style="5" customWidth="1"/>
    <col min="618" max="618" width="25" style="5" customWidth="1"/>
    <col min="619" max="619" width="25.33203125" style="5" customWidth="1"/>
    <col min="620" max="620" width="25" style="5" customWidth="1"/>
    <col min="621" max="621" width="23.33203125" style="5" customWidth="1"/>
    <col min="622" max="622" width="24.44140625" style="5" customWidth="1"/>
    <col min="623" max="623" width="21.44140625" style="5" customWidth="1"/>
    <col min="624" max="624" width="26.109375" style="5" customWidth="1"/>
    <col min="625" max="626" width="0" style="5" hidden="1" customWidth="1"/>
    <col min="627" max="627" width="25.5546875" style="5" customWidth="1"/>
    <col min="628" max="628" width="17.5546875" style="5" customWidth="1"/>
    <col min="629" max="652" width="0" style="5" hidden="1" customWidth="1"/>
    <col min="653" max="653" width="20.44140625" style="5" customWidth="1"/>
    <col min="654" max="655" width="18.33203125" style="5" customWidth="1"/>
    <col min="656" max="663" width="9.33203125" style="5"/>
    <col min="664" max="664" width="26.5546875" style="5" customWidth="1"/>
    <col min="665" max="791" width="9.33203125" style="5"/>
    <col min="792" max="792" width="221.33203125" style="5" customWidth="1"/>
    <col min="793" max="793" width="30.33203125" style="5" customWidth="1"/>
    <col min="794" max="794" width="45.6640625" style="5" customWidth="1"/>
    <col min="795" max="795" width="44.88671875" style="5" customWidth="1"/>
    <col min="796" max="796" width="44.33203125" style="5" customWidth="1"/>
    <col min="797" max="797" width="25.33203125" style="5" customWidth="1"/>
    <col min="798" max="798" width="47.5546875" style="5" customWidth="1"/>
    <col min="799" max="799" width="25.6640625" style="5" customWidth="1"/>
    <col min="800" max="800" width="46.33203125" style="5" customWidth="1"/>
    <col min="801" max="801" width="18.6640625" style="5" customWidth="1"/>
    <col min="802" max="802" width="29.88671875" style="5" customWidth="1"/>
    <col min="803" max="803" width="38.88671875" style="5" customWidth="1"/>
    <col min="804" max="804" width="30.88671875" style="5" customWidth="1"/>
    <col min="805" max="805" width="31.33203125" style="5" customWidth="1"/>
    <col min="806" max="806" width="32.6640625" style="5" customWidth="1"/>
    <col min="807" max="807" width="37.6640625" style="5" customWidth="1"/>
    <col min="808" max="809" width="0" style="5" hidden="1" customWidth="1"/>
    <col min="810" max="810" width="28.109375" style="5" customWidth="1"/>
    <col min="811" max="811" width="30.33203125" style="5" customWidth="1"/>
    <col min="812" max="863" width="0" style="5" hidden="1" customWidth="1"/>
    <col min="864" max="864" width="23.109375" style="5" customWidth="1"/>
    <col min="865" max="865" width="22.88671875" style="5" customWidth="1"/>
    <col min="866" max="866" width="24.109375" style="5" customWidth="1"/>
    <col min="867" max="867" width="23.6640625" style="5" customWidth="1"/>
    <col min="868" max="868" width="24.44140625" style="5" customWidth="1"/>
    <col min="869" max="869" width="23" style="5" customWidth="1"/>
    <col min="870" max="870" width="24.44140625" style="5" customWidth="1"/>
    <col min="871" max="871" width="24" style="5" customWidth="1"/>
    <col min="872" max="872" width="25.33203125" style="5" customWidth="1"/>
    <col min="873" max="873" width="23.44140625" style="5" customWidth="1"/>
    <col min="874" max="874" width="25" style="5" customWidth="1"/>
    <col min="875" max="875" width="25.33203125" style="5" customWidth="1"/>
    <col min="876" max="876" width="25" style="5" customWidth="1"/>
    <col min="877" max="877" width="23.33203125" style="5" customWidth="1"/>
    <col min="878" max="878" width="24.44140625" style="5" customWidth="1"/>
    <col min="879" max="879" width="21.44140625" style="5" customWidth="1"/>
    <col min="880" max="880" width="26.109375" style="5" customWidth="1"/>
    <col min="881" max="882" width="0" style="5" hidden="1" customWidth="1"/>
    <col min="883" max="883" width="25.5546875" style="5" customWidth="1"/>
    <col min="884" max="884" width="17.5546875" style="5" customWidth="1"/>
    <col min="885" max="908" width="0" style="5" hidden="1" customWidth="1"/>
    <col min="909" max="909" width="20.44140625" style="5" customWidth="1"/>
    <col min="910" max="911" width="18.33203125" style="5" customWidth="1"/>
    <col min="912" max="919" width="9.33203125" style="5"/>
    <col min="920" max="920" width="26.5546875" style="5" customWidth="1"/>
    <col min="921" max="1047" width="9.33203125" style="5"/>
    <col min="1048" max="1048" width="221.33203125" style="5" customWidth="1"/>
    <col min="1049" max="1049" width="30.33203125" style="5" customWidth="1"/>
    <col min="1050" max="1050" width="45.6640625" style="5" customWidth="1"/>
    <col min="1051" max="1051" width="44.88671875" style="5" customWidth="1"/>
    <col min="1052" max="1052" width="44.33203125" style="5" customWidth="1"/>
    <col min="1053" max="1053" width="25.33203125" style="5" customWidth="1"/>
    <col min="1054" max="1054" width="47.5546875" style="5" customWidth="1"/>
    <col min="1055" max="1055" width="25.6640625" style="5" customWidth="1"/>
    <col min="1056" max="1056" width="46.33203125" style="5" customWidth="1"/>
    <col min="1057" max="1057" width="18.6640625" style="5" customWidth="1"/>
    <col min="1058" max="1058" width="29.88671875" style="5" customWidth="1"/>
    <col min="1059" max="1059" width="38.88671875" style="5" customWidth="1"/>
    <col min="1060" max="1060" width="30.88671875" style="5" customWidth="1"/>
    <col min="1061" max="1061" width="31.33203125" style="5" customWidth="1"/>
    <col min="1062" max="1062" width="32.6640625" style="5" customWidth="1"/>
    <col min="1063" max="1063" width="37.6640625" style="5" customWidth="1"/>
    <col min="1064" max="1065" width="0" style="5" hidden="1" customWidth="1"/>
    <col min="1066" max="1066" width="28.109375" style="5" customWidth="1"/>
    <col min="1067" max="1067" width="30.33203125" style="5" customWidth="1"/>
    <col min="1068" max="1119" width="0" style="5" hidden="1" customWidth="1"/>
    <col min="1120" max="1120" width="23.109375" style="5" customWidth="1"/>
    <col min="1121" max="1121" width="22.88671875" style="5" customWidth="1"/>
    <col min="1122" max="1122" width="24.109375" style="5" customWidth="1"/>
    <col min="1123" max="1123" width="23.6640625" style="5" customWidth="1"/>
    <col min="1124" max="1124" width="24.44140625" style="5" customWidth="1"/>
    <col min="1125" max="1125" width="23" style="5" customWidth="1"/>
    <col min="1126" max="1126" width="24.44140625" style="5" customWidth="1"/>
    <col min="1127" max="1127" width="24" style="5" customWidth="1"/>
    <col min="1128" max="1128" width="25.33203125" style="5" customWidth="1"/>
    <col min="1129" max="1129" width="23.44140625" style="5" customWidth="1"/>
    <col min="1130" max="1130" width="25" style="5" customWidth="1"/>
    <col min="1131" max="1131" width="25.33203125" style="5" customWidth="1"/>
    <col min="1132" max="1132" width="25" style="5" customWidth="1"/>
    <col min="1133" max="1133" width="23.33203125" style="5" customWidth="1"/>
    <col min="1134" max="1134" width="24.44140625" style="5" customWidth="1"/>
    <col min="1135" max="1135" width="21.44140625" style="5" customWidth="1"/>
    <col min="1136" max="1136" width="26.109375" style="5" customWidth="1"/>
    <col min="1137" max="1138" width="0" style="5" hidden="1" customWidth="1"/>
    <col min="1139" max="1139" width="25.5546875" style="5" customWidth="1"/>
    <col min="1140" max="1140" width="17.5546875" style="5" customWidth="1"/>
    <col min="1141" max="1164" width="0" style="5" hidden="1" customWidth="1"/>
    <col min="1165" max="1165" width="20.44140625" style="5" customWidth="1"/>
    <col min="1166" max="1167" width="18.33203125" style="5" customWidth="1"/>
    <col min="1168" max="1175" width="9.33203125" style="5"/>
    <col min="1176" max="1176" width="26.5546875" style="5" customWidth="1"/>
    <col min="1177" max="1303" width="9.33203125" style="5"/>
    <col min="1304" max="1304" width="221.33203125" style="5" customWidth="1"/>
    <col min="1305" max="1305" width="30.33203125" style="5" customWidth="1"/>
    <col min="1306" max="1306" width="45.6640625" style="5" customWidth="1"/>
    <col min="1307" max="1307" width="44.88671875" style="5" customWidth="1"/>
    <col min="1308" max="1308" width="44.33203125" style="5" customWidth="1"/>
    <col min="1309" max="1309" width="25.33203125" style="5" customWidth="1"/>
    <col min="1310" max="1310" width="47.5546875" style="5" customWidth="1"/>
    <col min="1311" max="1311" width="25.6640625" style="5" customWidth="1"/>
    <col min="1312" max="1312" width="46.33203125" style="5" customWidth="1"/>
    <col min="1313" max="1313" width="18.6640625" style="5" customWidth="1"/>
    <col min="1314" max="1314" width="29.88671875" style="5" customWidth="1"/>
    <col min="1315" max="1315" width="38.88671875" style="5" customWidth="1"/>
    <col min="1316" max="1316" width="30.88671875" style="5" customWidth="1"/>
    <col min="1317" max="1317" width="31.33203125" style="5" customWidth="1"/>
    <col min="1318" max="1318" width="32.6640625" style="5" customWidth="1"/>
    <col min="1319" max="1319" width="37.6640625" style="5" customWidth="1"/>
    <col min="1320" max="1321" width="0" style="5" hidden="1" customWidth="1"/>
    <col min="1322" max="1322" width="28.109375" style="5" customWidth="1"/>
    <col min="1323" max="1323" width="30.33203125" style="5" customWidth="1"/>
    <col min="1324" max="1375" width="0" style="5" hidden="1" customWidth="1"/>
    <col min="1376" max="1376" width="23.109375" style="5" customWidth="1"/>
    <col min="1377" max="1377" width="22.88671875" style="5" customWidth="1"/>
    <col min="1378" max="1378" width="24.109375" style="5" customWidth="1"/>
    <col min="1379" max="1379" width="23.6640625" style="5" customWidth="1"/>
    <col min="1380" max="1380" width="24.44140625" style="5" customWidth="1"/>
    <col min="1381" max="1381" width="23" style="5" customWidth="1"/>
    <col min="1382" max="1382" width="24.44140625" style="5" customWidth="1"/>
    <col min="1383" max="1383" width="24" style="5" customWidth="1"/>
    <col min="1384" max="1384" width="25.33203125" style="5" customWidth="1"/>
    <col min="1385" max="1385" width="23.44140625" style="5" customWidth="1"/>
    <col min="1386" max="1386" width="25" style="5" customWidth="1"/>
    <col min="1387" max="1387" width="25.33203125" style="5" customWidth="1"/>
    <col min="1388" max="1388" width="25" style="5" customWidth="1"/>
    <col min="1389" max="1389" width="23.33203125" style="5" customWidth="1"/>
    <col min="1390" max="1390" width="24.44140625" style="5" customWidth="1"/>
    <col min="1391" max="1391" width="21.44140625" style="5" customWidth="1"/>
    <col min="1392" max="1392" width="26.109375" style="5" customWidth="1"/>
    <col min="1393" max="1394" width="0" style="5" hidden="1" customWidth="1"/>
    <col min="1395" max="1395" width="25.5546875" style="5" customWidth="1"/>
    <col min="1396" max="1396" width="17.5546875" style="5" customWidth="1"/>
    <col min="1397" max="1420" width="0" style="5" hidden="1" customWidth="1"/>
    <col min="1421" max="1421" width="20.44140625" style="5" customWidth="1"/>
    <col min="1422" max="1423" width="18.33203125" style="5" customWidth="1"/>
    <col min="1424" max="1431" width="9.33203125" style="5"/>
    <col min="1432" max="1432" width="26.5546875" style="5" customWidth="1"/>
    <col min="1433" max="1559" width="9.33203125" style="5"/>
    <col min="1560" max="1560" width="221.33203125" style="5" customWidth="1"/>
    <col min="1561" max="1561" width="30.33203125" style="5" customWidth="1"/>
    <col min="1562" max="1562" width="45.6640625" style="5" customWidth="1"/>
    <col min="1563" max="1563" width="44.88671875" style="5" customWidth="1"/>
    <col min="1564" max="1564" width="44.33203125" style="5" customWidth="1"/>
    <col min="1565" max="1565" width="25.33203125" style="5" customWidth="1"/>
    <col min="1566" max="1566" width="47.5546875" style="5" customWidth="1"/>
    <col min="1567" max="1567" width="25.6640625" style="5" customWidth="1"/>
    <col min="1568" max="1568" width="46.33203125" style="5" customWidth="1"/>
    <col min="1569" max="1569" width="18.6640625" style="5" customWidth="1"/>
    <col min="1570" max="1570" width="29.88671875" style="5" customWidth="1"/>
    <col min="1571" max="1571" width="38.88671875" style="5" customWidth="1"/>
    <col min="1572" max="1572" width="30.88671875" style="5" customWidth="1"/>
    <col min="1573" max="1573" width="31.33203125" style="5" customWidth="1"/>
    <col min="1574" max="1574" width="32.6640625" style="5" customWidth="1"/>
    <col min="1575" max="1575" width="37.6640625" style="5" customWidth="1"/>
    <col min="1576" max="1577" width="0" style="5" hidden="1" customWidth="1"/>
    <col min="1578" max="1578" width="28.109375" style="5" customWidth="1"/>
    <col min="1579" max="1579" width="30.33203125" style="5" customWidth="1"/>
    <col min="1580" max="1631" width="0" style="5" hidden="1" customWidth="1"/>
    <col min="1632" max="1632" width="23.109375" style="5" customWidth="1"/>
    <col min="1633" max="1633" width="22.88671875" style="5" customWidth="1"/>
    <col min="1634" max="1634" width="24.109375" style="5" customWidth="1"/>
    <col min="1635" max="1635" width="23.6640625" style="5" customWidth="1"/>
    <col min="1636" max="1636" width="24.44140625" style="5" customWidth="1"/>
    <col min="1637" max="1637" width="23" style="5" customWidth="1"/>
    <col min="1638" max="1638" width="24.44140625" style="5" customWidth="1"/>
    <col min="1639" max="1639" width="24" style="5" customWidth="1"/>
    <col min="1640" max="1640" width="25.33203125" style="5" customWidth="1"/>
    <col min="1641" max="1641" width="23.44140625" style="5" customWidth="1"/>
    <col min="1642" max="1642" width="25" style="5" customWidth="1"/>
    <col min="1643" max="1643" width="25.33203125" style="5" customWidth="1"/>
    <col min="1644" max="1644" width="25" style="5" customWidth="1"/>
    <col min="1645" max="1645" width="23.33203125" style="5" customWidth="1"/>
    <col min="1646" max="1646" width="24.44140625" style="5" customWidth="1"/>
    <col min="1647" max="1647" width="21.44140625" style="5" customWidth="1"/>
    <col min="1648" max="1648" width="26.109375" style="5" customWidth="1"/>
    <col min="1649" max="1650" width="0" style="5" hidden="1" customWidth="1"/>
    <col min="1651" max="1651" width="25.5546875" style="5" customWidth="1"/>
    <col min="1652" max="1652" width="17.5546875" style="5" customWidth="1"/>
    <col min="1653" max="1676" width="0" style="5" hidden="1" customWidth="1"/>
    <col min="1677" max="1677" width="20.44140625" style="5" customWidth="1"/>
    <col min="1678" max="1679" width="18.33203125" style="5" customWidth="1"/>
    <col min="1680" max="1687" width="9.33203125" style="5"/>
    <col min="1688" max="1688" width="26.5546875" style="5" customWidth="1"/>
    <col min="1689" max="1815" width="9.33203125" style="5"/>
    <col min="1816" max="1816" width="221.33203125" style="5" customWidth="1"/>
    <col min="1817" max="1817" width="30.33203125" style="5" customWidth="1"/>
    <col min="1818" max="1818" width="45.6640625" style="5" customWidth="1"/>
    <col min="1819" max="1819" width="44.88671875" style="5" customWidth="1"/>
    <col min="1820" max="1820" width="44.33203125" style="5" customWidth="1"/>
    <col min="1821" max="1821" width="25.33203125" style="5" customWidth="1"/>
    <col min="1822" max="1822" width="47.5546875" style="5" customWidth="1"/>
    <col min="1823" max="1823" width="25.6640625" style="5" customWidth="1"/>
    <col min="1824" max="1824" width="46.33203125" style="5" customWidth="1"/>
    <col min="1825" max="1825" width="18.6640625" style="5" customWidth="1"/>
    <col min="1826" max="1826" width="29.88671875" style="5" customWidth="1"/>
    <col min="1827" max="1827" width="38.88671875" style="5" customWidth="1"/>
    <col min="1828" max="1828" width="30.88671875" style="5" customWidth="1"/>
    <col min="1829" max="1829" width="31.33203125" style="5" customWidth="1"/>
    <col min="1830" max="1830" width="32.6640625" style="5" customWidth="1"/>
    <col min="1831" max="1831" width="37.6640625" style="5" customWidth="1"/>
    <col min="1832" max="1833" width="0" style="5" hidden="1" customWidth="1"/>
    <col min="1834" max="1834" width="28.109375" style="5" customWidth="1"/>
    <col min="1835" max="1835" width="30.33203125" style="5" customWidth="1"/>
    <col min="1836" max="1887" width="0" style="5" hidden="1" customWidth="1"/>
    <col min="1888" max="1888" width="23.109375" style="5" customWidth="1"/>
    <col min="1889" max="1889" width="22.88671875" style="5" customWidth="1"/>
    <col min="1890" max="1890" width="24.109375" style="5" customWidth="1"/>
    <col min="1891" max="1891" width="23.6640625" style="5" customWidth="1"/>
    <col min="1892" max="1892" width="24.44140625" style="5" customWidth="1"/>
    <col min="1893" max="1893" width="23" style="5" customWidth="1"/>
    <col min="1894" max="1894" width="24.44140625" style="5" customWidth="1"/>
    <col min="1895" max="1895" width="24" style="5" customWidth="1"/>
    <col min="1896" max="1896" width="25.33203125" style="5" customWidth="1"/>
    <col min="1897" max="1897" width="23.44140625" style="5" customWidth="1"/>
    <col min="1898" max="1898" width="25" style="5" customWidth="1"/>
    <col min="1899" max="1899" width="25.33203125" style="5" customWidth="1"/>
    <col min="1900" max="1900" width="25" style="5" customWidth="1"/>
    <col min="1901" max="1901" width="23.33203125" style="5" customWidth="1"/>
    <col min="1902" max="1902" width="24.44140625" style="5" customWidth="1"/>
    <col min="1903" max="1903" width="21.44140625" style="5" customWidth="1"/>
    <col min="1904" max="1904" width="26.109375" style="5" customWidth="1"/>
    <col min="1905" max="1906" width="0" style="5" hidden="1" customWidth="1"/>
    <col min="1907" max="1907" width="25.5546875" style="5" customWidth="1"/>
    <col min="1908" max="1908" width="17.5546875" style="5" customWidth="1"/>
    <col min="1909" max="1932" width="0" style="5" hidden="1" customWidth="1"/>
    <col min="1933" max="1933" width="20.44140625" style="5" customWidth="1"/>
    <col min="1934" max="1935" width="18.33203125" style="5" customWidth="1"/>
    <col min="1936" max="1943" width="9.33203125" style="5"/>
    <col min="1944" max="1944" width="26.5546875" style="5" customWidth="1"/>
    <col min="1945" max="2071" width="9.33203125" style="5"/>
    <col min="2072" max="2072" width="221.33203125" style="5" customWidth="1"/>
    <col min="2073" max="2073" width="30.33203125" style="5" customWidth="1"/>
    <col min="2074" max="2074" width="45.6640625" style="5" customWidth="1"/>
    <col min="2075" max="2075" width="44.88671875" style="5" customWidth="1"/>
    <col min="2076" max="2076" width="44.33203125" style="5" customWidth="1"/>
    <col min="2077" max="2077" width="25.33203125" style="5" customWidth="1"/>
    <col min="2078" max="2078" width="47.5546875" style="5" customWidth="1"/>
    <col min="2079" max="2079" width="25.6640625" style="5" customWidth="1"/>
    <col min="2080" max="2080" width="46.33203125" style="5" customWidth="1"/>
    <col min="2081" max="2081" width="18.6640625" style="5" customWidth="1"/>
    <col min="2082" max="2082" width="29.88671875" style="5" customWidth="1"/>
    <col min="2083" max="2083" width="38.88671875" style="5" customWidth="1"/>
    <col min="2084" max="2084" width="30.88671875" style="5" customWidth="1"/>
    <col min="2085" max="2085" width="31.33203125" style="5" customWidth="1"/>
    <col min="2086" max="2086" width="32.6640625" style="5" customWidth="1"/>
    <col min="2087" max="2087" width="37.6640625" style="5" customWidth="1"/>
    <col min="2088" max="2089" width="0" style="5" hidden="1" customWidth="1"/>
    <col min="2090" max="2090" width="28.109375" style="5" customWidth="1"/>
    <col min="2091" max="2091" width="30.33203125" style="5" customWidth="1"/>
    <col min="2092" max="2143" width="0" style="5" hidden="1" customWidth="1"/>
    <col min="2144" max="2144" width="23.109375" style="5" customWidth="1"/>
    <col min="2145" max="2145" width="22.88671875" style="5" customWidth="1"/>
    <col min="2146" max="2146" width="24.109375" style="5" customWidth="1"/>
    <col min="2147" max="2147" width="23.6640625" style="5" customWidth="1"/>
    <col min="2148" max="2148" width="24.44140625" style="5" customWidth="1"/>
    <col min="2149" max="2149" width="23" style="5" customWidth="1"/>
    <col min="2150" max="2150" width="24.44140625" style="5" customWidth="1"/>
    <col min="2151" max="2151" width="24" style="5" customWidth="1"/>
    <col min="2152" max="2152" width="25.33203125" style="5" customWidth="1"/>
    <col min="2153" max="2153" width="23.44140625" style="5" customWidth="1"/>
    <col min="2154" max="2154" width="25" style="5" customWidth="1"/>
    <col min="2155" max="2155" width="25.33203125" style="5" customWidth="1"/>
    <col min="2156" max="2156" width="25" style="5" customWidth="1"/>
    <col min="2157" max="2157" width="23.33203125" style="5" customWidth="1"/>
    <col min="2158" max="2158" width="24.44140625" style="5" customWidth="1"/>
    <col min="2159" max="2159" width="21.44140625" style="5" customWidth="1"/>
    <col min="2160" max="2160" width="26.109375" style="5" customWidth="1"/>
    <col min="2161" max="2162" width="0" style="5" hidden="1" customWidth="1"/>
    <col min="2163" max="2163" width="25.5546875" style="5" customWidth="1"/>
    <col min="2164" max="2164" width="17.5546875" style="5" customWidth="1"/>
    <col min="2165" max="2188" width="0" style="5" hidden="1" customWidth="1"/>
    <col min="2189" max="2189" width="20.44140625" style="5" customWidth="1"/>
    <col min="2190" max="2191" width="18.33203125" style="5" customWidth="1"/>
    <col min="2192" max="2199" width="9.33203125" style="5"/>
    <col min="2200" max="2200" width="26.5546875" style="5" customWidth="1"/>
    <col min="2201" max="2327" width="9.33203125" style="5"/>
    <col min="2328" max="2328" width="221.33203125" style="5" customWidth="1"/>
    <col min="2329" max="2329" width="30.33203125" style="5" customWidth="1"/>
    <col min="2330" max="2330" width="45.6640625" style="5" customWidth="1"/>
    <col min="2331" max="2331" width="44.88671875" style="5" customWidth="1"/>
    <col min="2332" max="2332" width="44.33203125" style="5" customWidth="1"/>
    <col min="2333" max="2333" width="25.33203125" style="5" customWidth="1"/>
    <col min="2334" max="2334" width="47.5546875" style="5" customWidth="1"/>
    <col min="2335" max="2335" width="25.6640625" style="5" customWidth="1"/>
    <col min="2336" max="2336" width="46.33203125" style="5" customWidth="1"/>
    <col min="2337" max="2337" width="18.6640625" style="5" customWidth="1"/>
    <col min="2338" max="2338" width="29.88671875" style="5" customWidth="1"/>
    <col min="2339" max="2339" width="38.88671875" style="5" customWidth="1"/>
    <col min="2340" max="2340" width="30.88671875" style="5" customWidth="1"/>
    <col min="2341" max="2341" width="31.33203125" style="5" customWidth="1"/>
    <col min="2342" max="2342" width="32.6640625" style="5" customWidth="1"/>
    <col min="2343" max="2343" width="37.6640625" style="5" customWidth="1"/>
    <col min="2344" max="2345" width="0" style="5" hidden="1" customWidth="1"/>
    <col min="2346" max="2346" width="28.109375" style="5" customWidth="1"/>
    <col min="2347" max="2347" width="30.33203125" style="5" customWidth="1"/>
    <col min="2348" max="2399" width="0" style="5" hidden="1" customWidth="1"/>
    <col min="2400" max="2400" width="23.109375" style="5" customWidth="1"/>
    <col min="2401" max="2401" width="22.88671875" style="5" customWidth="1"/>
    <col min="2402" max="2402" width="24.109375" style="5" customWidth="1"/>
    <col min="2403" max="2403" width="23.6640625" style="5" customWidth="1"/>
    <col min="2404" max="2404" width="24.44140625" style="5" customWidth="1"/>
    <col min="2405" max="2405" width="23" style="5" customWidth="1"/>
    <col min="2406" max="2406" width="24.44140625" style="5" customWidth="1"/>
    <col min="2407" max="2407" width="24" style="5" customWidth="1"/>
    <col min="2408" max="2408" width="25.33203125" style="5" customWidth="1"/>
    <col min="2409" max="2409" width="23.44140625" style="5" customWidth="1"/>
    <col min="2410" max="2410" width="25" style="5" customWidth="1"/>
    <col min="2411" max="2411" width="25.33203125" style="5" customWidth="1"/>
    <col min="2412" max="2412" width="25" style="5" customWidth="1"/>
    <col min="2413" max="2413" width="23.33203125" style="5" customWidth="1"/>
    <col min="2414" max="2414" width="24.44140625" style="5" customWidth="1"/>
    <col min="2415" max="2415" width="21.44140625" style="5" customWidth="1"/>
    <col min="2416" max="2416" width="26.109375" style="5" customWidth="1"/>
    <col min="2417" max="2418" width="0" style="5" hidden="1" customWidth="1"/>
    <col min="2419" max="2419" width="25.5546875" style="5" customWidth="1"/>
    <col min="2420" max="2420" width="17.5546875" style="5" customWidth="1"/>
    <col min="2421" max="2444" width="0" style="5" hidden="1" customWidth="1"/>
    <col min="2445" max="2445" width="20.44140625" style="5" customWidth="1"/>
    <col min="2446" max="2447" width="18.33203125" style="5" customWidth="1"/>
    <col min="2448" max="2455" width="9.33203125" style="5"/>
    <col min="2456" max="2456" width="26.5546875" style="5" customWidth="1"/>
    <col min="2457" max="2583" width="9.33203125" style="5"/>
    <col min="2584" max="2584" width="221.33203125" style="5" customWidth="1"/>
    <col min="2585" max="2585" width="30.33203125" style="5" customWidth="1"/>
    <col min="2586" max="2586" width="45.6640625" style="5" customWidth="1"/>
    <col min="2587" max="2587" width="44.88671875" style="5" customWidth="1"/>
    <col min="2588" max="2588" width="44.33203125" style="5" customWidth="1"/>
    <col min="2589" max="2589" width="25.33203125" style="5" customWidth="1"/>
    <col min="2590" max="2590" width="47.5546875" style="5" customWidth="1"/>
    <col min="2591" max="2591" width="25.6640625" style="5" customWidth="1"/>
    <col min="2592" max="2592" width="46.33203125" style="5" customWidth="1"/>
    <col min="2593" max="2593" width="18.6640625" style="5" customWidth="1"/>
    <col min="2594" max="2594" width="29.88671875" style="5" customWidth="1"/>
    <col min="2595" max="2595" width="38.88671875" style="5" customWidth="1"/>
    <col min="2596" max="2596" width="30.88671875" style="5" customWidth="1"/>
    <col min="2597" max="2597" width="31.33203125" style="5" customWidth="1"/>
    <col min="2598" max="2598" width="32.6640625" style="5" customWidth="1"/>
    <col min="2599" max="2599" width="37.6640625" style="5" customWidth="1"/>
    <col min="2600" max="2601" width="0" style="5" hidden="1" customWidth="1"/>
    <col min="2602" max="2602" width="28.109375" style="5" customWidth="1"/>
    <col min="2603" max="2603" width="30.33203125" style="5" customWidth="1"/>
    <col min="2604" max="2655" width="0" style="5" hidden="1" customWidth="1"/>
    <col min="2656" max="2656" width="23.109375" style="5" customWidth="1"/>
    <col min="2657" max="2657" width="22.88671875" style="5" customWidth="1"/>
    <col min="2658" max="2658" width="24.109375" style="5" customWidth="1"/>
    <col min="2659" max="2659" width="23.6640625" style="5" customWidth="1"/>
    <col min="2660" max="2660" width="24.44140625" style="5" customWidth="1"/>
    <col min="2661" max="2661" width="23" style="5" customWidth="1"/>
    <col min="2662" max="2662" width="24.44140625" style="5" customWidth="1"/>
    <col min="2663" max="2663" width="24" style="5" customWidth="1"/>
    <col min="2664" max="2664" width="25.33203125" style="5" customWidth="1"/>
    <col min="2665" max="2665" width="23.44140625" style="5" customWidth="1"/>
    <col min="2666" max="2666" width="25" style="5" customWidth="1"/>
    <col min="2667" max="2667" width="25.33203125" style="5" customWidth="1"/>
    <col min="2668" max="2668" width="25" style="5" customWidth="1"/>
    <col min="2669" max="2669" width="23.33203125" style="5" customWidth="1"/>
    <col min="2670" max="2670" width="24.44140625" style="5" customWidth="1"/>
    <col min="2671" max="2671" width="21.44140625" style="5" customWidth="1"/>
    <col min="2672" max="2672" width="26.109375" style="5" customWidth="1"/>
    <col min="2673" max="2674" width="0" style="5" hidden="1" customWidth="1"/>
    <col min="2675" max="2675" width="25.5546875" style="5" customWidth="1"/>
    <col min="2676" max="2676" width="17.5546875" style="5" customWidth="1"/>
    <col min="2677" max="2700" width="0" style="5" hidden="1" customWidth="1"/>
    <col min="2701" max="2701" width="20.44140625" style="5" customWidth="1"/>
    <col min="2702" max="2703" width="18.33203125" style="5" customWidth="1"/>
    <col min="2704" max="2711" width="9.33203125" style="5"/>
    <col min="2712" max="2712" width="26.5546875" style="5" customWidth="1"/>
    <col min="2713" max="2839" width="9.33203125" style="5"/>
    <col min="2840" max="2840" width="221.33203125" style="5" customWidth="1"/>
    <col min="2841" max="2841" width="30.33203125" style="5" customWidth="1"/>
    <col min="2842" max="2842" width="45.6640625" style="5" customWidth="1"/>
    <col min="2843" max="2843" width="44.88671875" style="5" customWidth="1"/>
    <col min="2844" max="2844" width="44.33203125" style="5" customWidth="1"/>
    <col min="2845" max="2845" width="25.33203125" style="5" customWidth="1"/>
    <col min="2846" max="2846" width="47.5546875" style="5" customWidth="1"/>
    <col min="2847" max="2847" width="25.6640625" style="5" customWidth="1"/>
    <col min="2848" max="2848" width="46.33203125" style="5" customWidth="1"/>
    <col min="2849" max="2849" width="18.6640625" style="5" customWidth="1"/>
    <col min="2850" max="2850" width="29.88671875" style="5" customWidth="1"/>
    <col min="2851" max="2851" width="38.88671875" style="5" customWidth="1"/>
    <col min="2852" max="2852" width="30.88671875" style="5" customWidth="1"/>
    <col min="2853" max="2853" width="31.33203125" style="5" customWidth="1"/>
    <col min="2854" max="2854" width="32.6640625" style="5" customWidth="1"/>
    <col min="2855" max="2855" width="37.6640625" style="5" customWidth="1"/>
    <col min="2856" max="2857" width="0" style="5" hidden="1" customWidth="1"/>
    <col min="2858" max="2858" width="28.109375" style="5" customWidth="1"/>
    <col min="2859" max="2859" width="30.33203125" style="5" customWidth="1"/>
    <col min="2860" max="2911" width="0" style="5" hidden="1" customWidth="1"/>
    <col min="2912" max="2912" width="23.109375" style="5" customWidth="1"/>
    <col min="2913" max="2913" width="22.88671875" style="5" customWidth="1"/>
    <col min="2914" max="2914" width="24.109375" style="5" customWidth="1"/>
    <col min="2915" max="2915" width="23.6640625" style="5" customWidth="1"/>
    <col min="2916" max="2916" width="24.44140625" style="5" customWidth="1"/>
    <col min="2917" max="2917" width="23" style="5" customWidth="1"/>
    <col min="2918" max="2918" width="24.44140625" style="5" customWidth="1"/>
    <col min="2919" max="2919" width="24" style="5" customWidth="1"/>
    <col min="2920" max="2920" width="25.33203125" style="5" customWidth="1"/>
    <col min="2921" max="2921" width="23.44140625" style="5" customWidth="1"/>
    <col min="2922" max="2922" width="25" style="5" customWidth="1"/>
    <col min="2923" max="2923" width="25.33203125" style="5" customWidth="1"/>
    <col min="2924" max="2924" width="25" style="5" customWidth="1"/>
    <col min="2925" max="2925" width="23.33203125" style="5" customWidth="1"/>
    <col min="2926" max="2926" width="24.44140625" style="5" customWidth="1"/>
    <col min="2927" max="2927" width="21.44140625" style="5" customWidth="1"/>
    <col min="2928" max="2928" width="26.109375" style="5" customWidth="1"/>
    <col min="2929" max="2930" width="0" style="5" hidden="1" customWidth="1"/>
    <col min="2931" max="2931" width="25.5546875" style="5" customWidth="1"/>
    <col min="2932" max="2932" width="17.5546875" style="5" customWidth="1"/>
    <col min="2933" max="2956" width="0" style="5" hidden="1" customWidth="1"/>
    <col min="2957" max="2957" width="20.44140625" style="5" customWidth="1"/>
    <col min="2958" max="2959" width="18.33203125" style="5" customWidth="1"/>
    <col min="2960" max="2967" width="9.33203125" style="5"/>
    <col min="2968" max="2968" width="26.5546875" style="5" customWidth="1"/>
    <col min="2969" max="3095" width="9.33203125" style="5"/>
    <col min="3096" max="3096" width="221.33203125" style="5" customWidth="1"/>
    <col min="3097" max="3097" width="30.33203125" style="5" customWidth="1"/>
    <col min="3098" max="3098" width="45.6640625" style="5" customWidth="1"/>
    <col min="3099" max="3099" width="44.88671875" style="5" customWidth="1"/>
    <col min="3100" max="3100" width="44.33203125" style="5" customWidth="1"/>
    <col min="3101" max="3101" width="25.33203125" style="5" customWidth="1"/>
    <col min="3102" max="3102" width="47.5546875" style="5" customWidth="1"/>
    <col min="3103" max="3103" width="25.6640625" style="5" customWidth="1"/>
    <col min="3104" max="3104" width="46.33203125" style="5" customWidth="1"/>
    <col min="3105" max="3105" width="18.6640625" style="5" customWidth="1"/>
    <col min="3106" max="3106" width="29.88671875" style="5" customWidth="1"/>
    <col min="3107" max="3107" width="38.88671875" style="5" customWidth="1"/>
    <col min="3108" max="3108" width="30.88671875" style="5" customWidth="1"/>
    <col min="3109" max="3109" width="31.33203125" style="5" customWidth="1"/>
    <col min="3110" max="3110" width="32.6640625" style="5" customWidth="1"/>
    <col min="3111" max="3111" width="37.6640625" style="5" customWidth="1"/>
    <col min="3112" max="3113" width="0" style="5" hidden="1" customWidth="1"/>
    <col min="3114" max="3114" width="28.109375" style="5" customWidth="1"/>
    <col min="3115" max="3115" width="30.33203125" style="5" customWidth="1"/>
    <col min="3116" max="3167" width="0" style="5" hidden="1" customWidth="1"/>
    <col min="3168" max="3168" width="23.109375" style="5" customWidth="1"/>
    <col min="3169" max="3169" width="22.88671875" style="5" customWidth="1"/>
    <col min="3170" max="3170" width="24.109375" style="5" customWidth="1"/>
    <col min="3171" max="3171" width="23.6640625" style="5" customWidth="1"/>
    <col min="3172" max="3172" width="24.44140625" style="5" customWidth="1"/>
    <col min="3173" max="3173" width="23" style="5" customWidth="1"/>
    <col min="3174" max="3174" width="24.44140625" style="5" customWidth="1"/>
    <col min="3175" max="3175" width="24" style="5" customWidth="1"/>
    <col min="3176" max="3176" width="25.33203125" style="5" customWidth="1"/>
    <col min="3177" max="3177" width="23.44140625" style="5" customWidth="1"/>
    <col min="3178" max="3178" width="25" style="5" customWidth="1"/>
    <col min="3179" max="3179" width="25.33203125" style="5" customWidth="1"/>
    <col min="3180" max="3180" width="25" style="5" customWidth="1"/>
    <col min="3181" max="3181" width="23.33203125" style="5" customWidth="1"/>
    <col min="3182" max="3182" width="24.44140625" style="5" customWidth="1"/>
    <col min="3183" max="3183" width="21.44140625" style="5" customWidth="1"/>
    <col min="3184" max="3184" width="26.109375" style="5" customWidth="1"/>
    <col min="3185" max="3186" width="0" style="5" hidden="1" customWidth="1"/>
    <col min="3187" max="3187" width="25.5546875" style="5" customWidth="1"/>
    <col min="3188" max="3188" width="17.5546875" style="5" customWidth="1"/>
    <col min="3189" max="3212" width="0" style="5" hidden="1" customWidth="1"/>
    <col min="3213" max="3213" width="20.44140625" style="5" customWidth="1"/>
    <col min="3214" max="3215" width="18.33203125" style="5" customWidth="1"/>
    <col min="3216" max="3223" width="9.33203125" style="5"/>
    <col min="3224" max="3224" width="26.5546875" style="5" customWidth="1"/>
    <col min="3225" max="3351" width="9.33203125" style="5"/>
    <col min="3352" max="3352" width="221.33203125" style="5" customWidth="1"/>
    <col min="3353" max="3353" width="30.33203125" style="5" customWidth="1"/>
    <col min="3354" max="3354" width="45.6640625" style="5" customWidth="1"/>
    <col min="3355" max="3355" width="44.88671875" style="5" customWidth="1"/>
    <col min="3356" max="3356" width="44.33203125" style="5" customWidth="1"/>
    <col min="3357" max="3357" width="25.33203125" style="5" customWidth="1"/>
    <col min="3358" max="3358" width="47.5546875" style="5" customWidth="1"/>
    <col min="3359" max="3359" width="25.6640625" style="5" customWidth="1"/>
    <col min="3360" max="3360" width="46.33203125" style="5" customWidth="1"/>
    <col min="3361" max="3361" width="18.6640625" style="5" customWidth="1"/>
    <col min="3362" max="3362" width="29.88671875" style="5" customWidth="1"/>
    <col min="3363" max="3363" width="38.88671875" style="5" customWidth="1"/>
    <col min="3364" max="3364" width="30.88671875" style="5" customWidth="1"/>
    <col min="3365" max="3365" width="31.33203125" style="5" customWidth="1"/>
    <col min="3366" max="3366" width="32.6640625" style="5" customWidth="1"/>
    <col min="3367" max="3367" width="37.6640625" style="5" customWidth="1"/>
    <col min="3368" max="3369" width="0" style="5" hidden="1" customWidth="1"/>
    <col min="3370" max="3370" width="28.109375" style="5" customWidth="1"/>
    <col min="3371" max="3371" width="30.33203125" style="5" customWidth="1"/>
    <col min="3372" max="3423" width="0" style="5" hidden="1" customWidth="1"/>
    <col min="3424" max="3424" width="23.109375" style="5" customWidth="1"/>
    <col min="3425" max="3425" width="22.88671875" style="5" customWidth="1"/>
    <col min="3426" max="3426" width="24.109375" style="5" customWidth="1"/>
    <col min="3427" max="3427" width="23.6640625" style="5" customWidth="1"/>
    <col min="3428" max="3428" width="24.44140625" style="5" customWidth="1"/>
    <col min="3429" max="3429" width="23" style="5" customWidth="1"/>
    <col min="3430" max="3430" width="24.44140625" style="5" customWidth="1"/>
    <col min="3431" max="3431" width="24" style="5" customWidth="1"/>
    <col min="3432" max="3432" width="25.33203125" style="5" customWidth="1"/>
    <col min="3433" max="3433" width="23.44140625" style="5" customWidth="1"/>
    <col min="3434" max="3434" width="25" style="5" customWidth="1"/>
    <col min="3435" max="3435" width="25.33203125" style="5" customWidth="1"/>
    <col min="3436" max="3436" width="25" style="5" customWidth="1"/>
    <col min="3437" max="3437" width="23.33203125" style="5" customWidth="1"/>
    <col min="3438" max="3438" width="24.44140625" style="5" customWidth="1"/>
    <col min="3439" max="3439" width="21.44140625" style="5" customWidth="1"/>
    <col min="3440" max="3440" width="26.109375" style="5" customWidth="1"/>
    <col min="3441" max="3442" width="0" style="5" hidden="1" customWidth="1"/>
    <col min="3443" max="3443" width="25.5546875" style="5" customWidth="1"/>
    <col min="3444" max="3444" width="17.5546875" style="5" customWidth="1"/>
    <col min="3445" max="3468" width="0" style="5" hidden="1" customWidth="1"/>
    <col min="3469" max="3469" width="20.44140625" style="5" customWidth="1"/>
    <col min="3470" max="3471" width="18.33203125" style="5" customWidth="1"/>
    <col min="3472" max="3479" width="9.33203125" style="5"/>
    <col min="3480" max="3480" width="26.5546875" style="5" customWidth="1"/>
    <col min="3481" max="3607" width="9.33203125" style="5"/>
    <col min="3608" max="3608" width="221.33203125" style="5" customWidth="1"/>
    <col min="3609" max="3609" width="30.33203125" style="5" customWidth="1"/>
    <col min="3610" max="3610" width="45.6640625" style="5" customWidth="1"/>
    <col min="3611" max="3611" width="44.88671875" style="5" customWidth="1"/>
    <col min="3612" max="3612" width="44.33203125" style="5" customWidth="1"/>
    <col min="3613" max="3613" width="25.33203125" style="5" customWidth="1"/>
    <col min="3614" max="3614" width="47.5546875" style="5" customWidth="1"/>
    <col min="3615" max="3615" width="25.6640625" style="5" customWidth="1"/>
    <col min="3616" max="3616" width="46.33203125" style="5" customWidth="1"/>
    <col min="3617" max="3617" width="18.6640625" style="5" customWidth="1"/>
    <col min="3618" max="3618" width="29.88671875" style="5" customWidth="1"/>
    <col min="3619" max="3619" width="38.88671875" style="5" customWidth="1"/>
    <col min="3620" max="3620" width="30.88671875" style="5" customWidth="1"/>
    <col min="3621" max="3621" width="31.33203125" style="5" customWidth="1"/>
    <col min="3622" max="3622" width="32.6640625" style="5" customWidth="1"/>
    <col min="3623" max="3623" width="37.6640625" style="5" customWidth="1"/>
    <col min="3624" max="3625" width="0" style="5" hidden="1" customWidth="1"/>
    <col min="3626" max="3626" width="28.109375" style="5" customWidth="1"/>
    <col min="3627" max="3627" width="30.33203125" style="5" customWidth="1"/>
    <col min="3628" max="3679" width="0" style="5" hidden="1" customWidth="1"/>
    <col min="3680" max="3680" width="23.109375" style="5" customWidth="1"/>
    <col min="3681" max="3681" width="22.88671875" style="5" customWidth="1"/>
    <col min="3682" max="3682" width="24.109375" style="5" customWidth="1"/>
    <col min="3683" max="3683" width="23.6640625" style="5" customWidth="1"/>
    <col min="3684" max="3684" width="24.44140625" style="5" customWidth="1"/>
    <col min="3685" max="3685" width="23" style="5" customWidth="1"/>
    <col min="3686" max="3686" width="24.44140625" style="5" customWidth="1"/>
    <col min="3687" max="3687" width="24" style="5" customWidth="1"/>
    <col min="3688" max="3688" width="25.33203125" style="5" customWidth="1"/>
    <col min="3689" max="3689" width="23.44140625" style="5" customWidth="1"/>
    <col min="3690" max="3690" width="25" style="5" customWidth="1"/>
    <col min="3691" max="3691" width="25.33203125" style="5" customWidth="1"/>
    <col min="3692" max="3692" width="25" style="5" customWidth="1"/>
    <col min="3693" max="3693" width="23.33203125" style="5" customWidth="1"/>
    <col min="3694" max="3694" width="24.44140625" style="5" customWidth="1"/>
    <col min="3695" max="3695" width="21.44140625" style="5" customWidth="1"/>
    <col min="3696" max="3696" width="26.109375" style="5" customWidth="1"/>
    <col min="3697" max="3698" width="0" style="5" hidden="1" customWidth="1"/>
    <col min="3699" max="3699" width="25.5546875" style="5" customWidth="1"/>
    <col min="3700" max="3700" width="17.5546875" style="5" customWidth="1"/>
    <col min="3701" max="3724" width="0" style="5" hidden="1" customWidth="1"/>
    <col min="3725" max="3725" width="20.44140625" style="5" customWidth="1"/>
    <col min="3726" max="3727" width="18.33203125" style="5" customWidth="1"/>
    <col min="3728" max="3735" width="9.33203125" style="5"/>
    <col min="3736" max="3736" width="26.5546875" style="5" customWidth="1"/>
    <col min="3737" max="3863" width="9.33203125" style="5"/>
    <col min="3864" max="3864" width="221.33203125" style="5" customWidth="1"/>
    <col min="3865" max="3865" width="30.33203125" style="5" customWidth="1"/>
    <col min="3866" max="3866" width="45.6640625" style="5" customWidth="1"/>
    <col min="3867" max="3867" width="44.88671875" style="5" customWidth="1"/>
    <col min="3868" max="3868" width="44.33203125" style="5" customWidth="1"/>
    <col min="3869" max="3869" width="25.33203125" style="5" customWidth="1"/>
    <col min="3870" max="3870" width="47.5546875" style="5" customWidth="1"/>
    <col min="3871" max="3871" width="25.6640625" style="5" customWidth="1"/>
    <col min="3872" max="3872" width="46.33203125" style="5" customWidth="1"/>
    <col min="3873" max="3873" width="18.6640625" style="5" customWidth="1"/>
    <col min="3874" max="3874" width="29.88671875" style="5" customWidth="1"/>
    <col min="3875" max="3875" width="38.88671875" style="5" customWidth="1"/>
    <col min="3876" max="3876" width="30.88671875" style="5" customWidth="1"/>
    <col min="3877" max="3877" width="31.33203125" style="5" customWidth="1"/>
    <col min="3878" max="3878" width="32.6640625" style="5" customWidth="1"/>
    <col min="3879" max="3879" width="37.6640625" style="5" customWidth="1"/>
    <col min="3880" max="3881" width="0" style="5" hidden="1" customWidth="1"/>
    <col min="3882" max="3882" width="28.109375" style="5" customWidth="1"/>
    <col min="3883" max="3883" width="30.33203125" style="5" customWidth="1"/>
    <col min="3884" max="3935" width="0" style="5" hidden="1" customWidth="1"/>
    <col min="3936" max="3936" width="23.109375" style="5" customWidth="1"/>
    <col min="3937" max="3937" width="22.88671875" style="5" customWidth="1"/>
    <col min="3938" max="3938" width="24.109375" style="5" customWidth="1"/>
    <col min="3939" max="3939" width="23.6640625" style="5" customWidth="1"/>
    <col min="3940" max="3940" width="24.44140625" style="5" customWidth="1"/>
    <col min="3941" max="3941" width="23" style="5" customWidth="1"/>
    <col min="3942" max="3942" width="24.44140625" style="5" customWidth="1"/>
    <col min="3943" max="3943" width="24" style="5" customWidth="1"/>
    <col min="3944" max="3944" width="25.33203125" style="5" customWidth="1"/>
    <col min="3945" max="3945" width="23.44140625" style="5" customWidth="1"/>
    <col min="3946" max="3946" width="25" style="5" customWidth="1"/>
    <col min="3947" max="3947" width="25.33203125" style="5" customWidth="1"/>
    <col min="3948" max="3948" width="25" style="5" customWidth="1"/>
    <col min="3949" max="3949" width="23.33203125" style="5" customWidth="1"/>
    <col min="3950" max="3950" width="24.44140625" style="5" customWidth="1"/>
    <col min="3951" max="3951" width="21.44140625" style="5" customWidth="1"/>
    <col min="3952" max="3952" width="26.109375" style="5" customWidth="1"/>
    <col min="3953" max="3954" width="0" style="5" hidden="1" customWidth="1"/>
    <col min="3955" max="3955" width="25.5546875" style="5" customWidth="1"/>
    <col min="3956" max="3956" width="17.5546875" style="5" customWidth="1"/>
    <col min="3957" max="3980" width="0" style="5" hidden="1" customWidth="1"/>
    <col min="3981" max="3981" width="20.44140625" style="5" customWidth="1"/>
    <col min="3982" max="3983" width="18.33203125" style="5" customWidth="1"/>
    <col min="3984" max="3991" width="9.33203125" style="5"/>
    <col min="3992" max="3992" width="26.5546875" style="5" customWidth="1"/>
    <col min="3993" max="4119" width="9.33203125" style="5"/>
    <col min="4120" max="4120" width="221.33203125" style="5" customWidth="1"/>
    <col min="4121" max="4121" width="30.33203125" style="5" customWidth="1"/>
    <col min="4122" max="4122" width="45.6640625" style="5" customWidth="1"/>
    <col min="4123" max="4123" width="44.88671875" style="5" customWidth="1"/>
    <col min="4124" max="4124" width="44.33203125" style="5" customWidth="1"/>
    <col min="4125" max="4125" width="25.33203125" style="5" customWidth="1"/>
    <col min="4126" max="4126" width="47.5546875" style="5" customWidth="1"/>
    <col min="4127" max="4127" width="25.6640625" style="5" customWidth="1"/>
    <col min="4128" max="4128" width="46.33203125" style="5" customWidth="1"/>
    <col min="4129" max="4129" width="18.6640625" style="5" customWidth="1"/>
    <col min="4130" max="4130" width="29.88671875" style="5" customWidth="1"/>
    <col min="4131" max="4131" width="38.88671875" style="5" customWidth="1"/>
    <col min="4132" max="4132" width="30.88671875" style="5" customWidth="1"/>
    <col min="4133" max="4133" width="31.33203125" style="5" customWidth="1"/>
    <col min="4134" max="4134" width="32.6640625" style="5" customWidth="1"/>
    <col min="4135" max="4135" width="37.6640625" style="5" customWidth="1"/>
    <col min="4136" max="4137" width="0" style="5" hidden="1" customWidth="1"/>
    <col min="4138" max="4138" width="28.109375" style="5" customWidth="1"/>
    <col min="4139" max="4139" width="30.33203125" style="5" customWidth="1"/>
    <col min="4140" max="4191" width="0" style="5" hidden="1" customWidth="1"/>
    <col min="4192" max="4192" width="23.109375" style="5" customWidth="1"/>
    <col min="4193" max="4193" width="22.88671875" style="5" customWidth="1"/>
    <col min="4194" max="4194" width="24.109375" style="5" customWidth="1"/>
    <col min="4195" max="4195" width="23.6640625" style="5" customWidth="1"/>
    <col min="4196" max="4196" width="24.44140625" style="5" customWidth="1"/>
    <col min="4197" max="4197" width="23" style="5" customWidth="1"/>
    <col min="4198" max="4198" width="24.44140625" style="5" customWidth="1"/>
    <col min="4199" max="4199" width="24" style="5" customWidth="1"/>
    <col min="4200" max="4200" width="25.33203125" style="5" customWidth="1"/>
    <col min="4201" max="4201" width="23.44140625" style="5" customWidth="1"/>
    <col min="4202" max="4202" width="25" style="5" customWidth="1"/>
    <col min="4203" max="4203" width="25.33203125" style="5" customWidth="1"/>
    <col min="4204" max="4204" width="25" style="5" customWidth="1"/>
    <col min="4205" max="4205" width="23.33203125" style="5" customWidth="1"/>
    <col min="4206" max="4206" width="24.44140625" style="5" customWidth="1"/>
    <col min="4207" max="4207" width="21.44140625" style="5" customWidth="1"/>
    <col min="4208" max="4208" width="26.109375" style="5" customWidth="1"/>
    <col min="4209" max="4210" width="0" style="5" hidden="1" customWidth="1"/>
    <col min="4211" max="4211" width="25.5546875" style="5" customWidth="1"/>
    <col min="4212" max="4212" width="17.5546875" style="5" customWidth="1"/>
    <col min="4213" max="4236" width="0" style="5" hidden="1" customWidth="1"/>
    <col min="4237" max="4237" width="20.44140625" style="5" customWidth="1"/>
    <col min="4238" max="4239" width="18.33203125" style="5" customWidth="1"/>
    <col min="4240" max="4247" width="9.33203125" style="5"/>
    <col min="4248" max="4248" width="26.5546875" style="5" customWidth="1"/>
    <col min="4249" max="4375" width="9.33203125" style="5"/>
    <col min="4376" max="4376" width="221.33203125" style="5" customWidth="1"/>
    <col min="4377" max="4377" width="30.33203125" style="5" customWidth="1"/>
    <col min="4378" max="4378" width="45.6640625" style="5" customWidth="1"/>
    <col min="4379" max="4379" width="44.88671875" style="5" customWidth="1"/>
    <col min="4380" max="4380" width="44.33203125" style="5" customWidth="1"/>
    <col min="4381" max="4381" width="25.33203125" style="5" customWidth="1"/>
    <col min="4382" max="4382" width="47.5546875" style="5" customWidth="1"/>
    <col min="4383" max="4383" width="25.6640625" style="5" customWidth="1"/>
    <col min="4384" max="4384" width="46.33203125" style="5" customWidth="1"/>
    <col min="4385" max="4385" width="18.6640625" style="5" customWidth="1"/>
    <col min="4386" max="4386" width="29.88671875" style="5" customWidth="1"/>
    <col min="4387" max="4387" width="38.88671875" style="5" customWidth="1"/>
    <col min="4388" max="4388" width="30.88671875" style="5" customWidth="1"/>
    <col min="4389" max="4389" width="31.33203125" style="5" customWidth="1"/>
    <col min="4390" max="4390" width="32.6640625" style="5" customWidth="1"/>
    <col min="4391" max="4391" width="37.6640625" style="5" customWidth="1"/>
    <col min="4392" max="4393" width="0" style="5" hidden="1" customWidth="1"/>
    <col min="4394" max="4394" width="28.109375" style="5" customWidth="1"/>
    <col min="4395" max="4395" width="30.33203125" style="5" customWidth="1"/>
    <col min="4396" max="4447" width="0" style="5" hidden="1" customWidth="1"/>
    <col min="4448" max="4448" width="23.109375" style="5" customWidth="1"/>
    <col min="4449" max="4449" width="22.88671875" style="5" customWidth="1"/>
    <col min="4450" max="4450" width="24.109375" style="5" customWidth="1"/>
    <col min="4451" max="4451" width="23.6640625" style="5" customWidth="1"/>
    <col min="4452" max="4452" width="24.44140625" style="5" customWidth="1"/>
    <col min="4453" max="4453" width="23" style="5" customWidth="1"/>
    <col min="4454" max="4454" width="24.44140625" style="5" customWidth="1"/>
    <col min="4455" max="4455" width="24" style="5" customWidth="1"/>
    <col min="4456" max="4456" width="25.33203125" style="5" customWidth="1"/>
    <col min="4457" max="4457" width="23.44140625" style="5" customWidth="1"/>
    <col min="4458" max="4458" width="25" style="5" customWidth="1"/>
    <col min="4459" max="4459" width="25.33203125" style="5" customWidth="1"/>
    <col min="4460" max="4460" width="25" style="5" customWidth="1"/>
    <col min="4461" max="4461" width="23.33203125" style="5" customWidth="1"/>
    <col min="4462" max="4462" width="24.44140625" style="5" customWidth="1"/>
    <col min="4463" max="4463" width="21.44140625" style="5" customWidth="1"/>
    <col min="4464" max="4464" width="26.109375" style="5" customWidth="1"/>
    <col min="4465" max="4466" width="0" style="5" hidden="1" customWidth="1"/>
    <col min="4467" max="4467" width="25.5546875" style="5" customWidth="1"/>
    <col min="4468" max="4468" width="17.5546875" style="5" customWidth="1"/>
    <col min="4469" max="4492" width="0" style="5" hidden="1" customWidth="1"/>
    <col min="4493" max="4493" width="20.44140625" style="5" customWidth="1"/>
    <col min="4494" max="4495" width="18.33203125" style="5" customWidth="1"/>
    <col min="4496" max="4503" width="9.33203125" style="5"/>
    <col min="4504" max="4504" width="26.5546875" style="5" customWidth="1"/>
    <col min="4505" max="4631" width="9.33203125" style="5"/>
    <col min="4632" max="4632" width="221.33203125" style="5" customWidth="1"/>
    <col min="4633" max="4633" width="30.33203125" style="5" customWidth="1"/>
    <col min="4634" max="4634" width="45.6640625" style="5" customWidth="1"/>
    <col min="4635" max="4635" width="44.88671875" style="5" customWidth="1"/>
    <col min="4636" max="4636" width="44.33203125" style="5" customWidth="1"/>
    <col min="4637" max="4637" width="25.33203125" style="5" customWidth="1"/>
    <col min="4638" max="4638" width="47.5546875" style="5" customWidth="1"/>
    <col min="4639" max="4639" width="25.6640625" style="5" customWidth="1"/>
    <col min="4640" max="4640" width="46.33203125" style="5" customWidth="1"/>
    <col min="4641" max="4641" width="18.6640625" style="5" customWidth="1"/>
    <col min="4642" max="4642" width="29.88671875" style="5" customWidth="1"/>
    <col min="4643" max="4643" width="38.88671875" style="5" customWidth="1"/>
    <col min="4644" max="4644" width="30.88671875" style="5" customWidth="1"/>
    <col min="4645" max="4645" width="31.33203125" style="5" customWidth="1"/>
    <col min="4646" max="4646" width="32.6640625" style="5" customWidth="1"/>
    <col min="4647" max="4647" width="37.6640625" style="5" customWidth="1"/>
    <col min="4648" max="4649" width="0" style="5" hidden="1" customWidth="1"/>
    <col min="4650" max="4650" width="28.109375" style="5" customWidth="1"/>
    <col min="4651" max="4651" width="30.33203125" style="5" customWidth="1"/>
    <col min="4652" max="4703" width="0" style="5" hidden="1" customWidth="1"/>
    <col min="4704" max="4704" width="23.109375" style="5" customWidth="1"/>
    <col min="4705" max="4705" width="22.88671875" style="5" customWidth="1"/>
    <col min="4706" max="4706" width="24.109375" style="5" customWidth="1"/>
    <col min="4707" max="4707" width="23.6640625" style="5" customWidth="1"/>
    <col min="4708" max="4708" width="24.44140625" style="5" customWidth="1"/>
    <col min="4709" max="4709" width="23" style="5" customWidth="1"/>
    <col min="4710" max="4710" width="24.44140625" style="5" customWidth="1"/>
    <col min="4711" max="4711" width="24" style="5" customWidth="1"/>
    <col min="4712" max="4712" width="25.33203125" style="5" customWidth="1"/>
    <col min="4713" max="4713" width="23.44140625" style="5" customWidth="1"/>
    <col min="4714" max="4714" width="25" style="5" customWidth="1"/>
    <col min="4715" max="4715" width="25.33203125" style="5" customWidth="1"/>
    <col min="4716" max="4716" width="25" style="5" customWidth="1"/>
    <col min="4717" max="4717" width="23.33203125" style="5" customWidth="1"/>
    <col min="4718" max="4718" width="24.44140625" style="5" customWidth="1"/>
    <col min="4719" max="4719" width="21.44140625" style="5" customWidth="1"/>
    <col min="4720" max="4720" width="26.109375" style="5" customWidth="1"/>
    <col min="4721" max="4722" width="0" style="5" hidden="1" customWidth="1"/>
    <col min="4723" max="4723" width="25.5546875" style="5" customWidth="1"/>
    <col min="4724" max="4724" width="17.5546875" style="5" customWidth="1"/>
    <col min="4725" max="4748" width="0" style="5" hidden="1" customWidth="1"/>
    <col min="4749" max="4749" width="20.44140625" style="5" customWidth="1"/>
    <col min="4750" max="4751" width="18.33203125" style="5" customWidth="1"/>
    <col min="4752" max="4759" width="9.33203125" style="5"/>
    <col min="4760" max="4760" width="26.5546875" style="5" customWidth="1"/>
    <col min="4761" max="4887" width="9.33203125" style="5"/>
    <col min="4888" max="4888" width="221.33203125" style="5" customWidth="1"/>
    <col min="4889" max="4889" width="30.33203125" style="5" customWidth="1"/>
    <col min="4890" max="4890" width="45.6640625" style="5" customWidth="1"/>
    <col min="4891" max="4891" width="44.88671875" style="5" customWidth="1"/>
    <col min="4892" max="4892" width="44.33203125" style="5" customWidth="1"/>
    <col min="4893" max="4893" width="25.33203125" style="5" customWidth="1"/>
    <col min="4894" max="4894" width="47.5546875" style="5" customWidth="1"/>
    <col min="4895" max="4895" width="25.6640625" style="5" customWidth="1"/>
    <col min="4896" max="4896" width="46.33203125" style="5" customWidth="1"/>
    <col min="4897" max="4897" width="18.6640625" style="5" customWidth="1"/>
    <col min="4898" max="4898" width="29.88671875" style="5" customWidth="1"/>
    <col min="4899" max="4899" width="38.88671875" style="5" customWidth="1"/>
    <col min="4900" max="4900" width="30.88671875" style="5" customWidth="1"/>
    <col min="4901" max="4901" width="31.33203125" style="5" customWidth="1"/>
    <col min="4902" max="4902" width="32.6640625" style="5" customWidth="1"/>
    <col min="4903" max="4903" width="37.6640625" style="5" customWidth="1"/>
    <col min="4904" max="4905" width="0" style="5" hidden="1" customWidth="1"/>
    <col min="4906" max="4906" width="28.109375" style="5" customWidth="1"/>
    <col min="4907" max="4907" width="30.33203125" style="5" customWidth="1"/>
    <col min="4908" max="4959" width="0" style="5" hidden="1" customWidth="1"/>
    <col min="4960" max="4960" width="23.109375" style="5" customWidth="1"/>
    <col min="4961" max="4961" width="22.88671875" style="5" customWidth="1"/>
    <col min="4962" max="4962" width="24.109375" style="5" customWidth="1"/>
    <col min="4963" max="4963" width="23.6640625" style="5" customWidth="1"/>
    <col min="4964" max="4964" width="24.44140625" style="5" customWidth="1"/>
    <col min="4965" max="4965" width="23" style="5" customWidth="1"/>
    <col min="4966" max="4966" width="24.44140625" style="5" customWidth="1"/>
    <col min="4967" max="4967" width="24" style="5" customWidth="1"/>
    <col min="4968" max="4968" width="25.33203125" style="5" customWidth="1"/>
    <col min="4969" max="4969" width="23.44140625" style="5" customWidth="1"/>
    <col min="4970" max="4970" width="25" style="5" customWidth="1"/>
    <col min="4971" max="4971" width="25.33203125" style="5" customWidth="1"/>
    <col min="4972" max="4972" width="25" style="5" customWidth="1"/>
    <col min="4973" max="4973" width="23.33203125" style="5" customWidth="1"/>
    <col min="4974" max="4974" width="24.44140625" style="5" customWidth="1"/>
    <col min="4975" max="4975" width="21.44140625" style="5" customWidth="1"/>
    <col min="4976" max="4976" width="26.109375" style="5" customWidth="1"/>
    <col min="4977" max="4978" width="0" style="5" hidden="1" customWidth="1"/>
    <col min="4979" max="4979" width="25.5546875" style="5" customWidth="1"/>
    <col min="4980" max="4980" width="17.5546875" style="5" customWidth="1"/>
    <col min="4981" max="5004" width="0" style="5" hidden="1" customWidth="1"/>
    <col min="5005" max="5005" width="20.44140625" style="5" customWidth="1"/>
    <col min="5006" max="5007" width="18.33203125" style="5" customWidth="1"/>
    <col min="5008" max="5015" width="9.33203125" style="5"/>
    <col min="5016" max="5016" width="26.5546875" style="5" customWidth="1"/>
    <col min="5017" max="5143" width="9.33203125" style="5"/>
    <col min="5144" max="5144" width="221.33203125" style="5" customWidth="1"/>
    <col min="5145" max="5145" width="30.33203125" style="5" customWidth="1"/>
    <col min="5146" max="5146" width="45.6640625" style="5" customWidth="1"/>
    <col min="5147" max="5147" width="44.88671875" style="5" customWidth="1"/>
    <col min="5148" max="5148" width="44.33203125" style="5" customWidth="1"/>
    <col min="5149" max="5149" width="25.33203125" style="5" customWidth="1"/>
    <col min="5150" max="5150" width="47.5546875" style="5" customWidth="1"/>
    <col min="5151" max="5151" width="25.6640625" style="5" customWidth="1"/>
    <col min="5152" max="5152" width="46.33203125" style="5" customWidth="1"/>
    <col min="5153" max="5153" width="18.6640625" style="5" customWidth="1"/>
    <col min="5154" max="5154" width="29.88671875" style="5" customWidth="1"/>
    <col min="5155" max="5155" width="38.88671875" style="5" customWidth="1"/>
    <col min="5156" max="5156" width="30.88671875" style="5" customWidth="1"/>
    <col min="5157" max="5157" width="31.33203125" style="5" customWidth="1"/>
    <col min="5158" max="5158" width="32.6640625" style="5" customWidth="1"/>
    <col min="5159" max="5159" width="37.6640625" style="5" customWidth="1"/>
    <col min="5160" max="5161" width="0" style="5" hidden="1" customWidth="1"/>
    <col min="5162" max="5162" width="28.109375" style="5" customWidth="1"/>
    <col min="5163" max="5163" width="30.33203125" style="5" customWidth="1"/>
    <col min="5164" max="5215" width="0" style="5" hidden="1" customWidth="1"/>
    <col min="5216" max="5216" width="23.109375" style="5" customWidth="1"/>
    <col min="5217" max="5217" width="22.88671875" style="5" customWidth="1"/>
    <col min="5218" max="5218" width="24.109375" style="5" customWidth="1"/>
    <col min="5219" max="5219" width="23.6640625" style="5" customWidth="1"/>
    <col min="5220" max="5220" width="24.44140625" style="5" customWidth="1"/>
    <col min="5221" max="5221" width="23" style="5" customWidth="1"/>
    <col min="5222" max="5222" width="24.44140625" style="5" customWidth="1"/>
    <col min="5223" max="5223" width="24" style="5" customWidth="1"/>
    <col min="5224" max="5224" width="25.33203125" style="5" customWidth="1"/>
    <col min="5225" max="5225" width="23.44140625" style="5" customWidth="1"/>
    <col min="5226" max="5226" width="25" style="5" customWidth="1"/>
    <col min="5227" max="5227" width="25.33203125" style="5" customWidth="1"/>
    <col min="5228" max="5228" width="25" style="5" customWidth="1"/>
    <col min="5229" max="5229" width="23.33203125" style="5" customWidth="1"/>
    <col min="5230" max="5230" width="24.44140625" style="5" customWidth="1"/>
    <col min="5231" max="5231" width="21.44140625" style="5" customWidth="1"/>
    <col min="5232" max="5232" width="26.109375" style="5" customWidth="1"/>
    <col min="5233" max="5234" width="0" style="5" hidden="1" customWidth="1"/>
    <col min="5235" max="5235" width="25.5546875" style="5" customWidth="1"/>
    <col min="5236" max="5236" width="17.5546875" style="5" customWidth="1"/>
    <col min="5237" max="5260" width="0" style="5" hidden="1" customWidth="1"/>
    <col min="5261" max="5261" width="20.44140625" style="5" customWidth="1"/>
    <col min="5262" max="5263" width="18.33203125" style="5" customWidth="1"/>
    <col min="5264" max="5271" width="9.33203125" style="5"/>
    <col min="5272" max="5272" width="26.5546875" style="5" customWidth="1"/>
    <col min="5273" max="5399" width="9.33203125" style="5"/>
    <col min="5400" max="5400" width="221.33203125" style="5" customWidth="1"/>
    <col min="5401" max="5401" width="30.33203125" style="5" customWidth="1"/>
    <col min="5402" max="5402" width="45.6640625" style="5" customWidth="1"/>
    <col min="5403" max="5403" width="44.88671875" style="5" customWidth="1"/>
    <col min="5404" max="5404" width="44.33203125" style="5" customWidth="1"/>
    <col min="5405" max="5405" width="25.33203125" style="5" customWidth="1"/>
    <col min="5406" max="5406" width="47.5546875" style="5" customWidth="1"/>
    <col min="5407" max="5407" width="25.6640625" style="5" customWidth="1"/>
    <col min="5408" max="5408" width="46.33203125" style="5" customWidth="1"/>
    <col min="5409" max="5409" width="18.6640625" style="5" customWidth="1"/>
    <col min="5410" max="5410" width="29.88671875" style="5" customWidth="1"/>
    <col min="5411" max="5411" width="38.88671875" style="5" customWidth="1"/>
    <col min="5412" max="5412" width="30.88671875" style="5" customWidth="1"/>
    <col min="5413" max="5413" width="31.33203125" style="5" customWidth="1"/>
    <col min="5414" max="5414" width="32.6640625" style="5" customWidth="1"/>
    <col min="5415" max="5415" width="37.6640625" style="5" customWidth="1"/>
    <col min="5416" max="5417" width="0" style="5" hidden="1" customWidth="1"/>
    <col min="5418" max="5418" width="28.109375" style="5" customWidth="1"/>
    <col min="5419" max="5419" width="30.33203125" style="5" customWidth="1"/>
    <col min="5420" max="5471" width="0" style="5" hidden="1" customWidth="1"/>
    <col min="5472" max="5472" width="23.109375" style="5" customWidth="1"/>
    <col min="5473" max="5473" width="22.88671875" style="5" customWidth="1"/>
    <col min="5474" max="5474" width="24.109375" style="5" customWidth="1"/>
    <col min="5475" max="5475" width="23.6640625" style="5" customWidth="1"/>
    <col min="5476" max="5476" width="24.44140625" style="5" customWidth="1"/>
    <col min="5477" max="5477" width="23" style="5" customWidth="1"/>
    <col min="5478" max="5478" width="24.44140625" style="5" customWidth="1"/>
    <col min="5479" max="5479" width="24" style="5" customWidth="1"/>
    <col min="5480" max="5480" width="25.33203125" style="5" customWidth="1"/>
    <col min="5481" max="5481" width="23.44140625" style="5" customWidth="1"/>
    <col min="5482" max="5482" width="25" style="5" customWidth="1"/>
    <col min="5483" max="5483" width="25.33203125" style="5" customWidth="1"/>
    <col min="5484" max="5484" width="25" style="5" customWidth="1"/>
    <col min="5485" max="5485" width="23.33203125" style="5" customWidth="1"/>
    <col min="5486" max="5486" width="24.44140625" style="5" customWidth="1"/>
    <col min="5487" max="5487" width="21.44140625" style="5" customWidth="1"/>
    <col min="5488" max="5488" width="26.109375" style="5" customWidth="1"/>
    <col min="5489" max="5490" width="0" style="5" hidden="1" customWidth="1"/>
    <col min="5491" max="5491" width="25.5546875" style="5" customWidth="1"/>
    <col min="5492" max="5492" width="17.5546875" style="5" customWidth="1"/>
    <col min="5493" max="5516" width="0" style="5" hidden="1" customWidth="1"/>
    <col min="5517" max="5517" width="20.44140625" style="5" customWidth="1"/>
    <col min="5518" max="5519" width="18.33203125" style="5" customWidth="1"/>
    <col min="5520" max="5527" width="9.33203125" style="5"/>
    <col min="5528" max="5528" width="26.5546875" style="5" customWidth="1"/>
    <col min="5529" max="5655" width="9.33203125" style="5"/>
    <col min="5656" max="5656" width="221.33203125" style="5" customWidth="1"/>
    <col min="5657" max="5657" width="30.33203125" style="5" customWidth="1"/>
    <col min="5658" max="5658" width="45.6640625" style="5" customWidth="1"/>
    <col min="5659" max="5659" width="44.88671875" style="5" customWidth="1"/>
    <col min="5660" max="5660" width="44.33203125" style="5" customWidth="1"/>
    <col min="5661" max="5661" width="25.33203125" style="5" customWidth="1"/>
    <col min="5662" max="5662" width="47.5546875" style="5" customWidth="1"/>
    <col min="5663" max="5663" width="25.6640625" style="5" customWidth="1"/>
    <col min="5664" max="5664" width="46.33203125" style="5" customWidth="1"/>
    <col min="5665" max="5665" width="18.6640625" style="5" customWidth="1"/>
    <col min="5666" max="5666" width="29.88671875" style="5" customWidth="1"/>
    <col min="5667" max="5667" width="38.88671875" style="5" customWidth="1"/>
    <col min="5668" max="5668" width="30.88671875" style="5" customWidth="1"/>
    <col min="5669" max="5669" width="31.33203125" style="5" customWidth="1"/>
    <col min="5670" max="5670" width="32.6640625" style="5" customWidth="1"/>
    <col min="5671" max="5671" width="37.6640625" style="5" customWidth="1"/>
    <col min="5672" max="5673" width="0" style="5" hidden="1" customWidth="1"/>
    <col min="5674" max="5674" width="28.109375" style="5" customWidth="1"/>
    <col min="5675" max="5675" width="30.33203125" style="5" customWidth="1"/>
    <col min="5676" max="5727" width="0" style="5" hidden="1" customWidth="1"/>
    <col min="5728" max="5728" width="23.109375" style="5" customWidth="1"/>
    <col min="5729" max="5729" width="22.88671875" style="5" customWidth="1"/>
    <col min="5730" max="5730" width="24.109375" style="5" customWidth="1"/>
    <col min="5731" max="5731" width="23.6640625" style="5" customWidth="1"/>
    <col min="5732" max="5732" width="24.44140625" style="5" customWidth="1"/>
    <col min="5733" max="5733" width="23" style="5" customWidth="1"/>
    <col min="5734" max="5734" width="24.44140625" style="5" customWidth="1"/>
    <col min="5735" max="5735" width="24" style="5" customWidth="1"/>
    <col min="5736" max="5736" width="25.33203125" style="5" customWidth="1"/>
    <col min="5737" max="5737" width="23.44140625" style="5" customWidth="1"/>
    <col min="5738" max="5738" width="25" style="5" customWidth="1"/>
    <col min="5739" max="5739" width="25.33203125" style="5" customWidth="1"/>
    <col min="5740" max="5740" width="25" style="5" customWidth="1"/>
    <col min="5741" max="5741" width="23.33203125" style="5" customWidth="1"/>
    <col min="5742" max="5742" width="24.44140625" style="5" customWidth="1"/>
    <col min="5743" max="5743" width="21.44140625" style="5" customWidth="1"/>
    <col min="5744" max="5744" width="26.109375" style="5" customWidth="1"/>
    <col min="5745" max="5746" width="0" style="5" hidden="1" customWidth="1"/>
    <col min="5747" max="5747" width="25.5546875" style="5" customWidth="1"/>
    <col min="5748" max="5748" width="17.5546875" style="5" customWidth="1"/>
    <col min="5749" max="5772" width="0" style="5" hidden="1" customWidth="1"/>
    <col min="5773" max="5773" width="20.44140625" style="5" customWidth="1"/>
    <col min="5774" max="5775" width="18.33203125" style="5" customWidth="1"/>
    <col min="5776" max="5783" width="9.33203125" style="5"/>
    <col min="5784" max="5784" width="26.5546875" style="5" customWidth="1"/>
    <col min="5785" max="5911" width="9.33203125" style="5"/>
    <col min="5912" max="5912" width="221.33203125" style="5" customWidth="1"/>
    <col min="5913" max="5913" width="30.33203125" style="5" customWidth="1"/>
    <col min="5914" max="5914" width="45.6640625" style="5" customWidth="1"/>
    <col min="5915" max="5915" width="44.88671875" style="5" customWidth="1"/>
    <col min="5916" max="5916" width="44.33203125" style="5" customWidth="1"/>
    <col min="5917" max="5917" width="25.33203125" style="5" customWidth="1"/>
    <col min="5918" max="5918" width="47.5546875" style="5" customWidth="1"/>
    <col min="5919" max="5919" width="25.6640625" style="5" customWidth="1"/>
    <col min="5920" max="5920" width="46.33203125" style="5" customWidth="1"/>
    <col min="5921" max="5921" width="18.6640625" style="5" customWidth="1"/>
    <col min="5922" max="5922" width="29.88671875" style="5" customWidth="1"/>
    <col min="5923" max="5923" width="38.88671875" style="5" customWidth="1"/>
    <col min="5924" max="5924" width="30.88671875" style="5" customWidth="1"/>
    <col min="5925" max="5925" width="31.33203125" style="5" customWidth="1"/>
    <col min="5926" max="5926" width="32.6640625" style="5" customWidth="1"/>
    <col min="5927" max="5927" width="37.6640625" style="5" customWidth="1"/>
    <col min="5928" max="5929" width="0" style="5" hidden="1" customWidth="1"/>
    <col min="5930" max="5930" width="28.109375" style="5" customWidth="1"/>
    <col min="5931" max="5931" width="30.33203125" style="5" customWidth="1"/>
    <col min="5932" max="5983" width="0" style="5" hidden="1" customWidth="1"/>
    <col min="5984" max="5984" width="23.109375" style="5" customWidth="1"/>
    <col min="5985" max="5985" width="22.88671875" style="5" customWidth="1"/>
    <col min="5986" max="5986" width="24.109375" style="5" customWidth="1"/>
    <col min="5987" max="5987" width="23.6640625" style="5" customWidth="1"/>
    <col min="5988" max="5988" width="24.44140625" style="5" customWidth="1"/>
    <col min="5989" max="5989" width="23" style="5" customWidth="1"/>
    <col min="5990" max="5990" width="24.44140625" style="5" customWidth="1"/>
    <col min="5991" max="5991" width="24" style="5" customWidth="1"/>
    <col min="5992" max="5992" width="25.33203125" style="5" customWidth="1"/>
    <col min="5993" max="5993" width="23.44140625" style="5" customWidth="1"/>
    <col min="5994" max="5994" width="25" style="5" customWidth="1"/>
    <col min="5995" max="5995" width="25.33203125" style="5" customWidth="1"/>
    <col min="5996" max="5996" width="25" style="5" customWidth="1"/>
    <col min="5997" max="5997" width="23.33203125" style="5" customWidth="1"/>
    <col min="5998" max="5998" width="24.44140625" style="5" customWidth="1"/>
    <col min="5999" max="5999" width="21.44140625" style="5" customWidth="1"/>
    <col min="6000" max="6000" width="26.109375" style="5" customWidth="1"/>
    <col min="6001" max="6002" width="0" style="5" hidden="1" customWidth="1"/>
    <col min="6003" max="6003" width="25.5546875" style="5" customWidth="1"/>
    <col min="6004" max="6004" width="17.5546875" style="5" customWidth="1"/>
    <col min="6005" max="6028" width="0" style="5" hidden="1" customWidth="1"/>
    <col min="6029" max="6029" width="20.44140625" style="5" customWidth="1"/>
    <col min="6030" max="6031" width="18.33203125" style="5" customWidth="1"/>
    <col min="6032" max="6039" width="9.33203125" style="5"/>
    <col min="6040" max="6040" width="26.5546875" style="5" customWidth="1"/>
    <col min="6041" max="6167" width="9.33203125" style="5"/>
    <col min="6168" max="6168" width="221.33203125" style="5" customWidth="1"/>
    <col min="6169" max="6169" width="30.33203125" style="5" customWidth="1"/>
    <col min="6170" max="6170" width="45.6640625" style="5" customWidth="1"/>
    <col min="6171" max="6171" width="44.88671875" style="5" customWidth="1"/>
    <col min="6172" max="6172" width="44.33203125" style="5" customWidth="1"/>
    <col min="6173" max="6173" width="25.33203125" style="5" customWidth="1"/>
    <col min="6174" max="6174" width="47.5546875" style="5" customWidth="1"/>
    <col min="6175" max="6175" width="25.6640625" style="5" customWidth="1"/>
    <col min="6176" max="6176" width="46.33203125" style="5" customWidth="1"/>
    <col min="6177" max="6177" width="18.6640625" style="5" customWidth="1"/>
    <col min="6178" max="6178" width="29.88671875" style="5" customWidth="1"/>
    <col min="6179" max="6179" width="38.88671875" style="5" customWidth="1"/>
    <col min="6180" max="6180" width="30.88671875" style="5" customWidth="1"/>
    <col min="6181" max="6181" width="31.33203125" style="5" customWidth="1"/>
    <col min="6182" max="6182" width="32.6640625" style="5" customWidth="1"/>
    <col min="6183" max="6183" width="37.6640625" style="5" customWidth="1"/>
    <col min="6184" max="6185" width="0" style="5" hidden="1" customWidth="1"/>
    <col min="6186" max="6186" width="28.109375" style="5" customWidth="1"/>
    <col min="6187" max="6187" width="30.33203125" style="5" customWidth="1"/>
    <col min="6188" max="6239" width="0" style="5" hidden="1" customWidth="1"/>
    <col min="6240" max="6240" width="23.109375" style="5" customWidth="1"/>
    <col min="6241" max="6241" width="22.88671875" style="5" customWidth="1"/>
    <col min="6242" max="6242" width="24.109375" style="5" customWidth="1"/>
    <col min="6243" max="6243" width="23.6640625" style="5" customWidth="1"/>
    <col min="6244" max="6244" width="24.44140625" style="5" customWidth="1"/>
    <col min="6245" max="6245" width="23" style="5" customWidth="1"/>
    <col min="6246" max="6246" width="24.44140625" style="5" customWidth="1"/>
    <col min="6247" max="6247" width="24" style="5" customWidth="1"/>
    <col min="6248" max="6248" width="25.33203125" style="5" customWidth="1"/>
    <col min="6249" max="6249" width="23.44140625" style="5" customWidth="1"/>
    <col min="6250" max="6250" width="25" style="5" customWidth="1"/>
    <col min="6251" max="6251" width="25.33203125" style="5" customWidth="1"/>
    <col min="6252" max="6252" width="25" style="5" customWidth="1"/>
    <col min="6253" max="6253" width="23.33203125" style="5" customWidth="1"/>
    <col min="6254" max="6254" width="24.44140625" style="5" customWidth="1"/>
    <col min="6255" max="6255" width="21.44140625" style="5" customWidth="1"/>
    <col min="6256" max="6256" width="26.109375" style="5" customWidth="1"/>
    <col min="6257" max="6258" width="0" style="5" hidden="1" customWidth="1"/>
    <col min="6259" max="6259" width="25.5546875" style="5" customWidth="1"/>
    <col min="6260" max="6260" width="17.5546875" style="5" customWidth="1"/>
    <col min="6261" max="6284" width="0" style="5" hidden="1" customWidth="1"/>
    <col min="6285" max="6285" width="20.44140625" style="5" customWidth="1"/>
    <col min="6286" max="6287" width="18.33203125" style="5" customWidth="1"/>
    <col min="6288" max="6295" width="9.33203125" style="5"/>
    <col min="6296" max="6296" width="26.5546875" style="5" customWidth="1"/>
    <col min="6297" max="6423" width="9.33203125" style="5"/>
    <col min="6424" max="6424" width="221.33203125" style="5" customWidth="1"/>
    <col min="6425" max="6425" width="30.33203125" style="5" customWidth="1"/>
    <col min="6426" max="6426" width="45.6640625" style="5" customWidth="1"/>
    <col min="6427" max="6427" width="44.88671875" style="5" customWidth="1"/>
    <col min="6428" max="6428" width="44.33203125" style="5" customWidth="1"/>
    <col min="6429" max="6429" width="25.33203125" style="5" customWidth="1"/>
    <col min="6430" max="6430" width="47.5546875" style="5" customWidth="1"/>
    <col min="6431" max="6431" width="25.6640625" style="5" customWidth="1"/>
    <col min="6432" max="6432" width="46.33203125" style="5" customWidth="1"/>
    <col min="6433" max="6433" width="18.6640625" style="5" customWidth="1"/>
    <col min="6434" max="6434" width="29.88671875" style="5" customWidth="1"/>
    <col min="6435" max="6435" width="38.88671875" style="5" customWidth="1"/>
    <col min="6436" max="6436" width="30.88671875" style="5" customWidth="1"/>
    <col min="6437" max="6437" width="31.33203125" style="5" customWidth="1"/>
    <col min="6438" max="6438" width="32.6640625" style="5" customWidth="1"/>
    <col min="6439" max="6439" width="37.6640625" style="5" customWidth="1"/>
    <col min="6440" max="6441" width="0" style="5" hidden="1" customWidth="1"/>
    <col min="6442" max="6442" width="28.109375" style="5" customWidth="1"/>
    <col min="6443" max="6443" width="30.33203125" style="5" customWidth="1"/>
    <col min="6444" max="6495" width="0" style="5" hidden="1" customWidth="1"/>
    <col min="6496" max="6496" width="23.109375" style="5" customWidth="1"/>
    <col min="6497" max="6497" width="22.88671875" style="5" customWidth="1"/>
    <col min="6498" max="6498" width="24.109375" style="5" customWidth="1"/>
    <col min="6499" max="6499" width="23.6640625" style="5" customWidth="1"/>
    <col min="6500" max="6500" width="24.44140625" style="5" customWidth="1"/>
    <col min="6501" max="6501" width="23" style="5" customWidth="1"/>
    <col min="6502" max="6502" width="24.44140625" style="5" customWidth="1"/>
    <col min="6503" max="6503" width="24" style="5" customWidth="1"/>
    <col min="6504" max="6504" width="25.33203125" style="5" customWidth="1"/>
    <col min="6505" max="6505" width="23.44140625" style="5" customWidth="1"/>
    <col min="6506" max="6506" width="25" style="5" customWidth="1"/>
    <col min="6507" max="6507" width="25.33203125" style="5" customWidth="1"/>
    <col min="6508" max="6508" width="25" style="5" customWidth="1"/>
    <col min="6509" max="6509" width="23.33203125" style="5" customWidth="1"/>
    <col min="6510" max="6510" width="24.44140625" style="5" customWidth="1"/>
    <col min="6511" max="6511" width="21.44140625" style="5" customWidth="1"/>
    <col min="6512" max="6512" width="26.109375" style="5" customWidth="1"/>
    <col min="6513" max="6514" width="0" style="5" hidden="1" customWidth="1"/>
    <col min="6515" max="6515" width="25.5546875" style="5" customWidth="1"/>
    <col min="6516" max="6516" width="17.5546875" style="5" customWidth="1"/>
    <col min="6517" max="6540" width="0" style="5" hidden="1" customWidth="1"/>
    <col min="6541" max="6541" width="20.44140625" style="5" customWidth="1"/>
    <col min="6542" max="6543" width="18.33203125" style="5" customWidth="1"/>
    <col min="6544" max="6551" width="9.33203125" style="5"/>
    <col min="6552" max="6552" width="26.5546875" style="5" customWidth="1"/>
    <col min="6553" max="6679" width="9.33203125" style="5"/>
    <col min="6680" max="6680" width="221.33203125" style="5" customWidth="1"/>
    <col min="6681" max="6681" width="30.33203125" style="5" customWidth="1"/>
    <col min="6682" max="6682" width="45.6640625" style="5" customWidth="1"/>
    <col min="6683" max="6683" width="44.88671875" style="5" customWidth="1"/>
    <col min="6684" max="6684" width="44.33203125" style="5" customWidth="1"/>
    <col min="6685" max="6685" width="25.33203125" style="5" customWidth="1"/>
    <col min="6686" max="6686" width="47.5546875" style="5" customWidth="1"/>
    <col min="6687" max="6687" width="25.6640625" style="5" customWidth="1"/>
    <col min="6688" max="6688" width="46.33203125" style="5" customWidth="1"/>
    <col min="6689" max="6689" width="18.6640625" style="5" customWidth="1"/>
    <col min="6690" max="6690" width="29.88671875" style="5" customWidth="1"/>
    <col min="6691" max="6691" width="38.88671875" style="5" customWidth="1"/>
    <col min="6692" max="6692" width="30.88671875" style="5" customWidth="1"/>
    <col min="6693" max="6693" width="31.33203125" style="5" customWidth="1"/>
    <col min="6694" max="6694" width="32.6640625" style="5" customWidth="1"/>
    <col min="6695" max="6695" width="37.6640625" style="5" customWidth="1"/>
    <col min="6696" max="6697" width="0" style="5" hidden="1" customWidth="1"/>
    <col min="6698" max="6698" width="28.109375" style="5" customWidth="1"/>
    <col min="6699" max="6699" width="30.33203125" style="5" customWidth="1"/>
    <col min="6700" max="6751" width="0" style="5" hidden="1" customWidth="1"/>
    <col min="6752" max="6752" width="23.109375" style="5" customWidth="1"/>
    <col min="6753" max="6753" width="22.88671875" style="5" customWidth="1"/>
    <col min="6754" max="6754" width="24.109375" style="5" customWidth="1"/>
    <col min="6755" max="6755" width="23.6640625" style="5" customWidth="1"/>
    <col min="6756" max="6756" width="24.44140625" style="5" customWidth="1"/>
    <col min="6757" max="6757" width="23" style="5" customWidth="1"/>
    <col min="6758" max="6758" width="24.44140625" style="5" customWidth="1"/>
    <col min="6759" max="6759" width="24" style="5" customWidth="1"/>
    <col min="6760" max="6760" width="25.33203125" style="5" customWidth="1"/>
    <col min="6761" max="6761" width="23.44140625" style="5" customWidth="1"/>
    <col min="6762" max="6762" width="25" style="5" customWidth="1"/>
    <col min="6763" max="6763" width="25.33203125" style="5" customWidth="1"/>
    <col min="6764" max="6764" width="25" style="5" customWidth="1"/>
    <col min="6765" max="6765" width="23.33203125" style="5" customWidth="1"/>
    <col min="6766" max="6766" width="24.44140625" style="5" customWidth="1"/>
    <col min="6767" max="6767" width="21.44140625" style="5" customWidth="1"/>
    <col min="6768" max="6768" width="26.109375" style="5" customWidth="1"/>
    <col min="6769" max="6770" width="0" style="5" hidden="1" customWidth="1"/>
    <col min="6771" max="6771" width="25.5546875" style="5" customWidth="1"/>
    <col min="6772" max="6772" width="17.5546875" style="5" customWidth="1"/>
    <col min="6773" max="6796" width="0" style="5" hidden="1" customWidth="1"/>
    <col min="6797" max="6797" width="20.44140625" style="5" customWidth="1"/>
    <col min="6798" max="6799" width="18.33203125" style="5" customWidth="1"/>
    <col min="6800" max="6807" width="9.33203125" style="5"/>
    <col min="6808" max="6808" width="26.5546875" style="5" customWidth="1"/>
    <col min="6809" max="6935" width="9.33203125" style="5"/>
    <col min="6936" max="6936" width="221.33203125" style="5" customWidth="1"/>
    <col min="6937" max="6937" width="30.33203125" style="5" customWidth="1"/>
    <col min="6938" max="6938" width="45.6640625" style="5" customWidth="1"/>
    <col min="6939" max="6939" width="44.88671875" style="5" customWidth="1"/>
    <col min="6940" max="6940" width="44.33203125" style="5" customWidth="1"/>
    <col min="6941" max="6941" width="25.33203125" style="5" customWidth="1"/>
    <col min="6942" max="6942" width="47.5546875" style="5" customWidth="1"/>
    <col min="6943" max="6943" width="25.6640625" style="5" customWidth="1"/>
    <col min="6944" max="6944" width="46.33203125" style="5" customWidth="1"/>
    <col min="6945" max="6945" width="18.6640625" style="5" customWidth="1"/>
    <col min="6946" max="6946" width="29.88671875" style="5" customWidth="1"/>
    <col min="6947" max="6947" width="38.88671875" style="5" customWidth="1"/>
    <col min="6948" max="6948" width="30.88671875" style="5" customWidth="1"/>
    <col min="6949" max="6949" width="31.33203125" style="5" customWidth="1"/>
    <col min="6950" max="6950" width="32.6640625" style="5" customWidth="1"/>
    <col min="6951" max="6951" width="37.6640625" style="5" customWidth="1"/>
    <col min="6952" max="6953" width="0" style="5" hidden="1" customWidth="1"/>
    <col min="6954" max="6954" width="28.109375" style="5" customWidth="1"/>
    <col min="6955" max="6955" width="30.33203125" style="5" customWidth="1"/>
    <col min="6956" max="7007" width="0" style="5" hidden="1" customWidth="1"/>
    <col min="7008" max="7008" width="23.109375" style="5" customWidth="1"/>
    <col min="7009" max="7009" width="22.88671875" style="5" customWidth="1"/>
    <col min="7010" max="7010" width="24.109375" style="5" customWidth="1"/>
    <col min="7011" max="7011" width="23.6640625" style="5" customWidth="1"/>
    <col min="7012" max="7012" width="24.44140625" style="5" customWidth="1"/>
    <col min="7013" max="7013" width="23" style="5" customWidth="1"/>
    <col min="7014" max="7014" width="24.44140625" style="5" customWidth="1"/>
    <col min="7015" max="7015" width="24" style="5" customWidth="1"/>
    <col min="7016" max="7016" width="25.33203125" style="5" customWidth="1"/>
    <col min="7017" max="7017" width="23.44140625" style="5" customWidth="1"/>
    <col min="7018" max="7018" width="25" style="5" customWidth="1"/>
    <col min="7019" max="7019" width="25.33203125" style="5" customWidth="1"/>
    <col min="7020" max="7020" width="25" style="5" customWidth="1"/>
    <col min="7021" max="7021" width="23.33203125" style="5" customWidth="1"/>
    <col min="7022" max="7022" width="24.44140625" style="5" customWidth="1"/>
    <col min="7023" max="7023" width="21.44140625" style="5" customWidth="1"/>
    <col min="7024" max="7024" width="26.109375" style="5" customWidth="1"/>
    <col min="7025" max="7026" width="0" style="5" hidden="1" customWidth="1"/>
    <col min="7027" max="7027" width="25.5546875" style="5" customWidth="1"/>
    <col min="7028" max="7028" width="17.5546875" style="5" customWidth="1"/>
    <col min="7029" max="7052" width="0" style="5" hidden="1" customWidth="1"/>
    <col min="7053" max="7053" width="20.44140625" style="5" customWidth="1"/>
    <col min="7054" max="7055" width="18.33203125" style="5" customWidth="1"/>
    <col min="7056" max="7063" width="9.33203125" style="5"/>
    <col min="7064" max="7064" width="26.5546875" style="5" customWidth="1"/>
    <col min="7065" max="7191" width="9.33203125" style="5"/>
    <col min="7192" max="7192" width="221.33203125" style="5" customWidth="1"/>
    <col min="7193" max="7193" width="30.33203125" style="5" customWidth="1"/>
    <col min="7194" max="7194" width="45.6640625" style="5" customWidth="1"/>
    <col min="7195" max="7195" width="44.88671875" style="5" customWidth="1"/>
    <col min="7196" max="7196" width="44.33203125" style="5" customWidth="1"/>
    <col min="7197" max="7197" width="25.33203125" style="5" customWidth="1"/>
    <col min="7198" max="7198" width="47.5546875" style="5" customWidth="1"/>
    <col min="7199" max="7199" width="25.6640625" style="5" customWidth="1"/>
    <col min="7200" max="7200" width="46.33203125" style="5" customWidth="1"/>
    <col min="7201" max="7201" width="18.6640625" style="5" customWidth="1"/>
    <col min="7202" max="7202" width="29.88671875" style="5" customWidth="1"/>
    <col min="7203" max="7203" width="38.88671875" style="5" customWidth="1"/>
    <col min="7204" max="7204" width="30.88671875" style="5" customWidth="1"/>
    <col min="7205" max="7205" width="31.33203125" style="5" customWidth="1"/>
    <col min="7206" max="7206" width="32.6640625" style="5" customWidth="1"/>
    <col min="7207" max="7207" width="37.6640625" style="5" customWidth="1"/>
    <col min="7208" max="7209" width="0" style="5" hidden="1" customWidth="1"/>
    <col min="7210" max="7210" width="28.109375" style="5" customWidth="1"/>
    <col min="7211" max="7211" width="30.33203125" style="5" customWidth="1"/>
    <col min="7212" max="7263" width="0" style="5" hidden="1" customWidth="1"/>
    <col min="7264" max="7264" width="23.109375" style="5" customWidth="1"/>
    <col min="7265" max="7265" width="22.88671875" style="5" customWidth="1"/>
    <col min="7266" max="7266" width="24.109375" style="5" customWidth="1"/>
    <col min="7267" max="7267" width="23.6640625" style="5" customWidth="1"/>
    <col min="7268" max="7268" width="24.44140625" style="5" customWidth="1"/>
    <col min="7269" max="7269" width="23" style="5" customWidth="1"/>
    <col min="7270" max="7270" width="24.44140625" style="5" customWidth="1"/>
    <col min="7271" max="7271" width="24" style="5" customWidth="1"/>
    <col min="7272" max="7272" width="25.33203125" style="5" customWidth="1"/>
    <col min="7273" max="7273" width="23.44140625" style="5" customWidth="1"/>
    <col min="7274" max="7274" width="25" style="5" customWidth="1"/>
    <col min="7275" max="7275" width="25.33203125" style="5" customWidth="1"/>
    <col min="7276" max="7276" width="25" style="5" customWidth="1"/>
    <col min="7277" max="7277" width="23.33203125" style="5" customWidth="1"/>
    <col min="7278" max="7278" width="24.44140625" style="5" customWidth="1"/>
    <col min="7279" max="7279" width="21.44140625" style="5" customWidth="1"/>
    <col min="7280" max="7280" width="26.109375" style="5" customWidth="1"/>
    <col min="7281" max="7282" width="0" style="5" hidden="1" customWidth="1"/>
    <col min="7283" max="7283" width="25.5546875" style="5" customWidth="1"/>
    <col min="7284" max="7284" width="17.5546875" style="5" customWidth="1"/>
    <col min="7285" max="7308" width="0" style="5" hidden="1" customWidth="1"/>
    <col min="7309" max="7309" width="20.44140625" style="5" customWidth="1"/>
    <col min="7310" max="7311" width="18.33203125" style="5" customWidth="1"/>
    <col min="7312" max="7319" width="9.33203125" style="5"/>
    <col min="7320" max="7320" width="26.5546875" style="5" customWidth="1"/>
    <col min="7321" max="7447" width="9.33203125" style="5"/>
    <col min="7448" max="7448" width="221.33203125" style="5" customWidth="1"/>
    <col min="7449" max="7449" width="30.33203125" style="5" customWidth="1"/>
    <col min="7450" max="7450" width="45.6640625" style="5" customWidth="1"/>
    <col min="7451" max="7451" width="44.88671875" style="5" customWidth="1"/>
    <col min="7452" max="7452" width="44.33203125" style="5" customWidth="1"/>
    <col min="7453" max="7453" width="25.33203125" style="5" customWidth="1"/>
    <col min="7454" max="7454" width="47.5546875" style="5" customWidth="1"/>
    <col min="7455" max="7455" width="25.6640625" style="5" customWidth="1"/>
    <col min="7456" max="7456" width="46.33203125" style="5" customWidth="1"/>
    <col min="7457" max="7457" width="18.6640625" style="5" customWidth="1"/>
    <col min="7458" max="7458" width="29.88671875" style="5" customWidth="1"/>
    <col min="7459" max="7459" width="38.88671875" style="5" customWidth="1"/>
    <col min="7460" max="7460" width="30.88671875" style="5" customWidth="1"/>
    <col min="7461" max="7461" width="31.33203125" style="5" customWidth="1"/>
    <col min="7462" max="7462" width="32.6640625" style="5" customWidth="1"/>
    <col min="7463" max="7463" width="37.6640625" style="5" customWidth="1"/>
    <col min="7464" max="7465" width="0" style="5" hidden="1" customWidth="1"/>
    <col min="7466" max="7466" width="28.109375" style="5" customWidth="1"/>
    <col min="7467" max="7467" width="30.33203125" style="5" customWidth="1"/>
    <col min="7468" max="7519" width="0" style="5" hidden="1" customWidth="1"/>
    <col min="7520" max="7520" width="23.109375" style="5" customWidth="1"/>
    <col min="7521" max="7521" width="22.88671875" style="5" customWidth="1"/>
    <col min="7522" max="7522" width="24.109375" style="5" customWidth="1"/>
    <col min="7523" max="7523" width="23.6640625" style="5" customWidth="1"/>
    <col min="7524" max="7524" width="24.44140625" style="5" customWidth="1"/>
    <col min="7525" max="7525" width="23" style="5" customWidth="1"/>
    <col min="7526" max="7526" width="24.44140625" style="5" customWidth="1"/>
    <col min="7527" max="7527" width="24" style="5" customWidth="1"/>
    <col min="7528" max="7528" width="25.33203125" style="5" customWidth="1"/>
    <col min="7529" max="7529" width="23.44140625" style="5" customWidth="1"/>
    <col min="7530" max="7530" width="25" style="5" customWidth="1"/>
    <col min="7531" max="7531" width="25.33203125" style="5" customWidth="1"/>
    <col min="7532" max="7532" width="25" style="5" customWidth="1"/>
    <col min="7533" max="7533" width="23.33203125" style="5" customWidth="1"/>
    <col min="7534" max="7534" width="24.44140625" style="5" customWidth="1"/>
    <col min="7535" max="7535" width="21.44140625" style="5" customWidth="1"/>
    <col min="7536" max="7536" width="26.109375" style="5" customWidth="1"/>
    <col min="7537" max="7538" width="0" style="5" hidden="1" customWidth="1"/>
    <col min="7539" max="7539" width="25.5546875" style="5" customWidth="1"/>
    <col min="7540" max="7540" width="17.5546875" style="5" customWidth="1"/>
    <col min="7541" max="7564" width="0" style="5" hidden="1" customWidth="1"/>
    <col min="7565" max="7565" width="20.44140625" style="5" customWidth="1"/>
    <col min="7566" max="7567" width="18.33203125" style="5" customWidth="1"/>
    <col min="7568" max="7575" width="9.33203125" style="5"/>
    <col min="7576" max="7576" width="26.5546875" style="5" customWidth="1"/>
    <col min="7577" max="7703" width="9.33203125" style="5"/>
    <col min="7704" max="7704" width="221.33203125" style="5" customWidth="1"/>
    <col min="7705" max="7705" width="30.33203125" style="5" customWidth="1"/>
    <col min="7706" max="7706" width="45.6640625" style="5" customWidth="1"/>
    <col min="7707" max="7707" width="44.88671875" style="5" customWidth="1"/>
    <col min="7708" max="7708" width="44.33203125" style="5" customWidth="1"/>
    <col min="7709" max="7709" width="25.33203125" style="5" customWidth="1"/>
    <col min="7710" max="7710" width="47.5546875" style="5" customWidth="1"/>
    <col min="7711" max="7711" width="25.6640625" style="5" customWidth="1"/>
    <col min="7712" max="7712" width="46.33203125" style="5" customWidth="1"/>
    <col min="7713" max="7713" width="18.6640625" style="5" customWidth="1"/>
    <col min="7714" max="7714" width="29.88671875" style="5" customWidth="1"/>
    <col min="7715" max="7715" width="38.88671875" style="5" customWidth="1"/>
    <col min="7716" max="7716" width="30.88671875" style="5" customWidth="1"/>
    <col min="7717" max="7717" width="31.33203125" style="5" customWidth="1"/>
    <col min="7718" max="7718" width="32.6640625" style="5" customWidth="1"/>
    <col min="7719" max="7719" width="37.6640625" style="5" customWidth="1"/>
    <col min="7720" max="7721" width="0" style="5" hidden="1" customWidth="1"/>
    <col min="7722" max="7722" width="28.109375" style="5" customWidth="1"/>
    <col min="7723" max="7723" width="30.33203125" style="5" customWidth="1"/>
    <col min="7724" max="7775" width="0" style="5" hidden="1" customWidth="1"/>
    <col min="7776" max="7776" width="23.109375" style="5" customWidth="1"/>
    <col min="7777" max="7777" width="22.88671875" style="5" customWidth="1"/>
    <col min="7778" max="7778" width="24.109375" style="5" customWidth="1"/>
    <col min="7779" max="7779" width="23.6640625" style="5" customWidth="1"/>
    <col min="7780" max="7780" width="24.44140625" style="5" customWidth="1"/>
    <col min="7781" max="7781" width="23" style="5" customWidth="1"/>
    <col min="7782" max="7782" width="24.44140625" style="5" customWidth="1"/>
    <col min="7783" max="7783" width="24" style="5" customWidth="1"/>
    <col min="7784" max="7784" width="25.33203125" style="5" customWidth="1"/>
    <col min="7785" max="7785" width="23.44140625" style="5" customWidth="1"/>
    <col min="7786" max="7786" width="25" style="5" customWidth="1"/>
    <col min="7787" max="7787" width="25.33203125" style="5" customWidth="1"/>
    <col min="7788" max="7788" width="25" style="5" customWidth="1"/>
    <col min="7789" max="7789" width="23.33203125" style="5" customWidth="1"/>
    <col min="7790" max="7790" width="24.44140625" style="5" customWidth="1"/>
    <col min="7791" max="7791" width="21.44140625" style="5" customWidth="1"/>
    <col min="7792" max="7792" width="26.109375" style="5" customWidth="1"/>
    <col min="7793" max="7794" width="0" style="5" hidden="1" customWidth="1"/>
    <col min="7795" max="7795" width="25.5546875" style="5" customWidth="1"/>
    <col min="7796" max="7796" width="17.5546875" style="5" customWidth="1"/>
    <col min="7797" max="7820" width="0" style="5" hidden="1" customWidth="1"/>
    <col min="7821" max="7821" width="20.44140625" style="5" customWidth="1"/>
    <col min="7822" max="7823" width="18.33203125" style="5" customWidth="1"/>
    <col min="7824" max="7831" width="9.33203125" style="5"/>
    <col min="7832" max="7832" width="26.5546875" style="5" customWidth="1"/>
    <col min="7833" max="7959" width="9.33203125" style="5"/>
    <col min="7960" max="7960" width="221.33203125" style="5" customWidth="1"/>
    <col min="7961" max="7961" width="30.33203125" style="5" customWidth="1"/>
    <col min="7962" max="7962" width="45.6640625" style="5" customWidth="1"/>
    <col min="7963" max="7963" width="44.88671875" style="5" customWidth="1"/>
    <col min="7964" max="7964" width="44.33203125" style="5" customWidth="1"/>
    <col min="7965" max="7965" width="25.33203125" style="5" customWidth="1"/>
    <col min="7966" max="7966" width="47.5546875" style="5" customWidth="1"/>
    <col min="7967" max="7967" width="25.6640625" style="5" customWidth="1"/>
    <col min="7968" max="7968" width="46.33203125" style="5" customWidth="1"/>
    <col min="7969" max="7969" width="18.6640625" style="5" customWidth="1"/>
    <col min="7970" max="7970" width="29.88671875" style="5" customWidth="1"/>
    <col min="7971" max="7971" width="38.88671875" style="5" customWidth="1"/>
    <col min="7972" max="7972" width="30.88671875" style="5" customWidth="1"/>
    <col min="7973" max="7973" width="31.33203125" style="5" customWidth="1"/>
    <col min="7974" max="7974" width="32.6640625" style="5" customWidth="1"/>
    <col min="7975" max="7975" width="37.6640625" style="5" customWidth="1"/>
    <col min="7976" max="7977" width="0" style="5" hidden="1" customWidth="1"/>
    <col min="7978" max="7978" width="28.109375" style="5" customWidth="1"/>
    <col min="7979" max="7979" width="30.33203125" style="5" customWidth="1"/>
    <col min="7980" max="8031" width="0" style="5" hidden="1" customWidth="1"/>
    <col min="8032" max="8032" width="23.109375" style="5" customWidth="1"/>
    <col min="8033" max="8033" width="22.88671875" style="5" customWidth="1"/>
    <col min="8034" max="8034" width="24.109375" style="5" customWidth="1"/>
    <col min="8035" max="8035" width="23.6640625" style="5" customWidth="1"/>
    <col min="8036" max="8036" width="24.44140625" style="5" customWidth="1"/>
    <col min="8037" max="8037" width="23" style="5" customWidth="1"/>
    <col min="8038" max="8038" width="24.44140625" style="5" customWidth="1"/>
    <col min="8039" max="8039" width="24" style="5" customWidth="1"/>
    <col min="8040" max="8040" width="25.33203125" style="5" customWidth="1"/>
    <col min="8041" max="8041" width="23.44140625" style="5" customWidth="1"/>
    <col min="8042" max="8042" width="25" style="5" customWidth="1"/>
    <col min="8043" max="8043" width="25.33203125" style="5" customWidth="1"/>
    <col min="8044" max="8044" width="25" style="5" customWidth="1"/>
    <col min="8045" max="8045" width="23.33203125" style="5" customWidth="1"/>
    <col min="8046" max="8046" width="24.44140625" style="5" customWidth="1"/>
    <col min="8047" max="8047" width="21.44140625" style="5" customWidth="1"/>
    <col min="8048" max="8048" width="26.109375" style="5" customWidth="1"/>
    <col min="8049" max="8050" width="0" style="5" hidden="1" customWidth="1"/>
    <col min="8051" max="8051" width="25.5546875" style="5" customWidth="1"/>
    <col min="8052" max="8052" width="17.5546875" style="5" customWidth="1"/>
    <col min="8053" max="8076" width="0" style="5" hidden="1" customWidth="1"/>
    <col min="8077" max="8077" width="20.44140625" style="5" customWidth="1"/>
    <col min="8078" max="8079" width="18.33203125" style="5" customWidth="1"/>
    <col min="8080" max="8087" width="9.33203125" style="5"/>
    <col min="8088" max="8088" width="26.5546875" style="5" customWidth="1"/>
    <col min="8089" max="8215" width="9.33203125" style="5"/>
    <col min="8216" max="8216" width="221.33203125" style="5" customWidth="1"/>
    <col min="8217" max="8217" width="30.33203125" style="5" customWidth="1"/>
    <col min="8218" max="8218" width="45.6640625" style="5" customWidth="1"/>
    <col min="8219" max="8219" width="44.88671875" style="5" customWidth="1"/>
    <col min="8220" max="8220" width="44.33203125" style="5" customWidth="1"/>
    <col min="8221" max="8221" width="25.33203125" style="5" customWidth="1"/>
    <col min="8222" max="8222" width="47.5546875" style="5" customWidth="1"/>
    <col min="8223" max="8223" width="25.6640625" style="5" customWidth="1"/>
    <col min="8224" max="8224" width="46.33203125" style="5" customWidth="1"/>
    <col min="8225" max="8225" width="18.6640625" style="5" customWidth="1"/>
    <col min="8226" max="8226" width="29.88671875" style="5" customWidth="1"/>
    <col min="8227" max="8227" width="38.88671875" style="5" customWidth="1"/>
    <col min="8228" max="8228" width="30.88671875" style="5" customWidth="1"/>
    <col min="8229" max="8229" width="31.33203125" style="5" customWidth="1"/>
    <col min="8230" max="8230" width="32.6640625" style="5" customWidth="1"/>
    <col min="8231" max="8231" width="37.6640625" style="5" customWidth="1"/>
    <col min="8232" max="8233" width="0" style="5" hidden="1" customWidth="1"/>
    <col min="8234" max="8234" width="28.109375" style="5" customWidth="1"/>
    <col min="8235" max="8235" width="30.33203125" style="5" customWidth="1"/>
    <col min="8236" max="8287" width="0" style="5" hidden="1" customWidth="1"/>
    <col min="8288" max="8288" width="23.109375" style="5" customWidth="1"/>
    <col min="8289" max="8289" width="22.88671875" style="5" customWidth="1"/>
    <col min="8290" max="8290" width="24.109375" style="5" customWidth="1"/>
    <col min="8291" max="8291" width="23.6640625" style="5" customWidth="1"/>
    <col min="8292" max="8292" width="24.44140625" style="5" customWidth="1"/>
    <col min="8293" max="8293" width="23" style="5" customWidth="1"/>
    <col min="8294" max="8294" width="24.44140625" style="5" customWidth="1"/>
    <col min="8295" max="8295" width="24" style="5" customWidth="1"/>
    <col min="8296" max="8296" width="25.33203125" style="5" customWidth="1"/>
    <col min="8297" max="8297" width="23.44140625" style="5" customWidth="1"/>
    <col min="8298" max="8298" width="25" style="5" customWidth="1"/>
    <col min="8299" max="8299" width="25.33203125" style="5" customWidth="1"/>
    <col min="8300" max="8300" width="25" style="5" customWidth="1"/>
    <col min="8301" max="8301" width="23.33203125" style="5" customWidth="1"/>
    <col min="8302" max="8302" width="24.44140625" style="5" customWidth="1"/>
    <col min="8303" max="8303" width="21.44140625" style="5" customWidth="1"/>
    <col min="8304" max="8304" width="26.109375" style="5" customWidth="1"/>
    <col min="8305" max="8306" width="0" style="5" hidden="1" customWidth="1"/>
    <col min="8307" max="8307" width="25.5546875" style="5" customWidth="1"/>
    <col min="8308" max="8308" width="17.5546875" style="5" customWidth="1"/>
    <col min="8309" max="8332" width="0" style="5" hidden="1" customWidth="1"/>
    <col min="8333" max="8333" width="20.44140625" style="5" customWidth="1"/>
    <col min="8334" max="8335" width="18.33203125" style="5" customWidth="1"/>
    <col min="8336" max="8343" width="9.33203125" style="5"/>
    <col min="8344" max="8344" width="26.5546875" style="5" customWidth="1"/>
    <col min="8345" max="8471" width="9.33203125" style="5"/>
    <col min="8472" max="8472" width="221.33203125" style="5" customWidth="1"/>
    <col min="8473" max="8473" width="30.33203125" style="5" customWidth="1"/>
    <col min="8474" max="8474" width="45.6640625" style="5" customWidth="1"/>
    <col min="8475" max="8475" width="44.88671875" style="5" customWidth="1"/>
    <col min="8476" max="8476" width="44.33203125" style="5" customWidth="1"/>
    <col min="8477" max="8477" width="25.33203125" style="5" customWidth="1"/>
    <col min="8478" max="8478" width="47.5546875" style="5" customWidth="1"/>
    <col min="8479" max="8479" width="25.6640625" style="5" customWidth="1"/>
    <col min="8480" max="8480" width="46.33203125" style="5" customWidth="1"/>
    <col min="8481" max="8481" width="18.6640625" style="5" customWidth="1"/>
    <col min="8482" max="8482" width="29.88671875" style="5" customWidth="1"/>
    <col min="8483" max="8483" width="38.88671875" style="5" customWidth="1"/>
    <col min="8484" max="8484" width="30.88671875" style="5" customWidth="1"/>
    <col min="8485" max="8485" width="31.33203125" style="5" customWidth="1"/>
    <col min="8486" max="8486" width="32.6640625" style="5" customWidth="1"/>
    <col min="8487" max="8487" width="37.6640625" style="5" customWidth="1"/>
    <col min="8488" max="8489" width="0" style="5" hidden="1" customWidth="1"/>
    <col min="8490" max="8490" width="28.109375" style="5" customWidth="1"/>
    <col min="8491" max="8491" width="30.33203125" style="5" customWidth="1"/>
    <col min="8492" max="8543" width="0" style="5" hidden="1" customWidth="1"/>
    <col min="8544" max="8544" width="23.109375" style="5" customWidth="1"/>
    <col min="8545" max="8545" width="22.88671875" style="5" customWidth="1"/>
    <col min="8546" max="8546" width="24.109375" style="5" customWidth="1"/>
    <col min="8547" max="8547" width="23.6640625" style="5" customWidth="1"/>
    <col min="8548" max="8548" width="24.44140625" style="5" customWidth="1"/>
    <col min="8549" max="8549" width="23" style="5" customWidth="1"/>
    <col min="8550" max="8550" width="24.44140625" style="5" customWidth="1"/>
    <col min="8551" max="8551" width="24" style="5" customWidth="1"/>
    <col min="8552" max="8552" width="25.33203125" style="5" customWidth="1"/>
    <col min="8553" max="8553" width="23.44140625" style="5" customWidth="1"/>
    <col min="8554" max="8554" width="25" style="5" customWidth="1"/>
    <col min="8555" max="8555" width="25.33203125" style="5" customWidth="1"/>
    <col min="8556" max="8556" width="25" style="5" customWidth="1"/>
    <col min="8557" max="8557" width="23.33203125" style="5" customWidth="1"/>
    <col min="8558" max="8558" width="24.44140625" style="5" customWidth="1"/>
    <col min="8559" max="8559" width="21.44140625" style="5" customWidth="1"/>
    <col min="8560" max="8560" width="26.109375" style="5" customWidth="1"/>
    <col min="8561" max="8562" width="0" style="5" hidden="1" customWidth="1"/>
    <col min="8563" max="8563" width="25.5546875" style="5" customWidth="1"/>
    <col min="8564" max="8564" width="17.5546875" style="5" customWidth="1"/>
    <col min="8565" max="8588" width="0" style="5" hidden="1" customWidth="1"/>
    <col min="8589" max="8589" width="20.44140625" style="5" customWidth="1"/>
    <col min="8590" max="8591" width="18.33203125" style="5" customWidth="1"/>
    <col min="8592" max="8599" width="9.33203125" style="5"/>
    <col min="8600" max="8600" width="26.5546875" style="5" customWidth="1"/>
    <col min="8601" max="8727" width="9.33203125" style="5"/>
    <col min="8728" max="8728" width="221.33203125" style="5" customWidth="1"/>
    <col min="8729" max="8729" width="30.33203125" style="5" customWidth="1"/>
    <col min="8730" max="8730" width="45.6640625" style="5" customWidth="1"/>
    <col min="8731" max="8731" width="44.88671875" style="5" customWidth="1"/>
    <col min="8732" max="8732" width="44.33203125" style="5" customWidth="1"/>
    <col min="8733" max="8733" width="25.33203125" style="5" customWidth="1"/>
    <col min="8734" max="8734" width="47.5546875" style="5" customWidth="1"/>
    <col min="8735" max="8735" width="25.6640625" style="5" customWidth="1"/>
    <col min="8736" max="8736" width="46.33203125" style="5" customWidth="1"/>
    <col min="8737" max="8737" width="18.6640625" style="5" customWidth="1"/>
    <col min="8738" max="8738" width="29.88671875" style="5" customWidth="1"/>
    <col min="8739" max="8739" width="38.88671875" style="5" customWidth="1"/>
    <col min="8740" max="8740" width="30.88671875" style="5" customWidth="1"/>
    <col min="8741" max="8741" width="31.33203125" style="5" customWidth="1"/>
    <col min="8742" max="8742" width="32.6640625" style="5" customWidth="1"/>
    <col min="8743" max="8743" width="37.6640625" style="5" customWidth="1"/>
    <col min="8744" max="8745" width="0" style="5" hidden="1" customWidth="1"/>
    <col min="8746" max="8746" width="28.109375" style="5" customWidth="1"/>
    <col min="8747" max="8747" width="30.33203125" style="5" customWidth="1"/>
    <col min="8748" max="8799" width="0" style="5" hidden="1" customWidth="1"/>
    <col min="8800" max="8800" width="23.109375" style="5" customWidth="1"/>
    <col min="8801" max="8801" width="22.88671875" style="5" customWidth="1"/>
    <col min="8802" max="8802" width="24.109375" style="5" customWidth="1"/>
    <col min="8803" max="8803" width="23.6640625" style="5" customWidth="1"/>
    <col min="8804" max="8804" width="24.44140625" style="5" customWidth="1"/>
    <col min="8805" max="8805" width="23" style="5" customWidth="1"/>
    <col min="8806" max="8806" width="24.44140625" style="5" customWidth="1"/>
    <col min="8807" max="8807" width="24" style="5" customWidth="1"/>
    <col min="8808" max="8808" width="25.33203125" style="5" customWidth="1"/>
    <col min="8809" max="8809" width="23.44140625" style="5" customWidth="1"/>
    <col min="8810" max="8810" width="25" style="5" customWidth="1"/>
    <col min="8811" max="8811" width="25.33203125" style="5" customWidth="1"/>
    <col min="8812" max="8812" width="25" style="5" customWidth="1"/>
    <col min="8813" max="8813" width="23.33203125" style="5" customWidth="1"/>
    <col min="8814" max="8814" width="24.44140625" style="5" customWidth="1"/>
    <col min="8815" max="8815" width="21.44140625" style="5" customWidth="1"/>
    <col min="8816" max="8816" width="26.109375" style="5" customWidth="1"/>
    <col min="8817" max="8818" width="0" style="5" hidden="1" customWidth="1"/>
    <col min="8819" max="8819" width="25.5546875" style="5" customWidth="1"/>
    <col min="8820" max="8820" width="17.5546875" style="5" customWidth="1"/>
    <col min="8821" max="8844" width="0" style="5" hidden="1" customWidth="1"/>
    <col min="8845" max="8845" width="20.44140625" style="5" customWidth="1"/>
    <col min="8846" max="8847" width="18.33203125" style="5" customWidth="1"/>
    <col min="8848" max="8855" width="9.33203125" style="5"/>
    <col min="8856" max="8856" width="26.5546875" style="5" customWidth="1"/>
    <col min="8857" max="8983" width="9.33203125" style="5"/>
    <col min="8984" max="8984" width="221.33203125" style="5" customWidth="1"/>
    <col min="8985" max="8985" width="30.33203125" style="5" customWidth="1"/>
    <col min="8986" max="8986" width="45.6640625" style="5" customWidth="1"/>
    <col min="8987" max="8987" width="44.88671875" style="5" customWidth="1"/>
    <col min="8988" max="8988" width="44.33203125" style="5" customWidth="1"/>
    <col min="8989" max="8989" width="25.33203125" style="5" customWidth="1"/>
    <col min="8990" max="8990" width="47.5546875" style="5" customWidth="1"/>
    <col min="8991" max="8991" width="25.6640625" style="5" customWidth="1"/>
    <col min="8992" max="8992" width="46.33203125" style="5" customWidth="1"/>
    <col min="8993" max="8993" width="18.6640625" style="5" customWidth="1"/>
    <col min="8994" max="8994" width="29.88671875" style="5" customWidth="1"/>
    <col min="8995" max="8995" width="38.88671875" style="5" customWidth="1"/>
    <col min="8996" max="8996" width="30.88671875" style="5" customWidth="1"/>
    <col min="8997" max="8997" width="31.33203125" style="5" customWidth="1"/>
    <col min="8998" max="8998" width="32.6640625" style="5" customWidth="1"/>
    <col min="8999" max="8999" width="37.6640625" style="5" customWidth="1"/>
    <col min="9000" max="9001" width="0" style="5" hidden="1" customWidth="1"/>
    <col min="9002" max="9002" width="28.109375" style="5" customWidth="1"/>
    <col min="9003" max="9003" width="30.33203125" style="5" customWidth="1"/>
    <col min="9004" max="9055" width="0" style="5" hidden="1" customWidth="1"/>
    <col min="9056" max="9056" width="23.109375" style="5" customWidth="1"/>
    <col min="9057" max="9057" width="22.88671875" style="5" customWidth="1"/>
    <col min="9058" max="9058" width="24.109375" style="5" customWidth="1"/>
    <col min="9059" max="9059" width="23.6640625" style="5" customWidth="1"/>
    <col min="9060" max="9060" width="24.44140625" style="5" customWidth="1"/>
    <col min="9061" max="9061" width="23" style="5" customWidth="1"/>
    <col min="9062" max="9062" width="24.44140625" style="5" customWidth="1"/>
    <col min="9063" max="9063" width="24" style="5" customWidth="1"/>
    <col min="9064" max="9064" width="25.33203125" style="5" customWidth="1"/>
    <col min="9065" max="9065" width="23.44140625" style="5" customWidth="1"/>
    <col min="9066" max="9066" width="25" style="5" customWidth="1"/>
    <col min="9067" max="9067" width="25.33203125" style="5" customWidth="1"/>
    <col min="9068" max="9068" width="25" style="5" customWidth="1"/>
    <col min="9069" max="9069" width="23.33203125" style="5" customWidth="1"/>
    <col min="9070" max="9070" width="24.44140625" style="5" customWidth="1"/>
    <col min="9071" max="9071" width="21.44140625" style="5" customWidth="1"/>
    <col min="9072" max="9072" width="26.109375" style="5" customWidth="1"/>
    <col min="9073" max="9074" width="0" style="5" hidden="1" customWidth="1"/>
    <col min="9075" max="9075" width="25.5546875" style="5" customWidth="1"/>
    <col min="9076" max="9076" width="17.5546875" style="5" customWidth="1"/>
    <col min="9077" max="9100" width="0" style="5" hidden="1" customWidth="1"/>
    <col min="9101" max="9101" width="20.44140625" style="5" customWidth="1"/>
    <col min="9102" max="9103" width="18.33203125" style="5" customWidth="1"/>
    <col min="9104" max="9111" width="9.33203125" style="5"/>
    <col min="9112" max="9112" width="26.5546875" style="5" customWidth="1"/>
    <col min="9113" max="9239" width="9.33203125" style="5"/>
    <col min="9240" max="9240" width="221.33203125" style="5" customWidth="1"/>
    <col min="9241" max="9241" width="30.33203125" style="5" customWidth="1"/>
    <col min="9242" max="9242" width="45.6640625" style="5" customWidth="1"/>
    <col min="9243" max="9243" width="44.88671875" style="5" customWidth="1"/>
    <col min="9244" max="9244" width="44.33203125" style="5" customWidth="1"/>
    <col min="9245" max="9245" width="25.33203125" style="5" customWidth="1"/>
    <col min="9246" max="9246" width="47.5546875" style="5" customWidth="1"/>
    <col min="9247" max="9247" width="25.6640625" style="5" customWidth="1"/>
    <col min="9248" max="9248" width="46.33203125" style="5" customWidth="1"/>
    <col min="9249" max="9249" width="18.6640625" style="5" customWidth="1"/>
    <col min="9250" max="9250" width="29.88671875" style="5" customWidth="1"/>
    <col min="9251" max="9251" width="38.88671875" style="5" customWidth="1"/>
    <col min="9252" max="9252" width="30.88671875" style="5" customWidth="1"/>
    <col min="9253" max="9253" width="31.33203125" style="5" customWidth="1"/>
    <col min="9254" max="9254" width="32.6640625" style="5" customWidth="1"/>
    <col min="9255" max="9255" width="37.6640625" style="5" customWidth="1"/>
    <col min="9256" max="9257" width="0" style="5" hidden="1" customWidth="1"/>
    <col min="9258" max="9258" width="28.109375" style="5" customWidth="1"/>
    <col min="9259" max="9259" width="30.33203125" style="5" customWidth="1"/>
    <col min="9260" max="9311" width="0" style="5" hidden="1" customWidth="1"/>
    <col min="9312" max="9312" width="23.109375" style="5" customWidth="1"/>
    <col min="9313" max="9313" width="22.88671875" style="5" customWidth="1"/>
    <col min="9314" max="9314" width="24.109375" style="5" customWidth="1"/>
    <col min="9315" max="9315" width="23.6640625" style="5" customWidth="1"/>
    <col min="9316" max="9316" width="24.44140625" style="5" customWidth="1"/>
    <col min="9317" max="9317" width="23" style="5" customWidth="1"/>
    <col min="9318" max="9318" width="24.44140625" style="5" customWidth="1"/>
    <col min="9319" max="9319" width="24" style="5" customWidth="1"/>
    <col min="9320" max="9320" width="25.33203125" style="5" customWidth="1"/>
    <col min="9321" max="9321" width="23.44140625" style="5" customWidth="1"/>
    <col min="9322" max="9322" width="25" style="5" customWidth="1"/>
    <col min="9323" max="9323" width="25.33203125" style="5" customWidth="1"/>
    <col min="9324" max="9324" width="25" style="5" customWidth="1"/>
    <col min="9325" max="9325" width="23.33203125" style="5" customWidth="1"/>
    <col min="9326" max="9326" width="24.44140625" style="5" customWidth="1"/>
    <col min="9327" max="9327" width="21.44140625" style="5" customWidth="1"/>
    <col min="9328" max="9328" width="26.109375" style="5" customWidth="1"/>
    <col min="9329" max="9330" width="0" style="5" hidden="1" customWidth="1"/>
    <col min="9331" max="9331" width="25.5546875" style="5" customWidth="1"/>
    <col min="9332" max="9332" width="17.5546875" style="5" customWidth="1"/>
    <col min="9333" max="9356" width="0" style="5" hidden="1" customWidth="1"/>
    <col min="9357" max="9357" width="20.44140625" style="5" customWidth="1"/>
    <col min="9358" max="9359" width="18.33203125" style="5" customWidth="1"/>
    <col min="9360" max="9367" width="9.33203125" style="5"/>
    <col min="9368" max="9368" width="26.5546875" style="5" customWidth="1"/>
    <col min="9369" max="9495" width="9.33203125" style="5"/>
    <col min="9496" max="9496" width="221.33203125" style="5" customWidth="1"/>
    <col min="9497" max="9497" width="30.33203125" style="5" customWidth="1"/>
    <col min="9498" max="9498" width="45.6640625" style="5" customWidth="1"/>
    <col min="9499" max="9499" width="44.88671875" style="5" customWidth="1"/>
    <col min="9500" max="9500" width="44.33203125" style="5" customWidth="1"/>
    <col min="9501" max="9501" width="25.33203125" style="5" customWidth="1"/>
    <col min="9502" max="9502" width="47.5546875" style="5" customWidth="1"/>
    <col min="9503" max="9503" width="25.6640625" style="5" customWidth="1"/>
    <col min="9504" max="9504" width="46.33203125" style="5" customWidth="1"/>
    <col min="9505" max="9505" width="18.6640625" style="5" customWidth="1"/>
    <col min="9506" max="9506" width="29.88671875" style="5" customWidth="1"/>
    <col min="9507" max="9507" width="38.88671875" style="5" customWidth="1"/>
    <col min="9508" max="9508" width="30.88671875" style="5" customWidth="1"/>
    <col min="9509" max="9509" width="31.33203125" style="5" customWidth="1"/>
    <col min="9510" max="9510" width="32.6640625" style="5" customWidth="1"/>
    <col min="9511" max="9511" width="37.6640625" style="5" customWidth="1"/>
    <col min="9512" max="9513" width="0" style="5" hidden="1" customWidth="1"/>
    <col min="9514" max="9514" width="28.109375" style="5" customWidth="1"/>
    <col min="9515" max="9515" width="30.33203125" style="5" customWidth="1"/>
    <col min="9516" max="9567" width="0" style="5" hidden="1" customWidth="1"/>
    <col min="9568" max="9568" width="23.109375" style="5" customWidth="1"/>
    <col min="9569" max="9569" width="22.88671875" style="5" customWidth="1"/>
    <col min="9570" max="9570" width="24.109375" style="5" customWidth="1"/>
    <col min="9571" max="9571" width="23.6640625" style="5" customWidth="1"/>
    <col min="9572" max="9572" width="24.44140625" style="5" customWidth="1"/>
    <col min="9573" max="9573" width="23" style="5" customWidth="1"/>
    <col min="9574" max="9574" width="24.44140625" style="5" customWidth="1"/>
    <col min="9575" max="9575" width="24" style="5" customWidth="1"/>
    <col min="9576" max="9576" width="25.33203125" style="5" customWidth="1"/>
    <col min="9577" max="9577" width="23.44140625" style="5" customWidth="1"/>
    <col min="9578" max="9578" width="25" style="5" customWidth="1"/>
    <col min="9579" max="9579" width="25.33203125" style="5" customWidth="1"/>
    <col min="9580" max="9580" width="25" style="5" customWidth="1"/>
    <col min="9581" max="9581" width="23.33203125" style="5" customWidth="1"/>
    <col min="9582" max="9582" width="24.44140625" style="5" customWidth="1"/>
    <col min="9583" max="9583" width="21.44140625" style="5" customWidth="1"/>
    <col min="9584" max="9584" width="26.109375" style="5" customWidth="1"/>
    <col min="9585" max="9586" width="0" style="5" hidden="1" customWidth="1"/>
    <col min="9587" max="9587" width="25.5546875" style="5" customWidth="1"/>
    <col min="9588" max="9588" width="17.5546875" style="5" customWidth="1"/>
    <col min="9589" max="9612" width="0" style="5" hidden="1" customWidth="1"/>
    <col min="9613" max="9613" width="20.44140625" style="5" customWidth="1"/>
    <col min="9614" max="9615" width="18.33203125" style="5" customWidth="1"/>
    <col min="9616" max="9623" width="9.33203125" style="5"/>
    <col min="9624" max="9624" width="26.5546875" style="5" customWidth="1"/>
    <col min="9625" max="9751" width="9.33203125" style="5"/>
    <col min="9752" max="9752" width="221.33203125" style="5" customWidth="1"/>
    <col min="9753" max="9753" width="30.33203125" style="5" customWidth="1"/>
    <col min="9754" max="9754" width="45.6640625" style="5" customWidth="1"/>
    <col min="9755" max="9755" width="44.88671875" style="5" customWidth="1"/>
    <col min="9756" max="9756" width="44.33203125" style="5" customWidth="1"/>
    <col min="9757" max="9757" width="25.33203125" style="5" customWidth="1"/>
    <col min="9758" max="9758" width="47.5546875" style="5" customWidth="1"/>
    <col min="9759" max="9759" width="25.6640625" style="5" customWidth="1"/>
    <col min="9760" max="9760" width="46.33203125" style="5" customWidth="1"/>
    <col min="9761" max="9761" width="18.6640625" style="5" customWidth="1"/>
    <col min="9762" max="9762" width="29.88671875" style="5" customWidth="1"/>
    <col min="9763" max="9763" width="38.88671875" style="5" customWidth="1"/>
    <col min="9764" max="9764" width="30.88671875" style="5" customWidth="1"/>
    <col min="9765" max="9765" width="31.33203125" style="5" customWidth="1"/>
    <col min="9766" max="9766" width="32.6640625" style="5" customWidth="1"/>
    <col min="9767" max="9767" width="37.6640625" style="5" customWidth="1"/>
    <col min="9768" max="9769" width="0" style="5" hidden="1" customWidth="1"/>
    <col min="9770" max="9770" width="28.109375" style="5" customWidth="1"/>
    <col min="9771" max="9771" width="30.33203125" style="5" customWidth="1"/>
    <col min="9772" max="9823" width="0" style="5" hidden="1" customWidth="1"/>
    <col min="9824" max="9824" width="23.109375" style="5" customWidth="1"/>
    <col min="9825" max="9825" width="22.88671875" style="5" customWidth="1"/>
    <col min="9826" max="9826" width="24.109375" style="5" customWidth="1"/>
    <col min="9827" max="9827" width="23.6640625" style="5" customWidth="1"/>
    <col min="9828" max="9828" width="24.44140625" style="5" customWidth="1"/>
    <col min="9829" max="9829" width="23" style="5" customWidth="1"/>
    <col min="9830" max="9830" width="24.44140625" style="5" customWidth="1"/>
    <col min="9831" max="9831" width="24" style="5" customWidth="1"/>
    <col min="9832" max="9832" width="25.33203125" style="5" customWidth="1"/>
    <col min="9833" max="9833" width="23.44140625" style="5" customWidth="1"/>
    <col min="9834" max="9834" width="25" style="5" customWidth="1"/>
    <col min="9835" max="9835" width="25.33203125" style="5" customWidth="1"/>
    <col min="9836" max="9836" width="25" style="5" customWidth="1"/>
    <col min="9837" max="9837" width="23.33203125" style="5" customWidth="1"/>
    <col min="9838" max="9838" width="24.44140625" style="5" customWidth="1"/>
    <col min="9839" max="9839" width="21.44140625" style="5" customWidth="1"/>
    <col min="9840" max="9840" width="26.109375" style="5" customWidth="1"/>
    <col min="9841" max="9842" width="0" style="5" hidden="1" customWidth="1"/>
    <col min="9843" max="9843" width="25.5546875" style="5" customWidth="1"/>
    <col min="9844" max="9844" width="17.5546875" style="5" customWidth="1"/>
    <col min="9845" max="9868" width="0" style="5" hidden="1" customWidth="1"/>
    <col min="9869" max="9869" width="20.44140625" style="5" customWidth="1"/>
    <col min="9870" max="9871" width="18.33203125" style="5" customWidth="1"/>
    <col min="9872" max="9879" width="9.33203125" style="5"/>
    <col min="9880" max="9880" width="26.5546875" style="5" customWidth="1"/>
    <col min="9881" max="10007" width="9.33203125" style="5"/>
    <col min="10008" max="10008" width="221.33203125" style="5" customWidth="1"/>
    <col min="10009" max="10009" width="30.33203125" style="5" customWidth="1"/>
    <col min="10010" max="10010" width="45.6640625" style="5" customWidth="1"/>
    <col min="10011" max="10011" width="44.88671875" style="5" customWidth="1"/>
    <col min="10012" max="10012" width="44.33203125" style="5" customWidth="1"/>
    <col min="10013" max="10013" width="25.33203125" style="5" customWidth="1"/>
    <col min="10014" max="10014" width="47.5546875" style="5" customWidth="1"/>
    <col min="10015" max="10015" width="25.6640625" style="5" customWidth="1"/>
    <col min="10016" max="10016" width="46.33203125" style="5" customWidth="1"/>
    <col min="10017" max="10017" width="18.6640625" style="5" customWidth="1"/>
    <col min="10018" max="10018" width="29.88671875" style="5" customWidth="1"/>
    <col min="10019" max="10019" width="38.88671875" style="5" customWidth="1"/>
    <col min="10020" max="10020" width="30.88671875" style="5" customWidth="1"/>
    <col min="10021" max="10021" width="31.33203125" style="5" customWidth="1"/>
    <col min="10022" max="10022" width="32.6640625" style="5" customWidth="1"/>
    <col min="10023" max="10023" width="37.6640625" style="5" customWidth="1"/>
    <col min="10024" max="10025" width="0" style="5" hidden="1" customWidth="1"/>
    <col min="10026" max="10026" width="28.109375" style="5" customWidth="1"/>
    <col min="10027" max="10027" width="30.33203125" style="5" customWidth="1"/>
    <col min="10028" max="10079" width="0" style="5" hidden="1" customWidth="1"/>
    <col min="10080" max="10080" width="23.109375" style="5" customWidth="1"/>
    <col min="10081" max="10081" width="22.88671875" style="5" customWidth="1"/>
    <col min="10082" max="10082" width="24.109375" style="5" customWidth="1"/>
    <col min="10083" max="10083" width="23.6640625" style="5" customWidth="1"/>
    <col min="10084" max="10084" width="24.44140625" style="5" customWidth="1"/>
    <col min="10085" max="10085" width="23" style="5" customWidth="1"/>
    <col min="10086" max="10086" width="24.44140625" style="5" customWidth="1"/>
    <col min="10087" max="10087" width="24" style="5" customWidth="1"/>
    <col min="10088" max="10088" width="25.33203125" style="5" customWidth="1"/>
    <col min="10089" max="10089" width="23.44140625" style="5" customWidth="1"/>
    <col min="10090" max="10090" width="25" style="5" customWidth="1"/>
    <col min="10091" max="10091" width="25.33203125" style="5" customWidth="1"/>
    <col min="10092" max="10092" width="25" style="5" customWidth="1"/>
    <col min="10093" max="10093" width="23.33203125" style="5" customWidth="1"/>
    <col min="10094" max="10094" width="24.44140625" style="5" customWidth="1"/>
    <col min="10095" max="10095" width="21.44140625" style="5" customWidth="1"/>
    <col min="10096" max="10096" width="26.109375" style="5" customWidth="1"/>
    <col min="10097" max="10098" width="0" style="5" hidden="1" customWidth="1"/>
    <col min="10099" max="10099" width="25.5546875" style="5" customWidth="1"/>
    <col min="10100" max="10100" width="17.5546875" style="5" customWidth="1"/>
    <col min="10101" max="10124" width="0" style="5" hidden="1" customWidth="1"/>
    <col min="10125" max="10125" width="20.44140625" style="5" customWidth="1"/>
    <col min="10126" max="10127" width="18.33203125" style="5" customWidth="1"/>
    <col min="10128" max="10135" width="9.33203125" style="5"/>
    <col min="10136" max="10136" width="26.5546875" style="5" customWidth="1"/>
    <col min="10137" max="10263" width="9.33203125" style="5"/>
    <col min="10264" max="10264" width="221.33203125" style="5" customWidth="1"/>
    <col min="10265" max="10265" width="30.33203125" style="5" customWidth="1"/>
    <col min="10266" max="10266" width="45.6640625" style="5" customWidth="1"/>
    <col min="10267" max="10267" width="44.88671875" style="5" customWidth="1"/>
    <col min="10268" max="10268" width="44.33203125" style="5" customWidth="1"/>
    <col min="10269" max="10269" width="25.33203125" style="5" customWidth="1"/>
    <col min="10270" max="10270" width="47.5546875" style="5" customWidth="1"/>
    <col min="10271" max="10271" width="25.6640625" style="5" customWidth="1"/>
    <col min="10272" max="10272" width="46.33203125" style="5" customWidth="1"/>
    <col min="10273" max="10273" width="18.6640625" style="5" customWidth="1"/>
    <col min="10274" max="10274" width="29.88671875" style="5" customWidth="1"/>
    <col min="10275" max="10275" width="38.88671875" style="5" customWidth="1"/>
    <col min="10276" max="10276" width="30.88671875" style="5" customWidth="1"/>
    <col min="10277" max="10277" width="31.33203125" style="5" customWidth="1"/>
    <col min="10278" max="10278" width="32.6640625" style="5" customWidth="1"/>
    <col min="10279" max="10279" width="37.6640625" style="5" customWidth="1"/>
    <col min="10280" max="10281" width="0" style="5" hidden="1" customWidth="1"/>
    <col min="10282" max="10282" width="28.109375" style="5" customWidth="1"/>
    <col min="10283" max="10283" width="30.33203125" style="5" customWidth="1"/>
    <col min="10284" max="10335" width="0" style="5" hidden="1" customWidth="1"/>
    <col min="10336" max="10336" width="23.109375" style="5" customWidth="1"/>
    <col min="10337" max="10337" width="22.88671875" style="5" customWidth="1"/>
    <col min="10338" max="10338" width="24.109375" style="5" customWidth="1"/>
    <col min="10339" max="10339" width="23.6640625" style="5" customWidth="1"/>
    <col min="10340" max="10340" width="24.44140625" style="5" customWidth="1"/>
    <col min="10341" max="10341" width="23" style="5" customWidth="1"/>
    <col min="10342" max="10342" width="24.44140625" style="5" customWidth="1"/>
    <col min="10343" max="10343" width="24" style="5" customWidth="1"/>
    <col min="10344" max="10344" width="25.33203125" style="5" customWidth="1"/>
    <col min="10345" max="10345" width="23.44140625" style="5" customWidth="1"/>
    <col min="10346" max="10346" width="25" style="5" customWidth="1"/>
    <col min="10347" max="10347" width="25.33203125" style="5" customWidth="1"/>
    <col min="10348" max="10348" width="25" style="5" customWidth="1"/>
    <col min="10349" max="10349" width="23.33203125" style="5" customWidth="1"/>
    <col min="10350" max="10350" width="24.44140625" style="5" customWidth="1"/>
    <col min="10351" max="10351" width="21.44140625" style="5" customWidth="1"/>
    <col min="10352" max="10352" width="26.109375" style="5" customWidth="1"/>
    <col min="10353" max="10354" width="0" style="5" hidden="1" customWidth="1"/>
    <col min="10355" max="10355" width="25.5546875" style="5" customWidth="1"/>
    <col min="10356" max="10356" width="17.5546875" style="5" customWidth="1"/>
    <col min="10357" max="10380" width="0" style="5" hidden="1" customWidth="1"/>
    <col min="10381" max="10381" width="20.44140625" style="5" customWidth="1"/>
    <col min="10382" max="10383" width="18.33203125" style="5" customWidth="1"/>
    <col min="10384" max="10391" width="9.33203125" style="5"/>
    <col min="10392" max="10392" width="26.5546875" style="5" customWidth="1"/>
    <col min="10393" max="10519" width="9.33203125" style="5"/>
    <col min="10520" max="10520" width="221.33203125" style="5" customWidth="1"/>
    <col min="10521" max="10521" width="30.33203125" style="5" customWidth="1"/>
    <col min="10522" max="10522" width="45.6640625" style="5" customWidth="1"/>
    <col min="10523" max="10523" width="44.88671875" style="5" customWidth="1"/>
    <col min="10524" max="10524" width="44.33203125" style="5" customWidth="1"/>
    <col min="10525" max="10525" width="25.33203125" style="5" customWidth="1"/>
    <col min="10526" max="10526" width="47.5546875" style="5" customWidth="1"/>
    <col min="10527" max="10527" width="25.6640625" style="5" customWidth="1"/>
    <col min="10528" max="10528" width="46.33203125" style="5" customWidth="1"/>
    <col min="10529" max="10529" width="18.6640625" style="5" customWidth="1"/>
    <col min="10530" max="10530" width="29.88671875" style="5" customWidth="1"/>
    <col min="10531" max="10531" width="38.88671875" style="5" customWidth="1"/>
    <col min="10532" max="10532" width="30.88671875" style="5" customWidth="1"/>
    <col min="10533" max="10533" width="31.33203125" style="5" customWidth="1"/>
    <col min="10534" max="10534" width="32.6640625" style="5" customWidth="1"/>
    <col min="10535" max="10535" width="37.6640625" style="5" customWidth="1"/>
    <col min="10536" max="10537" width="0" style="5" hidden="1" customWidth="1"/>
    <col min="10538" max="10538" width="28.109375" style="5" customWidth="1"/>
    <col min="10539" max="10539" width="30.33203125" style="5" customWidth="1"/>
    <col min="10540" max="10591" width="0" style="5" hidden="1" customWidth="1"/>
    <col min="10592" max="10592" width="23.109375" style="5" customWidth="1"/>
    <col min="10593" max="10593" width="22.88671875" style="5" customWidth="1"/>
    <col min="10594" max="10594" width="24.109375" style="5" customWidth="1"/>
    <col min="10595" max="10595" width="23.6640625" style="5" customWidth="1"/>
    <col min="10596" max="10596" width="24.44140625" style="5" customWidth="1"/>
    <col min="10597" max="10597" width="23" style="5" customWidth="1"/>
    <col min="10598" max="10598" width="24.44140625" style="5" customWidth="1"/>
    <col min="10599" max="10599" width="24" style="5" customWidth="1"/>
    <col min="10600" max="10600" width="25.33203125" style="5" customWidth="1"/>
    <col min="10601" max="10601" width="23.44140625" style="5" customWidth="1"/>
    <col min="10602" max="10602" width="25" style="5" customWidth="1"/>
    <col min="10603" max="10603" width="25.33203125" style="5" customWidth="1"/>
    <col min="10604" max="10604" width="25" style="5" customWidth="1"/>
    <col min="10605" max="10605" width="23.33203125" style="5" customWidth="1"/>
    <col min="10606" max="10606" width="24.44140625" style="5" customWidth="1"/>
    <col min="10607" max="10607" width="21.44140625" style="5" customWidth="1"/>
    <col min="10608" max="10608" width="26.109375" style="5" customWidth="1"/>
    <col min="10609" max="10610" width="0" style="5" hidden="1" customWidth="1"/>
    <col min="10611" max="10611" width="25.5546875" style="5" customWidth="1"/>
    <col min="10612" max="10612" width="17.5546875" style="5" customWidth="1"/>
    <col min="10613" max="10636" width="0" style="5" hidden="1" customWidth="1"/>
    <col min="10637" max="10637" width="20.44140625" style="5" customWidth="1"/>
    <col min="10638" max="10639" width="18.33203125" style="5" customWidth="1"/>
    <col min="10640" max="10647" width="9.33203125" style="5"/>
    <col min="10648" max="10648" width="26.5546875" style="5" customWidth="1"/>
    <col min="10649" max="10775" width="9.33203125" style="5"/>
    <col min="10776" max="10776" width="221.33203125" style="5" customWidth="1"/>
    <col min="10777" max="10777" width="30.33203125" style="5" customWidth="1"/>
    <col min="10778" max="10778" width="45.6640625" style="5" customWidth="1"/>
    <col min="10779" max="10779" width="44.88671875" style="5" customWidth="1"/>
    <col min="10780" max="10780" width="44.33203125" style="5" customWidth="1"/>
    <col min="10781" max="10781" width="25.33203125" style="5" customWidth="1"/>
    <col min="10782" max="10782" width="47.5546875" style="5" customWidth="1"/>
    <col min="10783" max="10783" width="25.6640625" style="5" customWidth="1"/>
    <col min="10784" max="10784" width="46.33203125" style="5" customWidth="1"/>
    <col min="10785" max="10785" width="18.6640625" style="5" customWidth="1"/>
    <col min="10786" max="10786" width="29.88671875" style="5" customWidth="1"/>
    <col min="10787" max="10787" width="38.88671875" style="5" customWidth="1"/>
    <col min="10788" max="10788" width="30.88671875" style="5" customWidth="1"/>
    <col min="10789" max="10789" width="31.33203125" style="5" customWidth="1"/>
    <col min="10790" max="10790" width="32.6640625" style="5" customWidth="1"/>
    <col min="10791" max="10791" width="37.6640625" style="5" customWidth="1"/>
    <col min="10792" max="10793" width="0" style="5" hidden="1" customWidth="1"/>
    <col min="10794" max="10794" width="28.109375" style="5" customWidth="1"/>
    <col min="10795" max="10795" width="30.33203125" style="5" customWidth="1"/>
    <col min="10796" max="10847" width="0" style="5" hidden="1" customWidth="1"/>
    <col min="10848" max="10848" width="23.109375" style="5" customWidth="1"/>
    <col min="10849" max="10849" width="22.88671875" style="5" customWidth="1"/>
    <col min="10850" max="10850" width="24.109375" style="5" customWidth="1"/>
    <col min="10851" max="10851" width="23.6640625" style="5" customWidth="1"/>
    <col min="10852" max="10852" width="24.44140625" style="5" customWidth="1"/>
    <col min="10853" max="10853" width="23" style="5" customWidth="1"/>
    <col min="10854" max="10854" width="24.44140625" style="5" customWidth="1"/>
    <col min="10855" max="10855" width="24" style="5" customWidth="1"/>
    <col min="10856" max="10856" width="25.33203125" style="5" customWidth="1"/>
    <col min="10857" max="10857" width="23.44140625" style="5" customWidth="1"/>
    <col min="10858" max="10858" width="25" style="5" customWidth="1"/>
    <col min="10859" max="10859" width="25.33203125" style="5" customWidth="1"/>
    <col min="10860" max="10860" width="25" style="5" customWidth="1"/>
    <col min="10861" max="10861" width="23.33203125" style="5" customWidth="1"/>
    <col min="10862" max="10862" width="24.44140625" style="5" customWidth="1"/>
    <col min="10863" max="10863" width="21.44140625" style="5" customWidth="1"/>
    <col min="10864" max="10864" width="26.109375" style="5" customWidth="1"/>
    <col min="10865" max="10866" width="0" style="5" hidden="1" customWidth="1"/>
    <col min="10867" max="10867" width="25.5546875" style="5" customWidth="1"/>
    <col min="10868" max="10868" width="17.5546875" style="5" customWidth="1"/>
    <col min="10869" max="10892" width="0" style="5" hidden="1" customWidth="1"/>
    <col min="10893" max="10893" width="20.44140625" style="5" customWidth="1"/>
    <col min="10894" max="10895" width="18.33203125" style="5" customWidth="1"/>
    <col min="10896" max="10903" width="9.33203125" style="5"/>
    <col min="10904" max="10904" width="26.5546875" style="5" customWidth="1"/>
    <col min="10905" max="11031" width="9.33203125" style="5"/>
    <col min="11032" max="11032" width="221.33203125" style="5" customWidth="1"/>
    <col min="11033" max="11033" width="30.33203125" style="5" customWidth="1"/>
    <col min="11034" max="11034" width="45.6640625" style="5" customWidth="1"/>
    <col min="11035" max="11035" width="44.88671875" style="5" customWidth="1"/>
    <col min="11036" max="11036" width="44.33203125" style="5" customWidth="1"/>
    <col min="11037" max="11037" width="25.33203125" style="5" customWidth="1"/>
    <col min="11038" max="11038" width="47.5546875" style="5" customWidth="1"/>
    <col min="11039" max="11039" width="25.6640625" style="5" customWidth="1"/>
    <col min="11040" max="11040" width="46.33203125" style="5" customWidth="1"/>
    <col min="11041" max="11041" width="18.6640625" style="5" customWidth="1"/>
    <col min="11042" max="11042" width="29.88671875" style="5" customWidth="1"/>
    <col min="11043" max="11043" width="38.88671875" style="5" customWidth="1"/>
    <col min="11044" max="11044" width="30.88671875" style="5" customWidth="1"/>
    <col min="11045" max="11045" width="31.33203125" style="5" customWidth="1"/>
    <col min="11046" max="11046" width="32.6640625" style="5" customWidth="1"/>
    <col min="11047" max="11047" width="37.6640625" style="5" customWidth="1"/>
    <col min="11048" max="11049" width="0" style="5" hidden="1" customWidth="1"/>
    <col min="11050" max="11050" width="28.109375" style="5" customWidth="1"/>
    <col min="11051" max="11051" width="30.33203125" style="5" customWidth="1"/>
    <col min="11052" max="11103" width="0" style="5" hidden="1" customWidth="1"/>
    <col min="11104" max="11104" width="23.109375" style="5" customWidth="1"/>
    <col min="11105" max="11105" width="22.88671875" style="5" customWidth="1"/>
    <col min="11106" max="11106" width="24.109375" style="5" customWidth="1"/>
    <col min="11107" max="11107" width="23.6640625" style="5" customWidth="1"/>
    <col min="11108" max="11108" width="24.44140625" style="5" customWidth="1"/>
    <col min="11109" max="11109" width="23" style="5" customWidth="1"/>
    <col min="11110" max="11110" width="24.44140625" style="5" customWidth="1"/>
    <col min="11111" max="11111" width="24" style="5" customWidth="1"/>
    <col min="11112" max="11112" width="25.33203125" style="5" customWidth="1"/>
    <col min="11113" max="11113" width="23.44140625" style="5" customWidth="1"/>
    <col min="11114" max="11114" width="25" style="5" customWidth="1"/>
    <col min="11115" max="11115" width="25.33203125" style="5" customWidth="1"/>
    <col min="11116" max="11116" width="25" style="5" customWidth="1"/>
    <col min="11117" max="11117" width="23.33203125" style="5" customWidth="1"/>
    <col min="11118" max="11118" width="24.44140625" style="5" customWidth="1"/>
    <col min="11119" max="11119" width="21.44140625" style="5" customWidth="1"/>
    <col min="11120" max="11120" width="26.109375" style="5" customWidth="1"/>
    <col min="11121" max="11122" width="0" style="5" hidden="1" customWidth="1"/>
    <col min="11123" max="11123" width="25.5546875" style="5" customWidth="1"/>
    <col min="11124" max="11124" width="17.5546875" style="5" customWidth="1"/>
    <col min="11125" max="11148" width="0" style="5" hidden="1" customWidth="1"/>
    <col min="11149" max="11149" width="20.44140625" style="5" customWidth="1"/>
    <col min="11150" max="11151" width="18.33203125" style="5" customWidth="1"/>
    <col min="11152" max="11159" width="9.33203125" style="5"/>
    <col min="11160" max="11160" width="26.5546875" style="5" customWidth="1"/>
    <col min="11161" max="11287" width="9.33203125" style="5"/>
    <col min="11288" max="11288" width="221.33203125" style="5" customWidth="1"/>
    <col min="11289" max="11289" width="30.33203125" style="5" customWidth="1"/>
    <col min="11290" max="11290" width="45.6640625" style="5" customWidth="1"/>
    <col min="11291" max="11291" width="44.88671875" style="5" customWidth="1"/>
    <col min="11292" max="11292" width="44.33203125" style="5" customWidth="1"/>
    <col min="11293" max="11293" width="25.33203125" style="5" customWidth="1"/>
    <col min="11294" max="11294" width="47.5546875" style="5" customWidth="1"/>
    <col min="11295" max="11295" width="25.6640625" style="5" customWidth="1"/>
    <col min="11296" max="11296" width="46.33203125" style="5" customWidth="1"/>
    <col min="11297" max="11297" width="18.6640625" style="5" customWidth="1"/>
    <col min="11298" max="11298" width="29.88671875" style="5" customWidth="1"/>
    <col min="11299" max="11299" width="38.88671875" style="5" customWidth="1"/>
    <col min="11300" max="11300" width="30.88671875" style="5" customWidth="1"/>
    <col min="11301" max="11301" width="31.33203125" style="5" customWidth="1"/>
    <col min="11302" max="11302" width="32.6640625" style="5" customWidth="1"/>
    <col min="11303" max="11303" width="37.6640625" style="5" customWidth="1"/>
    <col min="11304" max="11305" width="0" style="5" hidden="1" customWidth="1"/>
    <col min="11306" max="11306" width="28.109375" style="5" customWidth="1"/>
    <col min="11307" max="11307" width="30.33203125" style="5" customWidth="1"/>
    <col min="11308" max="11359" width="0" style="5" hidden="1" customWidth="1"/>
    <col min="11360" max="11360" width="23.109375" style="5" customWidth="1"/>
    <col min="11361" max="11361" width="22.88671875" style="5" customWidth="1"/>
    <col min="11362" max="11362" width="24.109375" style="5" customWidth="1"/>
    <col min="11363" max="11363" width="23.6640625" style="5" customWidth="1"/>
    <col min="11364" max="11364" width="24.44140625" style="5" customWidth="1"/>
    <col min="11365" max="11365" width="23" style="5" customWidth="1"/>
    <col min="11366" max="11366" width="24.44140625" style="5" customWidth="1"/>
    <col min="11367" max="11367" width="24" style="5" customWidth="1"/>
    <col min="11368" max="11368" width="25.33203125" style="5" customWidth="1"/>
    <col min="11369" max="11369" width="23.44140625" style="5" customWidth="1"/>
    <col min="11370" max="11370" width="25" style="5" customWidth="1"/>
    <col min="11371" max="11371" width="25.33203125" style="5" customWidth="1"/>
    <col min="11372" max="11372" width="25" style="5" customWidth="1"/>
    <col min="11373" max="11373" width="23.33203125" style="5" customWidth="1"/>
    <col min="11374" max="11374" width="24.44140625" style="5" customWidth="1"/>
    <col min="11375" max="11375" width="21.44140625" style="5" customWidth="1"/>
    <col min="11376" max="11376" width="26.109375" style="5" customWidth="1"/>
    <col min="11377" max="11378" width="0" style="5" hidden="1" customWidth="1"/>
    <col min="11379" max="11379" width="25.5546875" style="5" customWidth="1"/>
    <col min="11380" max="11380" width="17.5546875" style="5" customWidth="1"/>
    <col min="11381" max="11404" width="0" style="5" hidden="1" customWidth="1"/>
    <col min="11405" max="11405" width="20.44140625" style="5" customWidth="1"/>
    <col min="11406" max="11407" width="18.33203125" style="5" customWidth="1"/>
    <col min="11408" max="11415" width="9.33203125" style="5"/>
    <col min="11416" max="11416" width="26.5546875" style="5" customWidth="1"/>
    <col min="11417" max="11543" width="9.33203125" style="5"/>
    <col min="11544" max="11544" width="221.33203125" style="5" customWidth="1"/>
    <col min="11545" max="11545" width="30.33203125" style="5" customWidth="1"/>
    <col min="11546" max="11546" width="45.6640625" style="5" customWidth="1"/>
    <col min="11547" max="11547" width="44.88671875" style="5" customWidth="1"/>
    <col min="11548" max="11548" width="44.33203125" style="5" customWidth="1"/>
    <col min="11549" max="11549" width="25.33203125" style="5" customWidth="1"/>
    <col min="11550" max="11550" width="47.5546875" style="5" customWidth="1"/>
    <col min="11551" max="11551" width="25.6640625" style="5" customWidth="1"/>
    <col min="11552" max="11552" width="46.33203125" style="5" customWidth="1"/>
    <col min="11553" max="11553" width="18.6640625" style="5" customWidth="1"/>
    <col min="11554" max="11554" width="29.88671875" style="5" customWidth="1"/>
    <col min="11555" max="11555" width="38.88671875" style="5" customWidth="1"/>
    <col min="11556" max="11556" width="30.88671875" style="5" customWidth="1"/>
    <col min="11557" max="11557" width="31.33203125" style="5" customWidth="1"/>
    <col min="11558" max="11558" width="32.6640625" style="5" customWidth="1"/>
    <col min="11559" max="11559" width="37.6640625" style="5" customWidth="1"/>
    <col min="11560" max="11561" width="0" style="5" hidden="1" customWidth="1"/>
    <col min="11562" max="11562" width="28.109375" style="5" customWidth="1"/>
    <col min="11563" max="11563" width="30.33203125" style="5" customWidth="1"/>
    <col min="11564" max="11615" width="0" style="5" hidden="1" customWidth="1"/>
    <col min="11616" max="11616" width="23.109375" style="5" customWidth="1"/>
    <col min="11617" max="11617" width="22.88671875" style="5" customWidth="1"/>
    <col min="11618" max="11618" width="24.109375" style="5" customWidth="1"/>
    <col min="11619" max="11619" width="23.6640625" style="5" customWidth="1"/>
    <col min="11620" max="11620" width="24.44140625" style="5" customWidth="1"/>
    <col min="11621" max="11621" width="23" style="5" customWidth="1"/>
    <col min="11622" max="11622" width="24.44140625" style="5" customWidth="1"/>
    <col min="11623" max="11623" width="24" style="5" customWidth="1"/>
    <col min="11624" max="11624" width="25.33203125" style="5" customWidth="1"/>
    <col min="11625" max="11625" width="23.44140625" style="5" customWidth="1"/>
    <col min="11626" max="11626" width="25" style="5" customWidth="1"/>
    <col min="11627" max="11627" width="25.33203125" style="5" customWidth="1"/>
    <col min="11628" max="11628" width="25" style="5" customWidth="1"/>
    <col min="11629" max="11629" width="23.33203125" style="5" customWidth="1"/>
    <col min="11630" max="11630" width="24.44140625" style="5" customWidth="1"/>
    <col min="11631" max="11631" width="21.44140625" style="5" customWidth="1"/>
    <col min="11632" max="11632" width="26.109375" style="5" customWidth="1"/>
    <col min="11633" max="11634" width="0" style="5" hidden="1" customWidth="1"/>
    <col min="11635" max="11635" width="25.5546875" style="5" customWidth="1"/>
    <col min="11636" max="11636" width="17.5546875" style="5" customWidth="1"/>
    <col min="11637" max="11660" width="0" style="5" hidden="1" customWidth="1"/>
    <col min="11661" max="11661" width="20.44140625" style="5" customWidth="1"/>
    <col min="11662" max="11663" width="18.33203125" style="5" customWidth="1"/>
    <col min="11664" max="11671" width="9.33203125" style="5"/>
    <col min="11672" max="11672" width="26.5546875" style="5" customWidth="1"/>
    <col min="11673" max="11799" width="9.33203125" style="5"/>
    <col min="11800" max="11800" width="221.33203125" style="5" customWidth="1"/>
    <col min="11801" max="11801" width="30.33203125" style="5" customWidth="1"/>
    <col min="11802" max="11802" width="45.6640625" style="5" customWidth="1"/>
    <col min="11803" max="11803" width="44.88671875" style="5" customWidth="1"/>
    <col min="11804" max="11804" width="44.33203125" style="5" customWidth="1"/>
    <col min="11805" max="11805" width="25.33203125" style="5" customWidth="1"/>
    <col min="11806" max="11806" width="47.5546875" style="5" customWidth="1"/>
    <col min="11807" max="11807" width="25.6640625" style="5" customWidth="1"/>
    <col min="11808" max="11808" width="46.33203125" style="5" customWidth="1"/>
    <col min="11809" max="11809" width="18.6640625" style="5" customWidth="1"/>
    <col min="11810" max="11810" width="29.88671875" style="5" customWidth="1"/>
    <col min="11811" max="11811" width="38.88671875" style="5" customWidth="1"/>
    <col min="11812" max="11812" width="30.88671875" style="5" customWidth="1"/>
    <col min="11813" max="11813" width="31.33203125" style="5" customWidth="1"/>
    <col min="11814" max="11814" width="32.6640625" style="5" customWidth="1"/>
    <col min="11815" max="11815" width="37.6640625" style="5" customWidth="1"/>
    <col min="11816" max="11817" width="0" style="5" hidden="1" customWidth="1"/>
    <col min="11818" max="11818" width="28.109375" style="5" customWidth="1"/>
    <col min="11819" max="11819" width="30.33203125" style="5" customWidth="1"/>
    <col min="11820" max="11871" width="0" style="5" hidden="1" customWidth="1"/>
    <col min="11872" max="11872" width="23.109375" style="5" customWidth="1"/>
    <col min="11873" max="11873" width="22.88671875" style="5" customWidth="1"/>
    <col min="11874" max="11874" width="24.109375" style="5" customWidth="1"/>
    <col min="11875" max="11875" width="23.6640625" style="5" customWidth="1"/>
    <col min="11876" max="11876" width="24.44140625" style="5" customWidth="1"/>
    <col min="11877" max="11877" width="23" style="5" customWidth="1"/>
    <col min="11878" max="11878" width="24.44140625" style="5" customWidth="1"/>
    <col min="11879" max="11879" width="24" style="5" customWidth="1"/>
    <col min="11880" max="11880" width="25.33203125" style="5" customWidth="1"/>
    <col min="11881" max="11881" width="23.44140625" style="5" customWidth="1"/>
    <col min="11882" max="11882" width="25" style="5" customWidth="1"/>
    <col min="11883" max="11883" width="25.33203125" style="5" customWidth="1"/>
    <col min="11884" max="11884" width="25" style="5" customWidth="1"/>
    <col min="11885" max="11885" width="23.33203125" style="5" customWidth="1"/>
    <col min="11886" max="11886" width="24.44140625" style="5" customWidth="1"/>
    <col min="11887" max="11887" width="21.44140625" style="5" customWidth="1"/>
    <col min="11888" max="11888" width="26.109375" style="5" customWidth="1"/>
    <col min="11889" max="11890" width="0" style="5" hidden="1" customWidth="1"/>
    <col min="11891" max="11891" width="25.5546875" style="5" customWidth="1"/>
    <col min="11892" max="11892" width="17.5546875" style="5" customWidth="1"/>
    <col min="11893" max="11916" width="0" style="5" hidden="1" customWidth="1"/>
    <col min="11917" max="11917" width="20.44140625" style="5" customWidth="1"/>
    <col min="11918" max="11919" width="18.33203125" style="5" customWidth="1"/>
    <col min="11920" max="11927" width="9.33203125" style="5"/>
    <col min="11928" max="11928" width="26.5546875" style="5" customWidth="1"/>
    <col min="11929" max="12055" width="9.33203125" style="5"/>
    <col min="12056" max="12056" width="221.33203125" style="5" customWidth="1"/>
    <col min="12057" max="12057" width="30.33203125" style="5" customWidth="1"/>
    <col min="12058" max="12058" width="45.6640625" style="5" customWidth="1"/>
    <col min="12059" max="12059" width="44.88671875" style="5" customWidth="1"/>
    <col min="12060" max="12060" width="44.33203125" style="5" customWidth="1"/>
    <col min="12061" max="12061" width="25.33203125" style="5" customWidth="1"/>
    <col min="12062" max="12062" width="47.5546875" style="5" customWidth="1"/>
    <col min="12063" max="12063" width="25.6640625" style="5" customWidth="1"/>
    <col min="12064" max="12064" width="46.33203125" style="5" customWidth="1"/>
    <col min="12065" max="12065" width="18.6640625" style="5" customWidth="1"/>
    <col min="12066" max="12066" width="29.88671875" style="5" customWidth="1"/>
    <col min="12067" max="12067" width="38.88671875" style="5" customWidth="1"/>
    <col min="12068" max="12068" width="30.88671875" style="5" customWidth="1"/>
    <col min="12069" max="12069" width="31.33203125" style="5" customWidth="1"/>
    <col min="12070" max="12070" width="32.6640625" style="5" customWidth="1"/>
    <col min="12071" max="12071" width="37.6640625" style="5" customWidth="1"/>
    <col min="12072" max="12073" width="0" style="5" hidden="1" customWidth="1"/>
    <col min="12074" max="12074" width="28.109375" style="5" customWidth="1"/>
    <col min="12075" max="12075" width="30.33203125" style="5" customWidth="1"/>
    <col min="12076" max="12127" width="0" style="5" hidden="1" customWidth="1"/>
    <col min="12128" max="12128" width="23.109375" style="5" customWidth="1"/>
    <col min="12129" max="12129" width="22.88671875" style="5" customWidth="1"/>
    <col min="12130" max="12130" width="24.109375" style="5" customWidth="1"/>
    <col min="12131" max="12131" width="23.6640625" style="5" customWidth="1"/>
    <col min="12132" max="12132" width="24.44140625" style="5" customWidth="1"/>
    <col min="12133" max="12133" width="23" style="5" customWidth="1"/>
    <col min="12134" max="12134" width="24.44140625" style="5" customWidth="1"/>
    <col min="12135" max="12135" width="24" style="5" customWidth="1"/>
    <col min="12136" max="12136" width="25.33203125" style="5" customWidth="1"/>
    <col min="12137" max="12137" width="23.44140625" style="5" customWidth="1"/>
    <col min="12138" max="12138" width="25" style="5" customWidth="1"/>
    <col min="12139" max="12139" width="25.33203125" style="5" customWidth="1"/>
    <col min="12140" max="12140" width="25" style="5" customWidth="1"/>
    <col min="12141" max="12141" width="23.33203125" style="5" customWidth="1"/>
    <col min="12142" max="12142" width="24.44140625" style="5" customWidth="1"/>
    <col min="12143" max="12143" width="21.44140625" style="5" customWidth="1"/>
    <col min="12144" max="12144" width="26.109375" style="5" customWidth="1"/>
    <col min="12145" max="12146" width="0" style="5" hidden="1" customWidth="1"/>
    <col min="12147" max="12147" width="25.5546875" style="5" customWidth="1"/>
    <col min="12148" max="12148" width="17.5546875" style="5" customWidth="1"/>
    <col min="12149" max="12172" width="0" style="5" hidden="1" customWidth="1"/>
    <col min="12173" max="12173" width="20.44140625" style="5" customWidth="1"/>
    <col min="12174" max="12175" width="18.33203125" style="5" customWidth="1"/>
    <col min="12176" max="12183" width="9.33203125" style="5"/>
    <col min="12184" max="12184" width="26.5546875" style="5" customWidth="1"/>
    <col min="12185" max="12311" width="9.33203125" style="5"/>
    <col min="12312" max="12312" width="221.33203125" style="5" customWidth="1"/>
    <col min="12313" max="12313" width="30.33203125" style="5" customWidth="1"/>
    <col min="12314" max="12314" width="45.6640625" style="5" customWidth="1"/>
    <col min="12315" max="12315" width="44.88671875" style="5" customWidth="1"/>
    <col min="12316" max="12316" width="44.33203125" style="5" customWidth="1"/>
    <col min="12317" max="12317" width="25.33203125" style="5" customWidth="1"/>
    <col min="12318" max="12318" width="47.5546875" style="5" customWidth="1"/>
    <col min="12319" max="12319" width="25.6640625" style="5" customWidth="1"/>
    <col min="12320" max="12320" width="46.33203125" style="5" customWidth="1"/>
    <col min="12321" max="12321" width="18.6640625" style="5" customWidth="1"/>
    <col min="12322" max="12322" width="29.88671875" style="5" customWidth="1"/>
    <col min="12323" max="12323" width="38.88671875" style="5" customWidth="1"/>
    <col min="12324" max="12324" width="30.88671875" style="5" customWidth="1"/>
    <col min="12325" max="12325" width="31.33203125" style="5" customWidth="1"/>
    <col min="12326" max="12326" width="32.6640625" style="5" customWidth="1"/>
    <col min="12327" max="12327" width="37.6640625" style="5" customWidth="1"/>
    <col min="12328" max="12329" width="0" style="5" hidden="1" customWidth="1"/>
    <col min="12330" max="12330" width="28.109375" style="5" customWidth="1"/>
    <col min="12331" max="12331" width="30.33203125" style="5" customWidth="1"/>
    <col min="12332" max="12383" width="0" style="5" hidden="1" customWidth="1"/>
    <col min="12384" max="12384" width="23.109375" style="5" customWidth="1"/>
    <col min="12385" max="12385" width="22.88671875" style="5" customWidth="1"/>
    <col min="12386" max="12386" width="24.109375" style="5" customWidth="1"/>
    <col min="12387" max="12387" width="23.6640625" style="5" customWidth="1"/>
    <col min="12388" max="12388" width="24.44140625" style="5" customWidth="1"/>
    <col min="12389" max="12389" width="23" style="5" customWidth="1"/>
    <col min="12390" max="12390" width="24.44140625" style="5" customWidth="1"/>
    <col min="12391" max="12391" width="24" style="5" customWidth="1"/>
    <col min="12392" max="12392" width="25.33203125" style="5" customWidth="1"/>
    <col min="12393" max="12393" width="23.44140625" style="5" customWidth="1"/>
    <col min="12394" max="12394" width="25" style="5" customWidth="1"/>
    <col min="12395" max="12395" width="25.33203125" style="5" customWidth="1"/>
    <col min="12396" max="12396" width="25" style="5" customWidth="1"/>
    <col min="12397" max="12397" width="23.33203125" style="5" customWidth="1"/>
    <col min="12398" max="12398" width="24.44140625" style="5" customWidth="1"/>
    <col min="12399" max="12399" width="21.44140625" style="5" customWidth="1"/>
    <col min="12400" max="12400" width="26.109375" style="5" customWidth="1"/>
    <col min="12401" max="12402" width="0" style="5" hidden="1" customWidth="1"/>
    <col min="12403" max="12403" width="25.5546875" style="5" customWidth="1"/>
    <col min="12404" max="12404" width="17.5546875" style="5" customWidth="1"/>
    <col min="12405" max="12428" width="0" style="5" hidden="1" customWidth="1"/>
    <col min="12429" max="12429" width="20.44140625" style="5" customWidth="1"/>
    <col min="12430" max="12431" width="18.33203125" style="5" customWidth="1"/>
    <col min="12432" max="12439" width="9.33203125" style="5"/>
    <col min="12440" max="12440" width="26.5546875" style="5" customWidth="1"/>
    <col min="12441" max="12567" width="9.33203125" style="5"/>
    <col min="12568" max="12568" width="221.33203125" style="5" customWidth="1"/>
    <col min="12569" max="12569" width="30.33203125" style="5" customWidth="1"/>
    <col min="12570" max="12570" width="45.6640625" style="5" customWidth="1"/>
    <col min="12571" max="12571" width="44.88671875" style="5" customWidth="1"/>
    <col min="12572" max="12572" width="44.33203125" style="5" customWidth="1"/>
    <col min="12573" max="12573" width="25.33203125" style="5" customWidth="1"/>
    <col min="12574" max="12574" width="47.5546875" style="5" customWidth="1"/>
    <col min="12575" max="12575" width="25.6640625" style="5" customWidth="1"/>
    <col min="12576" max="12576" width="46.33203125" style="5" customWidth="1"/>
    <col min="12577" max="12577" width="18.6640625" style="5" customWidth="1"/>
    <col min="12578" max="12578" width="29.88671875" style="5" customWidth="1"/>
    <col min="12579" max="12579" width="38.88671875" style="5" customWidth="1"/>
    <col min="12580" max="12580" width="30.88671875" style="5" customWidth="1"/>
    <col min="12581" max="12581" width="31.33203125" style="5" customWidth="1"/>
    <col min="12582" max="12582" width="32.6640625" style="5" customWidth="1"/>
    <col min="12583" max="12583" width="37.6640625" style="5" customWidth="1"/>
    <col min="12584" max="12585" width="0" style="5" hidden="1" customWidth="1"/>
    <col min="12586" max="12586" width="28.109375" style="5" customWidth="1"/>
    <col min="12587" max="12587" width="30.33203125" style="5" customWidth="1"/>
    <col min="12588" max="12639" width="0" style="5" hidden="1" customWidth="1"/>
    <col min="12640" max="12640" width="23.109375" style="5" customWidth="1"/>
    <col min="12641" max="12641" width="22.88671875" style="5" customWidth="1"/>
    <col min="12642" max="12642" width="24.109375" style="5" customWidth="1"/>
    <col min="12643" max="12643" width="23.6640625" style="5" customWidth="1"/>
    <col min="12644" max="12644" width="24.44140625" style="5" customWidth="1"/>
    <col min="12645" max="12645" width="23" style="5" customWidth="1"/>
    <col min="12646" max="12646" width="24.44140625" style="5" customWidth="1"/>
    <col min="12647" max="12647" width="24" style="5" customWidth="1"/>
    <col min="12648" max="12648" width="25.33203125" style="5" customWidth="1"/>
    <col min="12649" max="12649" width="23.44140625" style="5" customWidth="1"/>
    <col min="12650" max="12650" width="25" style="5" customWidth="1"/>
    <col min="12651" max="12651" width="25.33203125" style="5" customWidth="1"/>
    <col min="12652" max="12652" width="25" style="5" customWidth="1"/>
    <col min="12653" max="12653" width="23.33203125" style="5" customWidth="1"/>
    <col min="12654" max="12654" width="24.44140625" style="5" customWidth="1"/>
    <col min="12655" max="12655" width="21.44140625" style="5" customWidth="1"/>
    <col min="12656" max="12656" width="26.109375" style="5" customWidth="1"/>
    <col min="12657" max="12658" width="0" style="5" hidden="1" customWidth="1"/>
    <col min="12659" max="12659" width="25.5546875" style="5" customWidth="1"/>
    <col min="12660" max="12660" width="17.5546875" style="5" customWidth="1"/>
    <col min="12661" max="12684" width="0" style="5" hidden="1" customWidth="1"/>
    <col min="12685" max="12685" width="20.44140625" style="5" customWidth="1"/>
    <col min="12686" max="12687" width="18.33203125" style="5" customWidth="1"/>
    <col min="12688" max="12695" width="9.33203125" style="5"/>
    <col min="12696" max="12696" width="26.5546875" style="5" customWidth="1"/>
    <col min="12697" max="12823" width="9.33203125" style="5"/>
    <col min="12824" max="12824" width="221.33203125" style="5" customWidth="1"/>
    <col min="12825" max="12825" width="30.33203125" style="5" customWidth="1"/>
    <col min="12826" max="12826" width="45.6640625" style="5" customWidth="1"/>
    <col min="12827" max="12827" width="44.88671875" style="5" customWidth="1"/>
    <col min="12828" max="12828" width="44.33203125" style="5" customWidth="1"/>
    <col min="12829" max="12829" width="25.33203125" style="5" customWidth="1"/>
    <col min="12830" max="12830" width="47.5546875" style="5" customWidth="1"/>
    <col min="12831" max="12831" width="25.6640625" style="5" customWidth="1"/>
    <col min="12832" max="12832" width="46.33203125" style="5" customWidth="1"/>
    <col min="12833" max="12833" width="18.6640625" style="5" customWidth="1"/>
    <col min="12834" max="12834" width="29.88671875" style="5" customWidth="1"/>
    <col min="12835" max="12835" width="38.88671875" style="5" customWidth="1"/>
    <col min="12836" max="12836" width="30.88671875" style="5" customWidth="1"/>
    <col min="12837" max="12837" width="31.33203125" style="5" customWidth="1"/>
    <col min="12838" max="12838" width="32.6640625" style="5" customWidth="1"/>
    <col min="12839" max="12839" width="37.6640625" style="5" customWidth="1"/>
    <col min="12840" max="12841" width="0" style="5" hidden="1" customWidth="1"/>
    <col min="12842" max="12842" width="28.109375" style="5" customWidth="1"/>
    <col min="12843" max="12843" width="30.33203125" style="5" customWidth="1"/>
    <col min="12844" max="12895" width="0" style="5" hidden="1" customWidth="1"/>
    <col min="12896" max="12896" width="23.109375" style="5" customWidth="1"/>
    <col min="12897" max="12897" width="22.88671875" style="5" customWidth="1"/>
    <col min="12898" max="12898" width="24.109375" style="5" customWidth="1"/>
    <col min="12899" max="12899" width="23.6640625" style="5" customWidth="1"/>
    <col min="12900" max="12900" width="24.44140625" style="5" customWidth="1"/>
    <col min="12901" max="12901" width="23" style="5" customWidth="1"/>
    <col min="12902" max="12902" width="24.44140625" style="5" customWidth="1"/>
    <col min="12903" max="12903" width="24" style="5" customWidth="1"/>
    <col min="12904" max="12904" width="25.33203125" style="5" customWidth="1"/>
    <col min="12905" max="12905" width="23.44140625" style="5" customWidth="1"/>
    <col min="12906" max="12906" width="25" style="5" customWidth="1"/>
    <col min="12907" max="12907" width="25.33203125" style="5" customWidth="1"/>
    <col min="12908" max="12908" width="25" style="5" customWidth="1"/>
    <col min="12909" max="12909" width="23.33203125" style="5" customWidth="1"/>
    <col min="12910" max="12910" width="24.44140625" style="5" customWidth="1"/>
    <col min="12911" max="12911" width="21.44140625" style="5" customWidth="1"/>
    <col min="12912" max="12912" width="26.109375" style="5" customWidth="1"/>
    <col min="12913" max="12914" width="0" style="5" hidden="1" customWidth="1"/>
    <col min="12915" max="12915" width="25.5546875" style="5" customWidth="1"/>
    <col min="12916" max="12916" width="17.5546875" style="5" customWidth="1"/>
    <col min="12917" max="12940" width="0" style="5" hidden="1" customWidth="1"/>
    <col min="12941" max="12941" width="20.44140625" style="5" customWidth="1"/>
    <col min="12942" max="12943" width="18.33203125" style="5" customWidth="1"/>
    <col min="12944" max="12951" width="9.33203125" style="5"/>
    <col min="12952" max="12952" width="26.5546875" style="5" customWidth="1"/>
    <col min="12953" max="13079" width="9.33203125" style="5"/>
    <col min="13080" max="13080" width="221.33203125" style="5" customWidth="1"/>
    <col min="13081" max="13081" width="30.33203125" style="5" customWidth="1"/>
    <col min="13082" max="13082" width="45.6640625" style="5" customWidth="1"/>
    <col min="13083" max="13083" width="44.88671875" style="5" customWidth="1"/>
    <col min="13084" max="13084" width="44.33203125" style="5" customWidth="1"/>
    <col min="13085" max="13085" width="25.33203125" style="5" customWidth="1"/>
    <col min="13086" max="13086" width="47.5546875" style="5" customWidth="1"/>
    <col min="13087" max="13087" width="25.6640625" style="5" customWidth="1"/>
    <col min="13088" max="13088" width="46.33203125" style="5" customWidth="1"/>
    <col min="13089" max="13089" width="18.6640625" style="5" customWidth="1"/>
    <col min="13090" max="13090" width="29.88671875" style="5" customWidth="1"/>
    <col min="13091" max="13091" width="38.88671875" style="5" customWidth="1"/>
    <col min="13092" max="13092" width="30.88671875" style="5" customWidth="1"/>
    <col min="13093" max="13093" width="31.33203125" style="5" customWidth="1"/>
    <col min="13094" max="13094" width="32.6640625" style="5" customWidth="1"/>
    <col min="13095" max="13095" width="37.6640625" style="5" customWidth="1"/>
    <col min="13096" max="13097" width="0" style="5" hidden="1" customWidth="1"/>
    <col min="13098" max="13098" width="28.109375" style="5" customWidth="1"/>
    <col min="13099" max="13099" width="30.33203125" style="5" customWidth="1"/>
    <col min="13100" max="13151" width="0" style="5" hidden="1" customWidth="1"/>
    <col min="13152" max="13152" width="23.109375" style="5" customWidth="1"/>
    <col min="13153" max="13153" width="22.88671875" style="5" customWidth="1"/>
    <col min="13154" max="13154" width="24.109375" style="5" customWidth="1"/>
    <col min="13155" max="13155" width="23.6640625" style="5" customWidth="1"/>
    <col min="13156" max="13156" width="24.44140625" style="5" customWidth="1"/>
    <col min="13157" max="13157" width="23" style="5" customWidth="1"/>
    <col min="13158" max="13158" width="24.44140625" style="5" customWidth="1"/>
    <col min="13159" max="13159" width="24" style="5" customWidth="1"/>
    <col min="13160" max="13160" width="25.33203125" style="5" customWidth="1"/>
    <col min="13161" max="13161" width="23.44140625" style="5" customWidth="1"/>
    <col min="13162" max="13162" width="25" style="5" customWidth="1"/>
    <col min="13163" max="13163" width="25.33203125" style="5" customWidth="1"/>
    <col min="13164" max="13164" width="25" style="5" customWidth="1"/>
    <col min="13165" max="13165" width="23.33203125" style="5" customWidth="1"/>
    <col min="13166" max="13166" width="24.44140625" style="5" customWidth="1"/>
    <col min="13167" max="13167" width="21.44140625" style="5" customWidth="1"/>
    <col min="13168" max="13168" width="26.109375" style="5" customWidth="1"/>
    <col min="13169" max="13170" width="0" style="5" hidden="1" customWidth="1"/>
    <col min="13171" max="13171" width="25.5546875" style="5" customWidth="1"/>
    <col min="13172" max="13172" width="17.5546875" style="5" customWidth="1"/>
    <col min="13173" max="13196" width="0" style="5" hidden="1" customWidth="1"/>
    <col min="13197" max="13197" width="20.44140625" style="5" customWidth="1"/>
    <col min="13198" max="13199" width="18.33203125" style="5" customWidth="1"/>
    <col min="13200" max="13207" width="9.33203125" style="5"/>
    <col min="13208" max="13208" width="26.5546875" style="5" customWidth="1"/>
    <col min="13209" max="13335" width="9.33203125" style="5"/>
    <col min="13336" max="13336" width="221.33203125" style="5" customWidth="1"/>
    <col min="13337" max="13337" width="30.33203125" style="5" customWidth="1"/>
    <col min="13338" max="13338" width="45.6640625" style="5" customWidth="1"/>
    <col min="13339" max="13339" width="44.88671875" style="5" customWidth="1"/>
    <col min="13340" max="13340" width="44.33203125" style="5" customWidth="1"/>
    <col min="13341" max="13341" width="25.33203125" style="5" customWidth="1"/>
    <col min="13342" max="13342" width="47.5546875" style="5" customWidth="1"/>
    <col min="13343" max="13343" width="25.6640625" style="5" customWidth="1"/>
    <col min="13344" max="13344" width="46.33203125" style="5" customWidth="1"/>
    <col min="13345" max="13345" width="18.6640625" style="5" customWidth="1"/>
    <col min="13346" max="13346" width="29.88671875" style="5" customWidth="1"/>
    <col min="13347" max="13347" width="38.88671875" style="5" customWidth="1"/>
    <col min="13348" max="13348" width="30.88671875" style="5" customWidth="1"/>
    <col min="13349" max="13349" width="31.33203125" style="5" customWidth="1"/>
    <col min="13350" max="13350" width="32.6640625" style="5" customWidth="1"/>
    <col min="13351" max="13351" width="37.6640625" style="5" customWidth="1"/>
    <col min="13352" max="13353" width="0" style="5" hidden="1" customWidth="1"/>
    <col min="13354" max="13354" width="28.109375" style="5" customWidth="1"/>
    <col min="13355" max="13355" width="30.33203125" style="5" customWidth="1"/>
    <col min="13356" max="13407" width="0" style="5" hidden="1" customWidth="1"/>
    <col min="13408" max="13408" width="23.109375" style="5" customWidth="1"/>
    <col min="13409" max="13409" width="22.88671875" style="5" customWidth="1"/>
    <col min="13410" max="13410" width="24.109375" style="5" customWidth="1"/>
    <col min="13411" max="13411" width="23.6640625" style="5" customWidth="1"/>
    <col min="13412" max="13412" width="24.44140625" style="5" customWidth="1"/>
    <col min="13413" max="13413" width="23" style="5" customWidth="1"/>
    <col min="13414" max="13414" width="24.44140625" style="5" customWidth="1"/>
    <col min="13415" max="13415" width="24" style="5" customWidth="1"/>
    <col min="13416" max="13416" width="25.33203125" style="5" customWidth="1"/>
    <col min="13417" max="13417" width="23.44140625" style="5" customWidth="1"/>
    <col min="13418" max="13418" width="25" style="5" customWidth="1"/>
    <col min="13419" max="13419" width="25.33203125" style="5" customWidth="1"/>
    <col min="13420" max="13420" width="25" style="5" customWidth="1"/>
    <col min="13421" max="13421" width="23.33203125" style="5" customWidth="1"/>
    <col min="13422" max="13422" width="24.44140625" style="5" customWidth="1"/>
    <col min="13423" max="13423" width="21.44140625" style="5" customWidth="1"/>
    <col min="13424" max="13424" width="26.109375" style="5" customWidth="1"/>
    <col min="13425" max="13426" width="0" style="5" hidden="1" customWidth="1"/>
    <col min="13427" max="13427" width="25.5546875" style="5" customWidth="1"/>
    <col min="13428" max="13428" width="17.5546875" style="5" customWidth="1"/>
    <col min="13429" max="13452" width="0" style="5" hidden="1" customWidth="1"/>
    <col min="13453" max="13453" width="20.44140625" style="5" customWidth="1"/>
    <col min="13454" max="13455" width="18.33203125" style="5" customWidth="1"/>
    <col min="13456" max="13463" width="9.33203125" style="5"/>
    <col min="13464" max="13464" width="26.5546875" style="5" customWidth="1"/>
    <col min="13465" max="13591" width="9.33203125" style="5"/>
    <col min="13592" max="13592" width="221.33203125" style="5" customWidth="1"/>
    <col min="13593" max="13593" width="30.33203125" style="5" customWidth="1"/>
    <col min="13594" max="13594" width="45.6640625" style="5" customWidth="1"/>
    <col min="13595" max="13595" width="44.88671875" style="5" customWidth="1"/>
    <col min="13596" max="13596" width="44.33203125" style="5" customWidth="1"/>
    <col min="13597" max="13597" width="25.33203125" style="5" customWidth="1"/>
    <col min="13598" max="13598" width="47.5546875" style="5" customWidth="1"/>
    <col min="13599" max="13599" width="25.6640625" style="5" customWidth="1"/>
    <col min="13600" max="13600" width="46.33203125" style="5" customWidth="1"/>
    <col min="13601" max="13601" width="18.6640625" style="5" customWidth="1"/>
    <col min="13602" max="13602" width="29.88671875" style="5" customWidth="1"/>
    <col min="13603" max="13603" width="38.88671875" style="5" customWidth="1"/>
    <col min="13604" max="13604" width="30.88671875" style="5" customWidth="1"/>
    <col min="13605" max="13605" width="31.33203125" style="5" customWidth="1"/>
    <col min="13606" max="13606" width="32.6640625" style="5" customWidth="1"/>
    <col min="13607" max="13607" width="37.6640625" style="5" customWidth="1"/>
    <col min="13608" max="13609" width="0" style="5" hidden="1" customWidth="1"/>
    <col min="13610" max="13610" width="28.109375" style="5" customWidth="1"/>
    <col min="13611" max="13611" width="30.33203125" style="5" customWidth="1"/>
    <col min="13612" max="13663" width="0" style="5" hidden="1" customWidth="1"/>
    <col min="13664" max="13664" width="23.109375" style="5" customWidth="1"/>
    <col min="13665" max="13665" width="22.88671875" style="5" customWidth="1"/>
    <col min="13666" max="13666" width="24.109375" style="5" customWidth="1"/>
    <col min="13667" max="13667" width="23.6640625" style="5" customWidth="1"/>
    <col min="13668" max="13668" width="24.44140625" style="5" customWidth="1"/>
    <col min="13669" max="13669" width="23" style="5" customWidth="1"/>
    <col min="13670" max="13670" width="24.44140625" style="5" customWidth="1"/>
    <col min="13671" max="13671" width="24" style="5" customWidth="1"/>
    <col min="13672" max="13672" width="25.33203125" style="5" customWidth="1"/>
    <col min="13673" max="13673" width="23.44140625" style="5" customWidth="1"/>
    <col min="13674" max="13674" width="25" style="5" customWidth="1"/>
    <col min="13675" max="13675" width="25.33203125" style="5" customWidth="1"/>
    <col min="13676" max="13676" width="25" style="5" customWidth="1"/>
    <col min="13677" max="13677" width="23.33203125" style="5" customWidth="1"/>
    <col min="13678" max="13678" width="24.44140625" style="5" customWidth="1"/>
    <col min="13679" max="13679" width="21.44140625" style="5" customWidth="1"/>
    <col min="13680" max="13680" width="26.109375" style="5" customWidth="1"/>
    <col min="13681" max="13682" width="0" style="5" hidden="1" customWidth="1"/>
    <col min="13683" max="13683" width="25.5546875" style="5" customWidth="1"/>
    <col min="13684" max="13684" width="17.5546875" style="5" customWidth="1"/>
    <col min="13685" max="13708" width="0" style="5" hidden="1" customWidth="1"/>
    <col min="13709" max="13709" width="20.44140625" style="5" customWidth="1"/>
    <col min="13710" max="13711" width="18.33203125" style="5" customWidth="1"/>
    <col min="13712" max="13719" width="9.33203125" style="5"/>
    <col min="13720" max="13720" width="26.5546875" style="5" customWidth="1"/>
    <col min="13721" max="13847" width="9.33203125" style="5"/>
    <col min="13848" max="13848" width="221.33203125" style="5" customWidth="1"/>
    <col min="13849" max="13849" width="30.33203125" style="5" customWidth="1"/>
    <col min="13850" max="13850" width="45.6640625" style="5" customWidth="1"/>
    <col min="13851" max="13851" width="44.88671875" style="5" customWidth="1"/>
    <col min="13852" max="13852" width="44.33203125" style="5" customWidth="1"/>
    <col min="13853" max="13853" width="25.33203125" style="5" customWidth="1"/>
    <col min="13854" max="13854" width="47.5546875" style="5" customWidth="1"/>
    <col min="13855" max="13855" width="25.6640625" style="5" customWidth="1"/>
    <col min="13856" max="13856" width="46.33203125" style="5" customWidth="1"/>
    <col min="13857" max="13857" width="18.6640625" style="5" customWidth="1"/>
    <col min="13858" max="13858" width="29.88671875" style="5" customWidth="1"/>
    <col min="13859" max="13859" width="38.88671875" style="5" customWidth="1"/>
    <col min="13860" max="13860" width="30.88671875" style="5" customWidth="1"/>
    <col min="13861" max="13861" width="31.33203125" style="5" customWidth="1"/>
    <col min="13862" max="13862" width="32.6640625" style="5" customWidth="1"/>
    <col min="13863" max="13863" width="37.6640625" style="5" customWidth="1"/>
    <col min="13864" max="13865" width="0" style="5" hidden="1" customWidth="1"/>
    <col min="13866" max="13866" width="28.109375" style="5" customWidth="1"/>
    <col min="13867" max="13867" width="30.33203125" style="5" customWidth="1"/>
    <col min="13868" max="13919" width="0" style="5" hidden="1" customWidth="1"/>
    <col min="13920" max="13920" width="23.109375" style="5" customWidth="1"/>
    <col min="13921" max="13921" width="22.88671875" style="5" customWidth="1"/>
    <col min="13922" max="13922" width="24.109375" style="5" customWidth="1"/>
    <col min="13923" max="13923" width="23.6640625" style="5" customWidth="1"/>
    <col min="13924" max="13924" width="24.44140625" style="5" customWidth="1"/>
    <col min="13925" max="13925" width="23" style="5" customWidth="1"/>
    <col min="13926" max="13926" width="24.44140625" style="5" customWidth="1"/>
    <col min="13927" max="13927" width="24" style="5" customWidth="1"/>
    <col min="13928" max="13928" width="25.33203125" style="5" customWidth="1"/>
    <col min="13929" max="13929" width="23.44140625" style="5" customWidth="1"/>
    <col min="13930" max="13930" width="25" style="5" customWidth="1"/>
    <col min="13931" max="13931" width="25.33203125" style="5" customWidth="1"/>
    <col min="13932" max="13932" width="25" style="5" customWidth="1"/>
    <col min="13933" max="13933" width="23.33203125" style="5" customWidth="1"/>
    <col min="13934" max="13934" width="24.44140625" style="5" customWidth="1"/>
    <col min="13935" max="13935" width="21.44140625" style="5" customWidth="1"/>
    <col min="13936" max="13936" width="26.109375" style="5" customWidth="1"/>
    <col min="13937" max="13938" width="0" style="5" hidden="1" customWidth="1"/>
    <col min="13939" max="13939" width="25.5546875" style="5" customWidth="1"/>
    <col min="13940" max="13940" width="17.5546875" style="5" customWidth="1"/>
    <col min="13941" max="13964" width="0" style="5" hidden="1" customWidth="1"/>
    <col min="13965" max="13965" width="20.44140625" style="5" customWidth="1"/>
    <col min="13966" max="13967" width="18.33203125" style="5" customWidth="1"/>
    <col min="13968" max="13975" width="9.33203125" style="5"/>
    <col min="13976" max="13976" width="26.5546875" style="5" customWidth="1"/>
    <col min="13977" max="14103" width="9.33203125" style="5"/>
    <col min="14104" max="14104" width="221.33203125" style="5" customWidth="1"/>
    <col min="14105" max="14105" width="30.33203125" style="5" customWidth="1"/>
    <col min="14106" max="14106" width="45.6640625" style="5" customWidth="1"/>
    <col min="14107" max="14107" width="44.88671875" style="5" customWidth="1"/>
    <col min="14108" max="14108" width="44.33203125" style="5" customWidth="1"/>
    <col min="14109" max="14109" width="25.33203125" style="5" customWidth="1"/>
    <col min="14110" max="14110" width="47.5546875" style="5" customWidth="1"/>
    <col min="14111" max="14111" width="25.6640625" style="5" customWidth="1"/>
    <col min="14112" max="14112" width="46.33203125" style="5" customWidth="1"/>
    <col min="14113" max="14113" width="18.6640625" style="5" customWidth="1"/>
    <col min="14114" max="14114" width="29.88671875" style="5" customWidth="1"/>
    <col min="14115" max="14115" width="38.88671875" style="5" customWidth="1"/>
    <col min="14116" max="14116" width="30.88671875" style="5" customWidth="1"/>
    <col min="14117" max="14117" width="31.33203125" style="5" customWidth="1"/>
    <col min="14118" max="14118" width="32.6640625" style="5" customWidth="1"/>
    <col min="14119" max="14119" width="37.6640625" style="5" customWidth="1"/>
    <col min="14120" max="14121" width="0" style="5" hidden="1" customWidth="1"/>
    <col min="14122" max="14122" width="28.109375" style="5" customWidth="1"/>
    <col min="14123" max="14123" width="30.33203125" style="5" customWidth="1"/>
    <col min="14124" max="14175" width="0" style="5" hidden="1" customWidth="1"/>
    <col min="14176" max="14176" width="23.109375" style="5" customWidth="1"/>
    <col min="14177" max="14177" width="22.88671875" style="5" customWidth="1"/>
    <col min="14178" max="14178" width="24.109375" style="5" customWidth="1"/>
    <col min="14179" max="14179" width="23.6640625" style="5" customWidth="1"/>
    <col min="14180" max="14180" width="24.44140625" style="5" customWidth="1"/>
    <col min="14181" max="14181" width="23" style="5" customWidth="1"/>
    <col min="14182" max="14182" width="24.44140625" style="5" customWidth="1"/>
    <col min="14183" max="14183" width="24" style="5" customWidth="1"/>
    <col min="14184" max="14184" width="25.33203125" style="5" customWidth="1"/>
    <col min="14185" max="14185" width="23.44140625" style="5" customWidth="1"/>
    <col min="14186" max="14186" width="25" style="5" customWidth="1"/>
    <col min="14187" max="14187" width="25.33203125" style="5" customWidth="1"/>
    <col min="14188" max="14188" width="25" style="5" customWidth="1"/>
    <col min="14189" max="14189" width="23.33203125" style="5" customWidth="1"/>
    <col min="14190" max="14190" width="24.44140625" style="5" customWidth="1"/>
    <col min="14191" max="14191" width="21.44140625" style="5" customWidth="1"/>
    <col min="14192" max="14192" width="26.109375" style="5" customWidth="1"/>
    <col min="14193" max="14194" width="0" style="5" hidden="1" customWidth="1"/>
    <col min="14195" max="14195" width="25.5546875" style="5" customWidth="1"/>
    <col min="14196" max="14196" width="17.5546875" style="5" customWidth="1"/>
    <col min="14197" max="14220" width="0" style="5" hidden="1" customWidth="1"/>
    <col min="14221" max="14221" width="20.44140625" style="5" customWidth="1"/>
    <col min="14222" max="14223" width="18.33203125" style="5" customWidth="1"/>
    <col min="14224" max="14231" width="9.33203125" style="5"/>
    <col min="14232" max="14232" width="26.5546875" style="5" customWidth="1"/>
    <col min="14233" max="14359" width="9.33203125" style="5"/>
    <col min="14360" max="14360" width="221.33203125" style="5" customWidth="1"/>
    <col min="14361" max="14361" width="30.33203125" style="5" customWidth="1"/>
    <col min="14362" max="14362" width="45.6640625" style="5" customWidth="1"/>
    <col min="14363" max="14363" width="44.88671875" style="5" customWidth="1"/>
    <col min="14364" max="14364" width="44.33203125" style="5" customWidth="1"/>
    <col min="14365" max="14365" width="25.33203125" style="5" customWidth="1"/>
    <col min="14366" max="14366" width="47.5546875" style="5" customWidth="1"/>
    <col min="14367" max="14367" width="25.6640625" style="5" customWidth="1"/>
    <col min="14368" max="14368" width="46.33203125" style="5" customWidth="1"/>
    <col min="14369" max="14369" width="18.6640625" style="5" customWidth="1"/>
    <col min="14370" max="14370" width="29.88671875" style="5" customWidth="1"/>
    <col min="14371" max="14371" width="38.88671875" style="5" customWidth="1"/>
    <col min="14372" max="14372" width="30.88671875" style="5" customWidth="1"/>
    <col min="14373" max="14373" width="31.33203125" style="5" customWidth="1"/>
    <col min="14374" max="14374" width="32.6640625" style="5" customWidth="1"/>
    <col min="14375" max="14375" width="37.6640625" style="5" customWidth="1"/>
    <col min="14376" max="14377" width="0" style="5" hidden="1" customWidth="1"/>
    <col min="14378" max="14378" width="28.109375" style="5" customWidth="1"/>
    <col min="14379" max="14379" width="30.33203125" style="5" customWidth="1"/>
    <col min="14380" max="14431" width="0" style="5" hidden="1" customWidth="1"/>
    <col min="14432" max="14432" width="23.109375" style="5" customWidth="1"/>
    <col min="14433" max="14433" width="22.88671875" style="5" customWidth="1"/>
    <col min="14434" max="14434" width="24.109375" style="5" customWidth="1"/>
    <col min="14435" max="14435" width="23.6640625" style="5" customWidth="1"/>
    <col min="14436" max="14436" width="24.44140625" style="5" customWidth="1"/>
    <col min="14437" max="14437" width="23" style="5" customWidth="1"/>
    <col min="14438" max="14438" width="24.44140625" style="5" customWidth="1"/>
    <col min="14439" max="14439" width="24" style="5" customWidth="1"/>
    <col min="14440" max="14440" width="25.33203125" style="5" customWidth="1"/>
    <col min="14441" max="14441" width="23.44140625" style="5" customWidth="1"/>
    <col min="14442" max="14442" width="25" style="5" customWidth="1"/>
    <col min="14443" max="14443" width="25.33203125" style="5" customWidth="1"/>
    <col min="14444" max="14444" width="25" style="5" customWidth="1"/>
    <col min="14445" max="14445" width="23.33203125" style="5" customWidth="1"/>
    <col min="14446" max="14446" width="24.44140625" style="5" customWidth="1"/>
    <col min="14447" max="14447" width="21.44140625" style="5" customWidth="1"/>
    <col min="14448" max="14448" width="26.109375" style="5" customWidth="1"/>
    <col min="14449" max="14450" width="0" style="5" hidden="1" customWidth="1"/>
    <col min="14451" max="14451" width="25.5546875" style="5" customWidth="1"/>
    <col min="14452" max="14452" width="17.5546875" style="5" customWidth="1"/>
    <col min="14453" max="14476" width="0" style="5" hidden="1" customWidth="1"/>
    <col min="14477" max="14477" width="20.44140625" style="5" customWidth="1"/>
    <col min="14478" max="14479" width="18.33203125" style="5" customWidth="1"/>
    <col min="14480" max="14487" width="9.33203125" style="5"/>
    <col min="14488" max="14488" width="26.5546875" style="5" customWidth="1"/>
    <col min="14489" max="14615" width="9.33203125" style="5"/>
    <col min="14616" max="14616" width="221.33203125" style="5" customWidth="1"/>
    <col min="14617" max="14617" width="30.33203125" style="5" customWidth="1"/>
    <col min="14618" max="14618" width="45.6640625" style="5" customWidth="1"/>
    <col min="14619" max="14619" width="44.88671875" style="5" customWidth="1"/>
    <col min="14620" max="14620" width="44.33203125" style="5" customWidth="1"/>
    <col min="14621" max="14621" width="25.33203125" style="5" customWidth="1"/>
    <col min="14622" max="14622" width="47.5546875" style="5" customWidth="1"/>
    <col min="14623" max="14623" width="25.6640625" style="5" customWidth="1"/>
    <col min="14624" max="14624" width="46.33203125" style="5" customWidth="1"/>
    <col min="14625" max="14625" width="18.6640625" style="5" customWidth="1"/>
    <col min="14626" max="14626" width="29.88671875" style="5" customWidth="1"/>
    <col min="14627" max="14627" width="38.88671875" style="5" customWidth="1"/>
    <col min="14628" max="14628" width="30.88671875" style="5" customWidth="1"/>
    <col min="14629" max="14629" width="31.33203125" style="5" customWidth="1"/>
    <col min="14630" max="14630" width="32.6640625" style="5" customWidth="1"/>
    <col min="14631" max="14631" width="37.6640625" style="5" customWidth="1"/>
    <col min="14632" max="14633" width="0" style="5" hidden="1" customWidth="1"/>
    <col min="14634" max="14634" width="28.109375" style="5" customWidth="1"/>
    <col min="14635" max="14635" width="30.33203125" style="5" customWidth="1"/>
    <col min="14636" max="14687" width="0" style="5" hidden="1" customWidth="1"/>
    <col min="14688" max="14688" width="23.109375" style="5" customWidth="1"/>
    <col min="14689" max="14689" width="22.88671875" style="5" customWidth="1"/>
    <col min="14690" max="14690" width="24.109375" style="5" customWidth="1"/>
    <col min="14691" max="14691" width="23.6640625" style="5" customWidth="1"/>
    <col min="14692" max="14692" width="24.44140625" style="5" customWidth="1"/>
    <col min="14693" max="14693" width="23" style="5" customWidth="1"/>
    <col min="14694" max="14694" width="24.44140625" style="5" customWidth="1"/>
    <col min="14695" max="14695" width="24" style="5" customWidth="1"/>
    <col min="14696" max="14696" width="25.33203125" style="5" customWidth="1"/>
    <col min="14697" max="14697" width="23.44140625" style="5" customWidth="1"/>
    <col min="14698" max="14698" width="25" style="5" customWidth="1"/>
    <col min="14699" max="14699" width="25.33203125" style="5" customWidth="1"/>
    <col min="14700" max="14700" width="25" style="5" customWidth="1"/>
    <col min="14701" max="14701" width="23.33203125" style="5" customWidth="1"/>
    <col min="14702" max="14702" width="24.44140625" style="5" customWidth="1"/>
    <col min="14703" max="14703" width="21.44140625" style="5" customWidth="1"/>
    <col min="14704" max="14704" width="26.109375" style="5" customWidth="1"/>
    <col min="14705" max="14706" width="0" style="5" hidden="1" customWidth="1"/>
    <col min="14707" max="14707" width="25.5546875" style="5" customWidth="1"/>
    <col min="14708" max="14708" width="17.5546875" style="5" customWidth="1"/>
    <col min="14709" max="14732" width="0" style="5" hidden="1" customWidth="1"/>
    <col min="14733" max="14733" width="20.44140625" style="5" customWidth="1"/>
    <col min="14734" max="14735" width="18.33203125" style="5" customWidth="1"/>
    <col min="14736" max="14743" width="9.33203125" style="5"/>
    <col min="14744" max="14744" width="26.5546875" style="5" customWidth="1"/>
    <col min="14745" max="14871" width="9.33203125" style="5"/>
    <col min="14872" max="14872" width="221.33203125" style="5" customWidth="1"/>
    <col min="14873" max="14873" width="30.33203125" style="5" customWidth="1"/>
    <col min="14874" max="14874" width="45.6640625" style="5" customWidth="1"/>
    <col min="14875" max="14875" width="44.88671875" style="5" customWidth="1"/>
    <col min="14876" max="14876" width="44.33203125" style="5" customWidth="1"/>
    <col min="14877" max="14877" width="25.33203125" style="5" customWidth="1"/>
    <col min="14878" max="14878" width="47.5546875" style="5" customWidth="1"/>
    <col min="14879" max="14879" width="25.6640625" style="5" customWidth="1"/>
    <col min="14880" max="14880" width="46.33203125" style="5" customWidth="1"/>
    <col min="14881" max="14881" width="18.6640625" style="5" customWidth="1"/>
    <col min="14882" max="14882" width="29.88671875" style="5" customWidth="1"/>
    <col min="14883" max="14883" width="38.88671875" style="5" customWidth="1"/>
    <col min="14884" max="14884" width="30.88671875" style="5" customWidth="1"/>
    <col min="14885" max="14885" width="31.33203125" style="5" customWidth="1"/>
    <col min="14886" max="14886" width="32.6640625" style="5" customWidth="1"/>
    <col min="14887" max="14887" width="37.6640625" style="5" customWidth="1"/>
    <col min="14888" max="14889" width="0" style="5" hidden="1" customWidth="1"/>
    <col min="14890" max="14890" width="28.109375" style="5" customWidth="1"/>
    <col min="14891" max="14891" width="30.33203125" style="5" customWidth="1"/>
    <col min="14892" max="14943" width="0" style="5" hidden="1" customWidth="1"/>
    <col min="14944" max="14944" width="23.109375" style="5" customWidth="1"/>
    <col min="14945" max="14945" width="22.88671875" style="5" customWidth="1"/>
    <col min="14946" max="14946" width="24.109375" style="5" customWidth="1"/>
    <col min="14947" max="14947" width="23.6640625" style="5" customWidth="1"/>
    <col min="14948" max="14948" width="24.44140625" style="5" customWidth="1"/>
    <col min="14949" max="14949" width="23" style="5" customWidth="1"/>
    <col min="14950" max="14950" width="24.44140625" style="5" customWidth="1"/>
    <col min="14951" max="14951" width="24" style="5" customWidth="1"/>
    <col min="14952" max="14952" width="25.33203125" style="5" customWidth="1"/>
    <col min="14953" max="14953" width="23.44140625" style="5" customWidth="1"/>
    <col min="14954" max="14954" width="25" style="5" customWidth="1"/>
    <col min="14955" max="14955" width="25.33203125" style="5" customWidth="1"/>
    <col min="14956" max="14956" width="25" style="5" customWidth="1"/>
    <col min="14957" max="14957" width="23.33203125" style="5" customWidth="1"/>
    <col min="14958" max="14958" width="24.44140625" style="5" customWidth="1"/>
    <col min="14959" max="14959" width="21.44140625" style="5" customWidth="1"/>
    <col min="14960" max="14960" width="26.109375" style="5" customWidth="1"/>
    <col min="14961" max="14962" width="0" style="5" hidden="1" customWidth="1"/>
    <col min="14963" max="14963" width="25.5546875" style="5" customWidth="1"/>
    <col min="14964" max="14964" width="17.5546875" style="5" customWidth="1"/>
    <col min="14965" max="14988" width="0" style="5" hidden="1" customWidth="1"/>
    <col min="14989" max="14989" width="20.44140625" style="5" customWidth="1"/>
    <col min="14990" max="14991" width="18.33203125" style="5" customWidth="1"/>
    <col min="14992" max="14999" width="9.33203125" style="5"/>
    <col min="15000" max="15000" width="26.5546875" style="5" customWidth="1"/>
    <col min="15001" max="15127" width="9.33203125" style="5"/>
    <col min="15128" max="15128" width="221.33203125" style="5" customWidth="1"/>
    <col min="15129" max="15129" width="30.33203125" style="5" customWidth="1"/>
    <col min="15130" max="15130" width="45.6640625" style="5" customWidth="1"/>
    <col min="15131" max="15131" width="44.88671875" style="5" customWidth="1"/>
    <col min="15132" max="15132" width="44.33203125" style="5" customWidth="1"/>
    <col min="15133" max="15133" width="25.33203125" style="5" customWidth="1"/>
    <col min="15134" max="15134" width="47.5546875" style="5" customWidth="1"/>
    <col min="15135" max="15135" width="25.6640625" style="5" customWidth="1"/>
    <col min="15136" max="15136" width="46.33203125" style="5" customWidth="1"/>
    <col min="15137" max="15137" width="18.6640625" style="5" customWidth="1"/>
    <col min="15138" max="15138" width="29.88671875" style="5" customWidth="1"/>
    <col min="15139" max="15139" width="38.88671875" style="5" customWidth="1"/>
    <col min="15140" max="15140" width="30.88671875" style="5" customWidth="1"/>
    <col min="15141" max="15141" width="31.33203125" style="5" customWidth="1"/>
    <col min="15142" max="15142" width="32.6640625" style="5" customWidth="1"/>
    <col min="15143" max="15143" width="37.6640625" style="5" customWidth="1"/>
    <col min="15144" max="15145" width="0" style="5" hidden="1" customWidth="1"/>
    <col min="15146" max="15146" width="28.109375" style="5" customWidth="1"/>
    <col min="15147" max="15147" width="30.33203125" style="5" customWidth="1"/>
    <col min="15148" max="15199" width="0" style="5" hidden="1" customWidth="1"/>
    <col min="15200" max="15200" width="23.109375" style="5" customWidth="1"/>
    <col min="15201" max="15201" width="22.88671875" style="5" customWidth="1"/>
    <col min="15202" max="15202" width="24.109375" style="5" customWidth="1"/>
    <col min="15203" max="15203" width="23.6640625" style="5" customWidth="1"/>
    <col min="15204" max="15204" width="24.44140625" style="5" customWidth="1"/>
    <col min="15205" max="15205" width="23" style="5" customWidth="1"/>
    <col min="15206" max="15206" width="24.44140625" style="5" customWidth="1"/>
    <col min="15207" max="15207" width="24" style="5" customWidth="1"/>
    <col min="15208" max="15208" width="25.33203125" style="5" customWidth="1"/>
    <col min="15209" max="15209" width="23.44140625" style="5" customWidth="1"/>
    <col min="15210" max="15210" width="25" style="5" customWidth="1"/>
    <col min="15211" max="15211" width="25.33203125" style="5" customWidth="1"/>
    <col min="15212" max="15212" width="25" style="5" customWidth="1"/>
    <col min="15213" max="15213" width="23.33203125" style="5" customWidth="1"/>
    <col min="15214" max="15214" width="24.44140625" style="5" customWidth="1"/>
    <col min="15215" max="15215" width="21.44140625" style="5" customWidth="1"/>
    <col min="15216" max="15216" width="26.109375" style="5" customWidth="1"/>
    <col min="15217" max="15218" width="0" style="5" hidden="1" customWidth="1"/>
    <col min="15219" max="15219" width="25.5546875" style="5" customWidth="1"/>
    <col min="15220" max="15220" width="17.5546875" style="5" customWidth="1"/>
    <col min="15221" max="15244" width="0" style="5" hidden="1" customWidth="1"/>
    <col min="15245" max="15245" width="20.44140625" style="5" customWidth="1"/>
    <col min="15246" max="15247" width="18.33203125" style="5" customWidth="1"/>
    <col min="15248" max="15255" width="9.33203125" style="5"/>
    <col min="15256" max="15256" width="26.5546875" style="5" customWidth="1"/>
    <col min="15257" max="15383" width="9.33203125" style="5"/>
    <col min="15384" max="15384" width="221.33203125" style="5" customWidth="1"/>
    <col min="15385" max="15385" width="30.33203125" style="5" customWidth="1"/>
    <col min="15386" max="15386" width="45.6640625" style="5" customWidth="1"/>
    <col min="15387" max="15387" width="44.88671875" style="5" customWidth="1"/>
    <col min="15388" max="15388" width="44.33203125" style="5" customWidth="1"/>
    <col min="15389" max="15389" width="25.33203125" style="5" customWidth="1"/>
    <col min="15390" max="15390" width="47.5546875" style="5" customWidth="1"/>
    <col min="15391" max="15391" width="25.6640625" style="5" customWidth="1"/>
    <col min="15392" max="15392" width="46.33203125" style="5" customWidth="1"/>
    <col min="15393" max="15393" width="18.6640625" style="5" customWidth="1"/>
    <col min="15394" max="15394" width="29.88671875" style="5" customWidth="1"/>
    <col min="15395" max="15395" width="38.88671875" style="5" customWidth="1"/>
    <col min="15396" max="15396" width="30.88671875" style="5" customWidth="1"/>
    <col min="15397" max="15397" width="31.33203125" style="5" customWidth="1"/>
    <col min="15398" max="15398" width="32.6640625" style="5" customWidth="1"/>
    <col min="15399" max="15399" width="37.6640625" style="5" customWidth="1"/>
    <col min="15400" max="15401" width="0" style="5" hidden="1" customWidth="1"/>
    <col min="15402" max="15402" width="28.109375" style="5" customWidth="1"/>
    <col min="15403" max="15403" width="30.33203125" style="5" customWidth="1"/>
    <col min="15404" max="15455" width="0" style="5" hidden="1" customWidth="1"/>
    <col min="15456" max="15456" width="23.109375" style="5" customWidth="1"/>
    <col min="15457" max="15457" width="22.88671875" style="5" customWidth="1"/>
    <col min="15458" max="15458" width="24.109375" style="5" customWidth="1"/>
    <col min="15459" max="15459" width="23.6640625" style="5" customWidth="1"/>
    <col min="15460" max="15460" width="24.44140625" style="5" customWidth="1"/>
    <col min="15461" max="15461" width="23" style="5" customWidth="1"/>
    <col min="15462" max="15462" width="24.44140625" style="5" customWidth="1"/>
    <col min="15463" max="15463" width="24" style="5" customWidth="1"/>
    <col min="15464" max="15464" width="25.33203125" style="5" customWidth="1"/>
    <col min="15465" max="15465" width="23.44140625" style="5" customWidth="1"/>
    <col min="15466" max="15466" width="25" style="5" customWidth="1"/>
    <col min="15467" max="15467" width="25.33203125" style="5" customWidth="1"/>
    <col min="15468" max="15468" width="25" style="5" customWidth="1"/>
    <col min="15469" max="15469" width="23.33203125" style="5" customWidth="1"/>
    <col min="15470" max="15470" width="24.44140625" style="5" customWidth="1"/>
    <col min="15471" max="15471" width="21.44140625" style="5" customWidth="1"/>
    <col min="15472" max="15472" width="26.109375" style="5" customWidth="1"/>
    <col min="15473" max="15474" width="0" style="5" hidden="1" customWidth="1"/>
    <col min="15475" max="15475" width="25.5546875" style="5" customWidth="1"/>
    <col min="15476" max="15476" width="17.5546875" style="5" customWidth="1"/>
    <col min="15477" max="15500" width="0" style="5" hidden="1" customWidth="1"/>
    <col min="15501" max="15501" width="20.44140625" style="5" customWidth="1"/>
    <col min="15502" max="15503" width="18.33203125" style="5" customWidth="1"/>
    <col min="15504" max="15511" width="9.33203125" style="5"/>
    <col min="15512" max="15512" width="26.5546875" style="5" customWidth="1"/>
    <col min="15513" max="15639" width="9.33203125" style="5"/>
    <col min="15640" max="15640" width="221.33203125" style="5" customWidth="1"/>
    <col min="15641" max="15641" width="30.33203125" style="5" customWidth="1"/>
    <col min="15642" max="15642" width="45.6640625" style="5" customWidth="1"/>
    <col min="15643" max="15643" width="44.88671875" style="5" customWidth="1"/>
    <col min="15644" max="15644" width="44.33203125" style="5" customWidth="1"/>
    <col min="15645" max="15645" width="25.33203125" style="5" customWidth="1"/>
    <col min="15646" max="15646" width="47.5546875" style="5" customWidth="1"/>
    <col min="15647" max="15647" width="25.6640625" style="5" customWidth="1"/>
    <col min="15648" max="15648" width="46.33203125" style="5" customWidth="1"/>
    <col min="15649" max="15649" width="18.6640625" style="5" customWidth="1"/>
    <col min="15650" max="15650" width="29.88671875" style="5" customWidth="1"/>
    <col min="15651" max="15651" width="38.88671875" style="5" customWidth="1"/>
    <col min="15652" max="15652" width="30.88671875" style="5" customWidth="1"/>
    <col min="15653" max="15653" width="31.33203125" style="5" customWidth="1"/>
    <col min="15654" max="15654" width="32.6640625" style="5" customWidth="1"/>
    <col min="15655" max="15655" width="37.6640625" style="5" customWidth="1"/>
    <col min="15656" max="15657" width="0" style="5" hidden="1" customWidth="1"/>
    <col min="15658" max="15658" width="28.109375" style="5" customWidth="1"/>
    <col min="15659" max="15659" width="30.33203125" style="5" customWidth="1"/>
    <col min="15660" max="15711" width="0" style="5" hidden="1" customWidth="1"/>
    <col min="15712" max="15712" width="23.109375" style="5" customWidth="1"/>
    <col min="15713" max="15713" width="22.88671875" style="5" customWidth="1"/>
    <col min="15714" max="15714" width="24.109375" style="5" customWidth="1"/>
    <col min="15715" max="15715" width="23.6640625" style="5" customWidth="1"/>
    <col min="15716" max="15716" width="24.44140625" style="5" customWidth="1"/>
    <col min="15717" max="15717" width="23" style="5" customWidth="1"/>
    <col min="15718" max="15718" width="24.44140625" style="5" customWidth="1"/>
    <col min="15719" max="15719" width="24" style="5" customWidth="1"/>
    <col min="15720" max="15720" width="25.33203125" style="5" customWidth="1"/>
    <col min="15721" max="15721" width="23.44140625" style="5" customWidth="1"/>
    <col min="15722" max="15722" width="25" style="5" customWidth="1"/>
    <col min="15723" max="15723" width="25.33203125" style="5" customWidth="1"/>
    <col min="15724" max="15724" width="25" style="5" customWidth="1"/>
    <col min="15725" max="15725" width="23.33203125" style="5" customWidth="1"/>
    <col min="15726" max="15726" width="24.44140625" style="5" customWidth="1"/>
    <col min="15727" max="15727" width="21.44140625" style="5" customWidth="1"/>
    <col min="15728" max="15728" width="26.109375" style="5" customWidth="1"/>
    <col min="15729" max="15730" width="0" style="5" hidden="1" customWidth="1"/>
    <col min="15731" max="15731" width="25.5546875" style="5" customWidth="1"/>
    <col min="15732" max="15732" width="17.5546875" style="5" customWidth="1"/>
    <col min="15733" max="15756" width="0" style="5" hidden="1" customWidth="1"/>
    <col min="15757" max="15757" width="20.44140625" style="5" customWidth="1"/>
    <col min="15758" max="15759" width="18.33203125" style="5" customWidth="1"/>
    <col min="15760" max="15767" width="9.33203125" style="5"/>
    <col min="15768" max="15768" width="26.5546875" style="5" customWidth="1"/>
    <col min="15769" max="15895" width="9.33203125" style="5"/>
    <col min="15896" max="15896" width="221.33203125" style="5" customWidth="1"/>
    <col min="15897" max="15897" width="30.33203125" style="5" customWidth="1"/>
    <col min="15898" max="15898" width="45.6640625" style="5" customWidth="1"/>
    <col min="15899" max="15899" width="44.88671875" style="5" customWidth="1"/>
    <col min="15900" max="15900" width="44.33203125" style="5" customWidth="1"/>
    <col min="15901" max="15901" width="25.33203125" style="5" customWidth="1"/>
    <col min="15902" max="15902" width="47.5546875" style="5" customWidth="1"/>
    <col min="15903" max="15903" width="25.6640625" style="5" customWidth="1"/>
    <col min="15904" max="15904" width="46.33203125" style="5" customWidth="1"/>
    <col min="15905" max="15905" width="18.6640625" style="5" customWidth="1"/>
    <col min="15906" max="15906" width="29.88671875" style="5" customWidth="1"/>
    <col min="15907" max="15907" width="38.88671875" style="5" customWidth="1"/>
    <col min="15908" max="15908" width="30.88671875" style="5" customWidth="1"/>
    <col min="15909" max="15909" width="31.33203125" style="5" customWidth="1"/>
    <col min="15910" max="15910" width="32.6640625" style="5" customWidth="1"/>
    <col min="15911" max="15911" width="37.6640625" style="5" customWidth="1"/>
    <col min="15912" max="15913" width="0" style="5" hidden="1" customWidth="1"/>
    <col min="15914" max="15914" width="28.109375" style="5" customWidth="1"/>
    <col min="15915" max="15915" width="30.33203125" style="5" customWidth="1"/>
    <col min="15916" max="15967" width="0" style="5" hidden="1" customWidth="1"/>
    <col min="15968" max="15968" width="23.109375" style="5" customWidth="1"/>
    <col min="15969" max="15969" width="22.88671875" style="5" customWidth="1"/>
    <col min="15970" max="15970" width="24.109375" style="5" customWidth="1"/>
    <col min="15971" max="15971" width="23.6640625" style="5" customWidth="1"/>
    <col min="15972" max="15972" width="24.44140625" style="5" customWidth="1"/>
    <col min="15973" max="15973" width="23" style="5" customWidth="1"/>
    <col min="15974" max="15974" width="24.44140625" style="5" customWidth="1"/>
    <col min="15975" max="15975" width="24" style="5" customWidth="1"/>
    <col min="15976" max="15976" width="25.33203125" style="5" customWidth="1"/>
    <col min="15977" max="15977" width="23.44140625" style="5" customWidth="1"/>
    <col min="15978" max="15978" width="25" style="5" customWidth="1"/>
    <col min="15979" max="15979" width="25.33203125" style="5" customWidth="1"/>
    <col min="15980" max="15980" width="25" style="5" customWidth="1"/>
    <col min="15981" max="15981" width="23.33203125" style="5" customWidth="1"/>
    <col min="15982" max="15982" width="24.44140625" style="5" customWidth="1"/>
    <col min="15983" max="15983" width="21.44140625" style="5" customWidth="1"/>
    <col min="15984" max="15984" width="26.109375" style="5" customWidth="1"/>
    <col min="15985" max="15986" width="0" style="5" hidden="1" customWidth="1"/>
    <col min="15987" max="15987" width="25.5546875" style="5" customWidth="1"/>
    <col min="15988" max="15988" width="17.5546875" style="5" customWidth="1"/>
    <col min="15989" max="16012" width="0" style="5" hidden="1" customWidth="1"/>
    <col min="16013" max="16013" width="20.44140625" style="5" customWidth="1"/>
    <col min="16014" max="16015" width="18.33203125" style="5" customWidth="1"/>
    <col min="16016" max="16023" width="9.33203125" style="5"/>
    <col min="16024" max="16024" width="26.5546875" style="5" customWidth="1"/>
    <col min="16025" max="16384" width="9.33203125" style="5"/>
  </cols>
  <sheetData>
    <row r="1" spans="1:16" ht="110.4" customHeight="1" x14ac:dyDescent="0.75">
      <c r="A1" s="237" t="s">
        <v>247</v>
      </c>
      <c r="B1" s="237"/>
      <c r="C1" s="237"/>
      <c r="D1" s="237"/>
      <c r="E1" s="237"/>
      <c r="F1" s="237"/>
      <c r="G1" s="237"/>
      <c r="H1" s="237"/>
      <c r="I1" s="237"/>
      <c r="J1" s="237"/>
    </row>
    <row r="2" spans="1:16" ht="54" customHeight="1" thickBot="1" x14ac:dyDescent="0.8">
      <c r="A2" s="6"/>
      <c r="B2" s="234"/>
      <c r="C2" s="234"/>
      <c r="D2" s="234"/>
      <c r="E2" s="234"/>
      <c r="F2" s="234"/>
      <c r="G2" s="234"/>
      <c r="H2" s="7"/>
      <c r="I2" s="8"/>
      <c r="J2" s="9" t="s">
        <v>0</v>
      </c>
    </row>
    <row r="3" spans="1:16" ht="52.2" hidden="1" customHeight="1" x14ac:dyDescent="1.1000000000000001">
      <c r="A3" s="10"/>
      <c r="B3" s="11"/>
      <c r="C3" s="11"/>
      <c r="D3" s="235"/>
      <c r="E3" s="235"/>
      <c r="F3" s="236"/>
      <c r="G3" s="236"/>
      <c r="H3" s="236"/>
      <c r="I3" s="12"/>
      <c r="J3" s="13"/>
    </row>
    <row r="4" spans="1:16" customFormat="1" ht="23.4" hidden="1" customHeight="1" x14ac:dyDescent="0.3">
      <c r="A4" s="15"/>
    </row>
    <row r="5" spans="1:16" customFormat="1" ht="132.6" customHeight="1" thickBot="1" x14ac:dyDescent="0.9">
      <c r="A5" s="16" t="s">
        <v>1</v>
      </c>
      <c r="B5" s="17" t="s">
        <v>2</v>
      </c>
      <c r="C5" s="18" t="s">
        <v>3</v>
      </c>
      <c r="D5" s="19" t="s">
        <v>4</v>
      </c>
      <c r="E5" s="19" t="s">
        <v>5</v>
      </c>
      <c r="F5" s="19" t="s">
        <v>6</v>
      </c>
      <c r="G5" s="19" t="s">
        <v>7</v>
      </c>
      <c r="H5" s="19" t="s">
        <v>8</v>
      </c>
      <c r="I5" s="19" t="s">
        <v>9</v>
      </c>
      <c r="J5" s="20" t="s">
        <v>10</v>
      </c>
      <c r="P5" s="229"/>
    </row>
    <row r="6" spans="1:16" customFormat="1" ht="54.6" customHeight="1" x14ac:dyDescent="0.7">
      <c r="A6" s="21" t="s">
        <v>11</v>
      </c>
      <c r="B6" s="17"/>
      <c r="C6" s="22"/>
      <c r="D6" s="22"/>
      <c r="E6" s="22"/>
      <c r="F6" s="22"/>
      <c r="G6" s="22"/>
      <c r="H6" s="22"/>
      <c r="I6" s="22"/>
      <c r="J6" s="23"/>
      <c r="P6" s="230"/>
    </row>
    <row r="7" spans="1:16" s="30" customFormat="1" ht="45.6" customHeight="1" x14ac:dyDescent="0.6">
      <c r="A7" s="24" t="s">
        <v>12</v>
      </c>
      <c r="B7" s="25">
        <v>10000000</v>
      </c>
      <c r="C7" s="26">
        <v>2799090382</v>
      </c>
      <c r="D7" s="26">
        <v>646406500</v>
      </c>
      <c r="E7" s="26">
        <v>519322503.75</v>
      </c>
      <c r="F7" s="27">
        <f>E7/C7*100</f>
        <v>18.553259554946376</v>
      </c>
      <c r="G7" s="28">
        <f>E7-C7</f>
        <v>-2279767878.25</v>
      </c>
      <c r="H7" s="27">
        <f>E7/D7*100</f>
        <v>80.339925998578295</v>
      </c>
      <c r="I7" s="28">
        <f>E7-D7</f>
        <v>-127083996.25</v>
      </c>
      <c r="J7" s="29">
        <f t="shared" ref="J7:J70" si="0">E7/E$151*100</f>
        <v>98.302638488004234</v>
      </c>
    </row>
    <row r="8" spans="1:16" s="32" customFormat="1" ht="72" customHeight="1" x14ac:dyDescent="0.4">
      <c r="A8" s="31" t="s">
        <v>13</v>
      </c>
      <c r="B8" s="25">
        <v>11000000</v>
      </c>
      <c r="C8" s="26">
        <v>2211190382</v>
      </c>
      <c r="D8" s="26">
        <v>500804000</v>
      </c>
      <c r="E8" s="26">
        <v>371706645.56</v>
      </c>
      <c r="F8" s="27">
        <f>E8/C8*100</f>
        <v>16.810250649869189</v>
      </c>
      <c r="G8" s="28">
        <f>E8-C8</f>
        <v>-1839483736.4400001</v>
      </c>
      <c r="H8" s="27">
        <f>E8/D8*100</f>
        <v>74.221980167890038</v>
      </c>
      <c r="I8" s="28">
        <f>E8-D8</f>
        <v>-129097354.44</v>
      </c>
      <c r="J8" s="29">
        <f t="shared" si="0"/>
        <v>70.36040945312763</v>
      </c>
    </row>
    <row r="9" spans="1:16" s="39" customFormat="1" ht="52.2" customHeight="1" x14ac:dyDescent="0.4">
      <c r="A9" s="33" t="s">
        <v>14</v>
      </c>
      <c r="B9" s="34">
        <v>11010000</v>
      </c>
      <c r="C9" s="35">
        <v>2209790382</v>
      </c>
      <c r="D9" s="35">
        <v>500104000</v>
      </c>
      <c r="E9" s="35">
        <v>370730551.81999999</v>
      </c>
      <c r="F9" s="36">
        <f>E9/C9*100</f>
        <v>16.776729360386909</v>
      </c>
      <c r="G9" s="37">
        <f>E9-C9</f>
        <v>-1839059830.1800001</v>
      </c>
      <c r="H9" s="36">
        <f>E9/D9*100</f>
        <v>74.130691180234507</v>
      </c>
      <c r="I9" s="37">
        <f>E9-D9</f>
        <v>-129373448.18000001</v>
      </c>
      <c r="J9" s="38">
        <f t="shared" si="0"/>
        <v>70.17564451542367</v>
      </c>
    </row>
    <row r="10" spans="1:16" ht="135.6" hidden="1" customHeight="1" x14ac:dyDescent="0.4">
      <c r="A10" s="40" t="s">
        <v>15</v>
      </c>
      <c r="B10" s="41">
        <v>11010100</v>
      </c>
      <c r="C10" s="42">
        <v>1374790382</v>
      </c>
      <c r="D10" s="42">
        <v>301134000</v>
      </c>
      <c r="E10" s="42">
        <v>272130898.63</v>
      </c>
      <c r="F10" s="43">
        <f>E10/C10*100</f>
        <v>19.794355720914549</v>
      </c>
      <c r="G10" s="42">
        <f>E10-C10</f>
        <v>-1102659483.3699999</v>
      </c>
      <c r="H10" s="43">
        <f>E10/D10*100</f>
        <v>90.368705835275989</v>
      </c>
      <c r="I10" s="42">
        <f>E10-D10</f>
        <v>-29003101.370000005</v>
      </c>
      <c r="J10" s="38">
        <f t="shared" si="0"/>
        <v>51.511700641261918</v>
      </c>
    </row>
    <row r="11" spans="1:16" ht="222.6" hidden="1" customHeight="1" x14ac:dyDescent="0.4">
      <c r="A11" s="40" t="s">
        <v>16</v>
      </c>
      <c r="B11" s="41">
        <v>11010200</v>
      </c>
      <c r="C11" s="42">
        <v>800000000</v>
      </c>
      <c r="D11" s="42">
        <v>189000000</v>
      </c>
      <c r="E11" s="42">
        <v>89565056.069999993</v>
      </c>
      <c r="F11" s="43">
        <f t="shared" ref="F11:F74" si="1">E11/C11*100</f>
        <v>11.19563200875</v>
      </c>
      <c r="G11" s="42">
        <f t="shared" ref="G11:G74" si="2">E11-C11</f>
        <v>-710434943.93000007</v>
      </c>
      <c r="H11" s="43">
        <f t="shared" ref="H11:H74" si="3">E11/D11*100</f>
        <v>47.388918555555556</v>
      </c>
      <c r="I11" s="42">
        <f t="shared" ref="I11:I74" si="4">E11-D11</f>
        <v>-99434943.930000007</v>
      </c>
      <c r="J11" s="38">
        <f t="shared" si="0"/>
        <v>16.953783563066015</v>
      </c>
    </row>
    <row r="12" spans="1:16" ht="123" hidden="1" customHeight="1" x14ac:dyDescent="0.4">
      <c r="A12" s="40" t="s">
        <v>17</v>
      </c>
      <c r="B12" s="41">
        <v>11010400</v>
      </c>
      <c r="C12" s="42">
        <v>20000000</v>
      </c>
      <c r="D12" s="42">
        <v>4970000</v>
      </c>
      <c r="E12" s="42">
        <v>4300823.08</v>
      </c>
      <c r="F12" s="43">
        <f t="shared" si="1"/>
        <v>21.5041154</v>
      </c>
      <c r="G12" s="42">
        <f t="shared" si="2"/>
        <v>-15699176.92</v>
      </c>
      <c r="H12" s="43">
        <f t="shared" si="3"/>
        <v>86.535675653923533</v>
      </c>
      <c r="I12" s="42">
        <f t="shared" si="4"/>
        <v>-669176.91999999993</v>
      </c>
      <c r="J12" s="38">
        <f t="shared" si="0"/>
        <v>0.81410347786051418</v>
      </c>
    </row>
    <row r="13" spans="1:16" ht="109.2" hidden="1" customHeight="1" x14ac:dyDescent="0.4">
      <c r="A13" s="40" t="s">
        <v>18</v>
      </c>
      <c r="B13" s="41">
        <v>11010500</v>
      </c>
      <c r="C13" s="42">
        <v>15000000</v>
      </c>
      <c r="D13" s="42">
        <v>5000000</v>
      </c>
      <c r="E13" s="42">
        <v>4733774.04</v>
      </c>
      <c r="F13" s="43">
        <f t="shared" si="1"/>
        <v>31.558493599999998</v>
      </c>
      <c r="G13" s="42">
        <f t="shared" si="2"/>
        <v>-10266225.960000001</v>
      </c>
      <c r="H13" s="43">
        <f t="shared" si="3"/>
        <v>94.675480800000003</v>
      </c>
      <c r="I13" s="42">
        <f t="shared" si="4"/>
        <v>-266225.95999999996</v>
      </c>
      <c r="J13" s="38">
        <f t="shared" si="0"/>
        <v>0.89605683323523666</v>
      </c>
    </row>
    <row r="14" spans="1:16" ht="105" hidden="1" customHeight="1" x14ac:dyDescent="0.4">
      <c r="A14" s="40" t="s">
        <v>19</v>
      </c>
      <c r="B14" s="41">
        <v>11010600</v>
      </c>
      <c r="C14" s="42"/>
      <c r="D14" s="42"/>
      <c r="E14" s="42"/>
      <c r="F14" s="43" t="e">
        <f t="shared" si="1"/>
        <v>#DIV/0!</v>
      </c>
      <c r="G14" s="42">
        <f t="shared" si="2"/>
        <v>0</v>
      </c>
      <c r="H14" s="43" t="e">
        <f t="shared" si="3"/>
        <v>#DIV/0!</v>
      </c>
      <c r="I14" s="42">
        <f t="shared" si="4"/>
        <v>0</v>
      </c>
      <c r="J14" s="38">
        <f t="shared" si="0"/>
        <v>0</v>
      </c>
    </row>
    <row r="15" spans="1:16" ht="105" hidden="1" customHeight="1" x14ac:dyDescent="0.4">
      <c r="A15" s="40" t="s">
        <v>20</v>
      </c>
      <c r="B15" s="41">
        <v>11010700</v>
      </c>
      <c r="C15" s="42"/>
      <c r="D15" s="42"/>
      <c r="E15" s="42"/>
      <c r="F15" s="43" t="e">
        <f t="shared" si="1"/>
        <v>#DIV/0!</v>
      </c>
      <c r="G15" s="42">
        <f t="shared" si="2"/>
        <v>0</v>
      </c>
      <c r="H15" s="43" t="e">
        <f t="shared" si="3"/>
        <v>#DIV/0!</v>
      </c>
      <c r="I15" s="42">
        <f t="shared" si="4"/>
        <v>0</v>
      </c>
      <c r="J15" s="38">
        <f t="shared" si="0"/>
        <v>0</v>
      </c>
    </row>
    <row r="16" spans="1:16" ht="62.4" hidden="1" x14ac:dyDescent="0.4">
      <c r="A16" s="40" t="s">
        <v>21</v>
      </c>
      <c r="B16" s="41">
        <v>11010900</v>
      </c>
      <c r="C16" s="42"/>
      <c r="D16" s="42"/>
      <c r="E16" s="42"/>
      <c r="F16" s="43" t="e">
        <f t="shared" si="1"/>
        <v>#DIV/0!</v>
      </c>
      <c r="G16" s="42">
        <f t="shared" si="2"/>
        <v>0</v>
      </c>
      <c r="H16" s="43" t="e">
        <f t="shared" si="3"/>
        <v>#DIV/0!</v>
      </c>
      <c r="I16" s="42">
        <f t="shared" si="4"/>
        <v>0</v>
      </c>
      <c r="J16" s="38">
        <f t="shared" si="0"/>
        <v>0</v>
      </c>
    </row>
    <row r="17" spans="1:10" ht="23.4" hidden="1" customHeight="1" x14ac:dyDescent="0.4">
      <c r="A17" s="40"/>
      <c r="B17" s="41"/>
      <c r="C17" s="42"/>
      <c r="D17" s="42"/>
      <c r="E17" s="42"/>
      <c r="F17" s="43" t="e">
        <f t="shared" si="1"/>
        <v>#DIV/0!</v>
      </c>
      <c r="G17" s="42">
        <f t="shared" si="2"/>
        <v>0</v>
      </c>
      <c r="H17" s="43" t="e">
        <f t="shared" si="3"/>
        <v>#DIV/0!</v>
      </c>
      <c r="I17" s="42">
        <f t="shared" si="4"/>
        <v>0</v>
      </c>
      <c r="J17" s="38">
        <f t="shared" si="0"/>
        <v>0</v>
      </c>
    </row>
    <row r="18" spans="1:10" s="50" customFormat="1" ht="60" hidden="1" customHeight="1" x14ac:dyDescent="0.4">
      <c r="A18" s="44" t="s">
        <v>22</v>
      </c>
      <c r="B18" s="45">
        <v>1102000</v>
      </c>
      <c r="C18" s="46">
        <v>1400000</v>
      </c>
      <c r="D18" s="46">
        <v>700000</v>
      </c>
      <c r="E18" s="46">
        <v>976093.74</v>
      </c>
      <c r="F18" s="47">
        <f t="shared" si="1"/>
        <v>69.72098142857142</v>
      </c>
      <c r="G18" s="48">
        <f t="shared" si="2"/>
        <v>-423906.26</v>
      </c>
      <c r="H18" s="47">
        <f t="shared" si="3"/>
        <v>139.44196285714284</v>
      </c>
      <c r="I18" s="48">
        <f t="shared" si="4"/>
        <v>276093.74</v>
      </c>
      <c r="J18" s="49">
        <f t="shared" si="0"/>
        <v>0.18476493770394212</v>
      </c>
    </row>
    <row r="19" spans="1:10" ht="49.2" customHeight="1" x14ac:dyDescent="0.4">
      <c r="A19" s="51" t="s">
        <v>23</v>
      </c>
      <c r="B19" s="52">
        <v>11020200</v>
      </c>
      <c r="C19" s="42">
        <v>1400000</v>
      </c>
      <c r="D19" s="42">
        <v>700000</v>
      </c>
      <c r="E19" s="42">
        <v>976093.74</v>
      </c>
      <c r="F19" s="43">
        <f t="shared" si="1"/>
        <v>69.72098142857142</v>
      </c>
      <c r="G19" s="42">
        <f t="shared" si="2"/>
        <v>-423906.26</v>
      </c>
      <c r="H19" s="43">
        <f t="shared" si="3"/>
        <v>139.44196285714284</v>
      </c>
      <c r="I19" s="42">
        <f t="shared" si="4"/>
        <v>276093.74</v>
      </c>
      <c r="J19" s="38">
        <f t="shared" si="0"/>
        <v>0.18476493770394212</v>
      </c>
    </row>
    <row r="20" spans="1:10" ht="84" hidden="1" customHeight="1" x14ac:dyDescent="0.4">
      <c r="A20" s="51" t="s">
        <v>24</v>
      </c>
      <c r="B20" s="52">
        <v>11023200</v>
      </c>
      <c r="C20" s="53"/>
      <c r="D20" s="53"/>
      <c r="E20" s="53"/>
      <c r="F20" s="43" t="e">
        <f t="shared" si="1"/>
        <v>#DIV/0!</v>
      </c>
      <c r="G20" s="42">
        <f t="shared" si="2"/>
        <v>0</v>
      </c>
      <c r="H20" s="43" t="e">
        <f t="shared" si="3"/>
        <v>#DIV/0!</v>
      </c>
      <c r="I20" s="42">
        <f t="shared" si="4"/>
        <v>0</v>
      </c>
      <c r="J20" s="54">
        <f t="shared" si="0"/>
        <v>0</v>
      </c>
    </row>
    <row r="21" spans="1:10" ht="105" hidden="1" customHeight="1" x14ac:dyDescent="0.4">
      <c r="A21" s="40" t="s">
        <v>25</v>
      </c>
      <c r="B21" s="41">
        <v>11024700</v>
      </c>
      <c r="C21" s="55"/>
      <c r="D21" s="55"/>
      <c r="E21" s="55"/>
      <c r="F21" s="43" t="e">
        <f t="shared" si="1"/>
        <v>#DIV/0!</v>
      </c>
      <c r="G21" s="42">
        <f t="shared" si="2"/>
        <v>0</v>
      </c>
      <c r="H21" s="43" t="e">
        <f t="shared" si="3"/>
        <v>#DIV/0!</v>
      </c>
      <c r="I21" s="42">
        <f t="shared" si="4"/>
        <v>0</v>
      </c>
      <c r="J21" s="54">
        <f t="shared" si="0"/>
        <v>0</v>
      </c>
    </row>
    <row r="22" spans="1:10" s="50" customFormat="1" ht="63" hidden="1" customHeight="1" x14ac:dyDescent="0.4">
      <c r="A22" s="56" t="s">
        <v>26</v>
      </c>
      <c r="B22" s="57">
        <v>13000000</v>
      </c>
      <c r="C22" s="58">
        <v>740000</v>
      </c>
      <c r="D22" s="58">
        <v>185000</v>
      </c>
      <c r="E22" s="58">
        <v>105941.6</v>
      </c>
      <c r="F22" s="43">
        <f t="shared" si="1"/>
        <v>14.316432432432432</v>
      </c>
      <c r="G22" s="42">
        <f t="shared" si="2"/>
        <v>-634058.4</v>
      </c>
      <c r="H22" s="43">
        <f t="shared" si="3"/>
        <v>57.265729729729728</v>
      </c>
      <c r="I22" s="42">
        <f t="shared" si="4"/>
        <v>-79058.399999999994</v>
      </c>
      <c r="J22" s="54">
        <f t="shared" si="0"/>
        <v>2.0053702141615982E-2</v>
      </c>
    </row>
    <row r="23" spans="1:10" s="50" customFormat="1" ht="63" hidden="1" customHeight="1" x14ac:dyDescent="0.4">
      <c r="A23" s="56" t="s">
        <v>27</v>
      </c>
      <c r="B23" s="57">
        <v>13010000</v>
      </c>
      <c r="C23" s="58">
        <v>140000</v>
      </c>
      <c r="D23" s="58">
        <v>35000</v>
      </c>
      <c r="E23" s="58">
        <v>45159.900000000009</v>
      </c>
      <c r="F23" s="43">
        <f t="shared" si="1"/>
        <v>32.257071428571429</v>
      </c>
      <c r="G23" s="42">
        <f t="shared" si="2"/>
        <v>-94840.099999999991</v>
      </c>
      <c r="H23" s="43">
        <f t="shared" si="3"/>
        <v>129.02828571428572</v>
      </c>
      <c r="I23" s="42">
        <f t="shared" si="4"/>
        <v>10159.900000000009</v>
      </c>
      <c r="J23" s="54">
        <f t="shared" si="0"/>
        <v>8.5483245801947858E-3</v>
      </c>
    </row>
    <row r="24" spans="1:10" s="39" customFormat="1" ht="62.4" x14ac:dyDescent="0.4">
      <c r="A24" s="40" t="s">
        <v>28</v>
      </c>
      <c r="B24" s="52">
        <v>13010100</v>
      </c>
      <c r="C24" s="55"/>
      <c r="D24" s="55"/>
      <c r="E24" s="42">
        <v>-836.67</v>
      </c>
      <c r="F24" s="43"/>
      <c r="G24" s="42">
        <f t="shared" si="2"/>
        <v>-836.67</v>
      </c>
      <c r="H24" s="43"/>
      <c r="I24" s="42">
        <f t="shared" si="4"/>
        <v>-836.67</v>
      </c>
      <c r="J24" s="54">
        <f t="shared" si="0"/>
        <v>-1.583733960108762E-4</v>
      </c>
    </row>
    <row r="25" spans="1:10" s="50" customFormat="1" ht="98.4" customHeight="1" x14ac:dyDescent="0.4">
      <c r="A25" s="40" t="s">
        <v>29</v>
      </c>
      <c r="B25" s="52">
        <v>13010200</v>
      </c>
      <c r="C25" s="42">
        <v>140000</v>
      </c>
      <c r="D25" s="42">
        <v>35000</v>
      </c>
      <c r="E25" s="42">
        <v>45996.570000000007</v>
      </c>
      <c r="F25" s="43">
        <f t="shared" si="1"/>
        <v>32.854692857142865</v>
      </c>
      <c r="G25" s="42">
        <f t="shared" si="2"/>
        <v>-94003.43</v>
      </c>
      <c r="H25" s="43">
        <f t="shared" si="3"/>
        <v>131.41877142857146</v>
      </c>
      <c r="I25" s="42">
        <f t="shared" si="4"/>
        <v>10996.570000000007</v>
      </c>
      <c r="J25" s="54">
        <f t="shared" si="0"/>
        <v>8.7066979762056608E-3</v>
      </c>
    </row>
    <row r="26" spans="1:10" s="39" customFormat="1" ht="126" hidden="1" customHeight="1" x14ac:dyDescent="0.4">
      <c r="A26" s="59" t="s">
        <v>30</v>
      </c>
      <c r="B26" s="60">
        <v>13010300</v>
      </c>
      <c r="C26" s="55"/>
      <c r="D26" s="55"/>
      <c r="E26" s="55"/>
      <c r="F26" s="43" t="e">
        <f t="shared" si="1"/>
        <v>#DIV/0!</v>
      </c>
      <c r="G26" s="42">
        <f t="shared" si="2"/>
        <v>0</v>
      </c>
      <c r="H26" s="43" t="e">
        <f t="shared" si="3"/>
        <v>#DIV/0!</v>
      </c>
      <c r="I26" s="42">
        <f t="shared" si="4"/>
        <v>0</v>
      </c>
      <c r="J26" s="54">
        <f t="shared" si="0"/>
        <v>0</v>
      </c>
    </row>
    <row r="27" spans="1:10" s="50" customFormat="1" ht="42" hidden="1" customHeight="1" x14ac:dyDescent="0.4">
      <c r="A27" s="56" t="s">
        <v>31</v>
      </c>
      <c r="B27" s="57">
        <v>13020000</v>
      </c>
      <c r="C27" s="58">
        <v>0</v>
      </c>
      <c r="D27" s="58">
        <v>0</v>
      </c>
      <c r="E27" s="58">
        <v>0</v>
      </c>
      <c r="F27" s="43" t="e">
        <f t="shared" si="1"/>
        <v>#DIV/0!</v>
      </c>
      <c r="G27" s="42">
        <f t="shared" si="2"/>
        <v>0</v>
      </c>
      <c r="H27" s="43" t="e">
        <f t="shared" si="3"/>
        <v>#DIV/0!</v>
      </c>
      <c r="I27" s="42">
        <f t="shared" si="4"/>
        <v>0</v>
      </c>
      <c r="J27" s="54">
        <f t="shared" si="0"/>
        <v>0</v>
      </c>
    </row>
    <row r="28" spans="1:10" s="39" customFormat="1" ht="63" hidden="1" customHeight="1" x14ac:dyDescent="0.4">
      <c r="A28" s="59" t="s">
        <v>32</v>
      </c>
      <c r="B28" s="60">
        <v>13020200</v>
      </c>
      <c r="C28" s="55"/>
      <c r="D28" s="55"/>
      <c r="E28" s="55"/>
      <c r="F28" s="43" t="e">
        <f t="shared" si="1"/>
        <v>#DIV/0!</v>
      </c>
      <c r="G28" s="42">
        <f t="shared" si="2"/>
        <v>0</v>
      </c>
      <c r="H28" s="43" t="e">
        <f t="shared" si="3"/>
        <v>#DIV/0!</v>
      </c>
      <c r="I28" s="42">
        <f t="shared" si="4"/>
        <v>0</v>
      </c>
      <c r="J28" s="54">
        <f t="shared" si="0"/>
        <v>0</v>
      </c>
    </row>
    <row r="29" spans="1:10" s="50" customFormat="1" ht="63" hidden="1" customHeight="1" x14ac:dyDescent="0.4">
      <c r="A29" s="59" t="s">
        <v>33</v>
      </c>
      <c r="B29" s="60">
        <v>13020300</v>
      </c>
      <c r="C29" s="55"/>
      <c r="D29" s="55"/>
      <c r="E29" s="55"/>
      <c r="F29" s="43" t="e">
        <f t="shared" si="1"/>
        <v>#DIV/0!</v>
      </c>
      <c r="G29" s="42">
        <f t="shared" si="2"/>
        <v>0</v>
      </c>
      <c r="H29" s="43" t="e">
        <f t="shared" si="3"/>
        <v>#DIV/0!</v>
      </c>
      <c r="I29" s="42">
        <f t="shared" si="4"/>
        <v>0</v>
      </c>
      <c r="J29" s="54">
        <f t="shared" si="0"/>
        <v>0</v>
      </c>
    </row>
    <row r="30" spans="1:10" s="50" customFormat="1" ht="105" hidden="1" customHeight="1" x14ac:dyDescent="0.4">
      <c r="A30" s="59" t="s">
        <v>34</v>
      </c>
      <c r="B30" s="60">
        <v>13020400</v>
      </c>
      <c r="C30" s="55"/>
      <c r="D30" s="55"/>
      <c r="E30" s="55"/>
      <c r="F30" s="43" t="e">
        <f t="shared" si="1"/>
        <v>#DIV/0!</v>
      </c>
      <c r="G30" s="42">
        <f t="shared" si="2"/>
        <v>0</v>
      </c>
      <c r="H30" s="43" t="e">
        <f t="shared" si="3"/>
        <v>#DIV/0!</v>
      </c>
      <c r="I30" s="42">
        <f t="shared" si="4"/>
        <v>0</v>
      </c>
      <c r="J30" s="54">
        <f t="shared" si="0"/>
        <v>0</v>
      </c>
    </row>
    <row r="31" spans="1:10" s="50" customFormat="1" ht="105" hidden="1" customHeight="1" x14ac:dyDescent="0.4">
      <c r="A31" s="59" t="s">
        <v>35</v>
      </c>
      <c r="B31" s="60">
        <v>13020500</v>
      </c>
      <c r="C31" s="55"/>
      <c r="D31" s="55"/>
      <c r="E31" s="55"/>
      <c r="F31" s="43" t="e">
        <f t="shared" si="1"/>
        <v>#DIV/0!</v>
      </c>
      <c r="G31" s="42">
        <f t="shared" si="2"/>
        <v>0</v>
      </c>
      <c r="H31" s="43" t="e">
        <f t="shared" si="3"/>
        <v>#DIV/0!</v>
      </c>
      <c r="I31" s="42">
        <f t="shared" si="4"/>
        <v>0</v>
      </c>
      <c r="J31" s="54">
        <f t="shared" si="0"/>
        <v>0</v>
      </c>
    </row>
    <row r="32" spans="1:10" s="50" customFormat="1" ht="147" hidden="1" customHeight="1" x14ac:dyDescent="0.4">
      <c r="A32" s="59" t="s">
        <v>36</v>
      </c>
      <c r="B32" s="60">
        <v>13020600</v>
      </c>
      <c r="C32" s="55"/>
      <c r="D32" s="55"/>
      <c r="E32" s="55"/>
      <c r="F32" s="43" t="e">
        <f t="shared" si="1"/>
        <v>#DIV/0!</v>
      </c>
      <c r="G32" s="42">
        <f t="shared" si="2"/>
        <v>0</v>
      </c>
      <c r="H32" s="43" t="e">
        <f t="shared" si="3"/>
        <v>#DIV/0!</v>
      </c>
      <c r="I32" s="42">
        <f t="shared" si="4"/>
        <v>0</v>
      </c>
      <c r="J32" s="54">
        <f t="shared" si="0"/>
        <v>0</v>
      </c>
    </row>
    <row r="33" spans="1:10" s="63" customFormat="1" ht="73.2" customHeight="1" x14ac:dyDescent="0.4">
      <c r="A33" s="61" t="s">
        <v>37</v>
      </c>
      <c r="B33" s="62">
        <v>13030100</v>
      </c>
      <c r="C33" s="35">
        <v>600000</v>
      </c>
      <c r="D33" s="35">
        <v>150000</v>
      </c>
      <c r="E33" s="35">
        <v>60781.7</v>
      </c>
      <c r="F33" s="43">
        <f t="shared" si="1"/>
        <v>10.130283333333333</v>
      </c>
      <c r="G33" s="42">
        <f t="shared" si="2"/>
        <v>-539218.30000000005</v>
      </c>
      <c r="H33" s="43">
        <f t="shared" si="3"/>
        <v>40.521133333333331</v>
      </c>
      <c r="I33" s="42">
        <f t="shared" si="4"/>
        <v>-89218.3</v>
      </c>
      <c r="J33" s="54">
        <f t="shared" si="0"/>
        <v>1.15053775614212E-2</v>
      </c>
    </row>
    <row r="34" spans="1:10" s="50" customFormat="1" ht="84" customHeight="1" x14ac:dyDescent="0.4">
      <c r="A34" s="64" t="s">
        <v>38</v>
      </c>
      <c r="B34" s="65">
        <v>13040100</v>
      </c>
      <c r="C34" s="55"/>
      <c r="D34" s="55"/>
      <c r="E34" s="35">
        <v>11311.67</v>
      </c>
      <c r="F34" s="66" t="e">
        <f t="shared" si="1"/>
        <v>#DIV/0!</v>
      </c>
      <c r="G34" s="42">
        <f t="shared" si="2"/>
        <v>11311.67</v>
      </c>
      <c r="H34" s="66" t="e">
        <f t="shared" si="3"/>
        <v>#DIV/0!</v>
      </c>
      <c r="I34" s="42">
        <f t="shared" si="4"/>
        <v>11311.67</v>
      </c>
      <c r="J34" s="54">
        <f t="shared" si="0"/>
        <v>2.1411877950139819E-3</v>
      </c>
    </row>
    <row r="35" spans="1:10" s="50" customFormat="1" ht="105" hidden="1" customHeight="1" x14ac:dyDescent="0.4">
      <c r="A35" s="59" t="s">
        <v>39</v>
      </c>
      <c r="B35" s="60">
        <v>13030500</v>
      </c>
      <c r="C35" s="55"/>
      <c r="D35" s="55"/>
      <c r="E35" s="55"/>
      <c r="F35" s="43" t="e">
        <f t="shared" si="1"/>
        <v>#DIV/0!</v>
      </c>
      <c r="G35" s="42">
        <f t="shared" si="2"/>
        <v>0</v>
      </c>
      <c r="H35" s="43" t="e">
        <f t="shared" si="3"/>
        <v>#DIV/0!</v>
      </c>
      <c r="I35" s="42">
        <f t="shared" si="4"/>
        <v>0</v>
      </c>
      <c r="J35" s="54">
        <f t="shared" si="0"/>
        <v>0</v>
      </c>
    </row>
    <row r="36" spans="1:10" s="67" customFormat="1" ht="105" hidden="1" customHeight="1" x14ac:dyDescent="0.4">
      <c r="A36" s="59" t="s">
        <v>40</v>
      </c>
      <c r="B36" s="60">
        <v>13030600</v>
      </c>
      <c r="C36" s="55"/>
      <c r="D36" s="55"/>
      <c r="E36" s="55"/>
      <c r="F36" s="43" t="e">
        <f t="shared" si="1"/>
        <v>#DIV/0!</v>
      </c>
      <c r="G36" s="42">
        <f t="shared" si="2"/>
        <v>0</v>
      </c>
      <c r="H36" s="43" t="e">
        <f t="shared" si="3"/>
        <v>#DIV/0!</v>
      </c>
      <c r="I36" s="42">
        <f t="shared" si="4"/>
        <v>0</v>
      </c>
      <c r="J36" s="54">
        <f t="shared" si="0"/>
        <v>0</v>
      </c>
    </row>
    <row r="37" spans="1:10" s="67" customFormat="1" ht="63" hidden="1" customHeight="1" x14ac:dyDescent="0.4">
      <c r="A37" s="59" t="s">
        <v>41</v>
      </c>
      <c r="B37" s="60">
        <v>13030700</v>
      </c>
      <c r="C37" s="55"/>
      <c r="D37" s="55"/>
      <c r="E37" s="55"/>
      <c r="F37" s="43" t="e">
        <f t="shared" si="1"/>
        <v>#DIV/0!</v>
      </c>
      <c r="G37" s="42">
        <f t="shared" si="2"/>
        <v>0</v>
      </c>
      <c r="H37" s="43" t="e">
        <f t="shared" si="3"/>
        <v>#DIV/0!</v>
      </c>
      <c r="I37" s="42">
        <f t="shared" si="4"/>
        <v>0</v>
      </c>
      <c r="J37" s="54">
        <f t="shared" si="0"/>
        <v>0</v>
      </c>
    </row>
    <row r="38" spans="1:10" s="50" customFormat="1" ht="84" hidden="1" customHeight="1" x14ac:dyDescent="0.4">
      <c r="A38" s="59" t="s">
        <v>42</v>
      </c>
      <c r="B38" s="60">
        <v>13030800</v>
      </c>
      <c r="C38" s="55"/>
      <c r="D38" s="55"/>
      <c r="E38" s="55"/>
      <c r="F38" s="43" t="e">
        <f t="shared" si="1"/>
        <v>#DIV/0!</v>
      </c>
      <c r="G38" s="42">
        <f t="shared" si="2"/>
        <v>0</v>
      </c>
      <c r="H38" s="43" t="e">
        <f t="shared" si="3"/>
        <v>#DIV/0!</v>
      </c>
      <c r="I38" s="42">
        <f t="shared" si="4"/>
        <v>0</v>
      </c>
      <c r="J38" s="54">
        <f t="shared" si="0"/>
        <v>0</v>
      </c>
    </row>
    <row r="39" spans="1:10" s="50" customFormat="1" ht="84" hidden="1" customHeight="1" x14ac:dyDescent="0.4">
      <c r="A39" s="59" t="s">
        <v>43</v>
      </c>
      <c r="B39" s="60">
        <v>13030900</v>
      </c>
      <c r="C39" s="55"/>
      <c r="D39" s="55"/>
      <c r="E39" s="55"/>
      <c r="F39" s="43" t="e">
        <f t="shared" si="1"/>
        <v>#DIV/0!</v>
      </c>
      <c r="G39" s="42">
        <f t="shared" si="2"/>
        <v>0</v>
      </c>
      <c r="H39" s="43" t="e">
        <f t="shared" si="3"/>
        <v>#DIV/0!</v>
      </c>
      <c r="I39" s="42">
        <f t="shared" si="4"/>
        <v>0</v>
      </c>
      <c r="J39" s="54">
        <f t="shared" si="0"/>
        <v>0</v>
      </c>
    </row>
    <row r="40" spans="1:10" s="50" customFormat="1" ht="84" hidden="1" customHeight="1" x14ac:dyDescent="0.4">
      <c r="A40" s="59" t="s">
        <v>44</v>
      </c>
      <c r="B40" s="60">
        <v>13060000</v>
      </c>
      <c r="C40" s="55"/>
      <c r="D40" s="55"/>
      <c r="E40" s="55"/>
      <c r="F40" s="43" t="e">
        <f t="shared" si="1"/>
        <v>#DIV/0!</v>
      </c>
      <c r="G40" s="42">
        <f t="shared" si="2"/>
        <v>0</v>
      </c>
      <c r="H40" s="43" t="e">
        <f t="shared" si="3"/>
        <v>#DIV/0!</v>
      </c>
      <c r="I40" s="42">
        <f t="shared" si="4"/>
        <v>0</v>
      </c>
      <c r="J40" s="54">
        <f t="shared" si="0"/>
        <v>0</v>
      </c>
    </row>
    <row r="41" spans="1:10" s="32" customFormat="1" ht="56.4" customHeight="1" x14ac:dyDescent="0.4">
      <c r="A41" s="31" t="s">
        <v>45</v>
      </c>
      <c r="B41" s="25">
        <v>14000000</v>
      </c>
      <c r="C41" s="26">
        <v>204000000</v>
      </c>
      <c r="D41" s="26">
        <v>50250000</v>
      </c>
      <c r="E41" s="26">
        <v>44729575.980000004</v>
      </c>
      <c r="F41" s="27">
        <f t="shared" si="1"/>
        <v>21.92626273529412</v>
      </c>
      <c r="G41" s="28">
        <f t="shared" si="2"/>
        <v>-159270424.01999998</v>
      </c>
      <c r="H41" s="27">
        <f t="shared" si="3"/>
        <v>89.014081552238807</v>
      </c>
      <c r="I41" s="28">
        <f t="shared" si="4"/>
        <v>-5520424.0199999958</v>
      </c>
      <c r="J41" s="29">
        <f t="shared" si="0"/>
        <v>8.4668684787062016</v>
      </c>
    </row>
    <row r="42" spans="1:10" s="68" customFormat="1" ht="23.4" hidden="1" customHeight="1" x14ac:dyDescent="0.4">
      <c r="A42" s="40" t="s">
        <v>46</v>
      </c>
      <c r="B42" s="52">
        <v>14020100</v>
      </c>
      <c r="C42" s="53"/>
      <c r="D42" s="53"/>
      <c r="E42" s="53"/>
      <c r="F42" s="43" t="e">
        <f t="shared" si="1"/>
        <v>#DIV/0!</v>
      </c>
      <c r="G42" s="42">
        <f t="shared" si="2"/>
        <v>0</v>
      </c>
      <c r="H42" s="43" t="e">
        <f t="shared" si="3"/>
        <v>#DIV/0!</v>
      </c>
      <c r="I42" s="42">
        <f t="shared" si="4"/>
        <v>0</v>
      </c>
      <c r="J42" s="54">
        <f t="shared" si="0"/>
        <v>0</v>
      </c>
    </row>
    <row r="43" spans="1:10" ht="23.4" hidden="1" customHeight="1" x14ac:dyDescent="0.4">
      <c r="A43" s="40" t="s">
        <v>47</v>
      </c>
      <c r="B43" s="52">
        <v>14020200</v>
      </c>
      <c r="C43" s="53"/>
      <c r="D43" s="53"/>
      <c r="E43" s="53"/>
      <c r="F43" s="43" t="e">
        <f t="shared" si="1"/>
        <v>#DIV/0!</v>
      </c>
      <c r="G43" s="42">
        <f t="shared" si="2"/>
        <v>0</v>
      </c>
      <c r="H43" s="43" t="e">
        <f t="shared" si="3"/>
        <v>#DIV/0!</v>
      </c>
      <c r="I43" s="42">
        <f t="shared" si="4"/>
        <v>0</v>
      </c>
      <c r="J43" s="54">
        <f t="shared" si="0"/>
        <v>0</v>
      </c>
    </row>
    <row r="44" spans="1:10" ht="42" hidden="1" customHeight="1" x14ac:dyDescent="0.4">
      <c r="A44" s="40" t="s">
        <v>48</v>
      </c>
      <c r="B44" s="52">
        <v>14020300</v>
      </c>
      <c r="C44" s="53"/>
      <c r="D44" s="53"/>
      <c r="E44" s="53"/>
      <c r="F44" s="43" t="e">
        <f t="shared" si="1"/>
        <v>#DIV/0!</v>
      </c>
      <c r="G44" s="42">
        <f t="shared" si="2"/>
        <v>0</v>
      </c>
      <c r="H44" s="43" t="e">
        <f t="shared" si="3"/>
        <v>#DIV/0!</v>
      </c>
      <c r="I44" s="42">
        <f t="shared" si="4"/>
        <v>0</v>
      </c>
      <c r="J44" s="54">
        <f t="shared" si="0"/>
        <v>0</v>
      </c>
    </row>
    <row r="45" spans="1:10" s="68" customFormat="1" ht="49.5" customHeight="1" x14ac:dyDescent="0.4">
      <c r="A45" s="69" t="s">
        <v>49</v>
      </c>
      <c r="B45" s="62">
        <v>14021900</v>
      </c>
      <c r="C45" s="42">
        <v>3000000</v>
      </c>
      <c r="D45" s="42">
        <v>1000000</v>
      </c>
      <c r="E45" s="42">
        <v>1768693.2800000003</v>
      </c>
      <c r="F45" s="43">
        <f t="shared" si="1"/>
        <v>58.956442666666675</v>
      </c>
      <c r="G45" s="42">
        <f t="shared" si="2"/>
        <v>-1231306.7199999997</v>
      </c>
      <c r="H45" s="43">
        <f t="shared" si="3"/>
        <v>176.86932800000002</v>
      </c>
      <c r="I45" s="42">
        <f t="shared" si="4"/>
        <v>768693.28000000026</v>
      </c>
      <c r="J45" s="38">
        <f t="shared" si="0"/>
        <v>0.33479622940372622</v>
      </c>
    </row>
    <row r="46" spans="1:10" ht="45.75" customHeight="1" x14ac:dyDescent="0.4">
      <c r="A46" s="69" t="s">
        <v>49</v>
      </c>
      <c r="B46" s="62">
        <v>14031900</v>
      </c>
      <c r="C46" s="42">
        <v>45000000</v>
      </c>
      <c r="D46" s="42">
        <v>11250000</v>
      </c>
      <c r="E46" s="42">
        <v>10481711.98</v>
      </c>
      <c r="F46" s="43">
        <f t="shared" si="1"/>
        <v>23.292693288888891</v>
      </c>
      <c r="G46" s="42">
        <f t="shared" si="2"/>
        <v>-34518288.019999996</v>
      </c>
      <c r="H46" s="43">
        <f t="shared" si="3"/>
        <v>93.170773155555565</v>
      </c>
      <c r="I46" s="42">
        <f t="shared" si="4"/>
        <v>-768288.01999999955</v>
      </c>
      <c r="J46" s="38">
        <f t="shared" si="0"/>
        <v>1.9840849107539242</v>
      </c>
    </row>
    <row r="47" spans="1:10" ht="84" hidden="1" customHeight="1" x14ac:dyDescent="0.4">
      <c r="A47" s="40" t="s">
        <v>50</v>
      </c>
      <c r="B47" s="52">
        <v>14020700</v>
      </c>
      <c r="C47" s="42">
        <v>0</v>
      </c>
      <c r="D47" s="42">
        <v>0</v>
      </c>
      <c r="E47" s="42">
        <v>0</v>
      </c>
      <c r="F47" s="43" t="e">
        <f t="shared" si="1"/>
        <v>#DIV/0!</v>
      </c>
      <c r="G47" s="42">
        <f t="shared" si="2"/>
        <v>0</v>
      </c>
      <c r="H47" s="43" t="e">
        <f t="shared" si="3"/>
        <v>#DIV/0!</v>
      </c>
      <c r="I47" s="42">
        <f t="shared" si="4"/>
        <v>0</v>
      </c>
      <c r="J47" s="38">
        <f t="shared" si="0"/>
        <v>0</v>
      </c>
    </row>
    <row r="48" spans="1:10" s="68" customFormat="1" ht="42" hidden="1" customHeight="1" x14ac:dyDescent="0.4">
      <c r="A48" s="40" t="s">
        <v>51</v>
      </c>
      <c r="B48" s="52">
        <v>14020800</v>
      </c>
      <c r="C48" s="42">
        <v>0</v>
      </c>
      <c r="D48" s="42">
        <v>0</v>
      </c>
      <c r="E48" s="42">
        <v>0</v>
      </c>
      <c r="F48" s="43" t="e">
        <f t="shared" si="1"/>
        <v>#DIV/0!</v>
      </c>
      <c r="G48" s="42">
        <f t="shared" si="2"/>
        <v>0</v>
      </c>
      <c r="H48" s="43" t="e">
        <f t="shared" si="3"/>
        <v>#DIV/0!</v>
      </c>
      <c r="I48" s="42">
        <f t="shared" si="4"/>
        <v>0</v>
      </c>
      <c r="J48" s="38">
        <f t="shared" si="0"/>
        <v>0</v>
      </c>
    </row>
    <row r="49" spans="1:10" ht="23.4" hidden="1" customHeight="1" x14ac:dyDescent="0.4">
      <c r="A49" s="40" t="s">
        <v>52</v>
      </c>
      <c r="B49" s="52">
        <v>14020900</v>
      </c>
      <c r="C49" s="42">
        <v>0</v>
      </c>
      <c r="D49" s="42">
        <v>0</v>
      </c>
      <c r="E49" s="42">
        <v>0</v>
      </c>
      <c r="F49" s="43" t="e">
        <f t="shared" si="1"/>
        <v>#DIV/0!</v>
      </c>
      <c r="G49" s="42">
        <f t="shared" si="2"/>
        <v>0</v>
      </c>
      <c r="H49" s="43" t="e">
        <f t="shared" si="3"/>
        <v>#DIV/0!</v>
      </c>
      <c r="I49" s="42">
        <f t="shared" si="4"/>
        <v>0</v>
      </c>
      <c r="J49" s="38">
        <f t="shared" si="0"/>
        <v>0</v>
      </c>
    </row>
    <row r="50" spans="1:10" ht="42" hidden="1" customHeight="1" x14ac:dyDescent="0.4">
      <c r="A50" s="40" t="s">
        <v>53</v>
      </c>
      <c r="B50" s="52">
        <v>14021000</v>
      </c>
      <c r="C50" s="42">
        <v>0</v>
      </c>
      <c r="D50" s="42">
        <v>0</v>
      </c>
      <c r="E50" s="42">
        <v>0</v>
      </c>
      <c r="F50" s="43" t="e">
        <f t="shared" si="1"/>
        <v>#DIV/0!</v>
      </c>
      <c r="G50" s="42">
        <f t="shared" si="2"/>
        <v>0</v>
      </c>
      <c r="H50" s="43" t="e">
        <f t="shared" si="3"/>
        <v>#DIV/0!</v>
      </c>
      <c r="I50" s="42">
        <f t="shared" si="4"/>
        <v>0</v>
      </c>
      <c r="J50" s="38">
        <f t="shared" si="0"/>
        <v>0</v>
      </c>
    </row>
    <row r="51" spans="1:10" s="68" customFormat="1" ht="23.4" hidden="1" customHeight="1" x14ac:dyDescent="0.4">
      <c r="A51" s="40" t="s">
        <v>54</v>
      </c>
      <c r="B51" s="52">
        <v>14021100</v>
      </c>
      <c r="C51" s="42">
        <v>0</v>
      </c>
      <c r="D51" s="42">
        <v>0</v>
      </c>
      <c r="E51" s="42">
        <v>0</v>
      </c>
      <c r="F51" s="43" t="e">
        <f t="shared" si="1"/>
        <v>#DIV/0!</v>
      </c>
      <c r="G51" s="42">
        <f t="shared" si="2"/>
        <v>0</v>
      </c>
      <c r="H51" s="43" t="e">
        <f t="shared" si="3"/>
        <v>#DIV/0!</v>
      </c>
      <c r="I51" s="42">
        <f t="shared" si="4"/>
        <v>0</v>
      </c>
      <c r="J51" s="38">
        <f t="shared" si="0"/>
        <v>0</v>
      </c>
    </row>
    <row r="52" spans="1:10" ht="63" hidden="1" customHeight="1" x14ac:dyDescent="0.4">
      <c r="A52" s="40" t="s">
        <v>55</v>
      </c>
      <c r="B52" s="52">
        <v>14021200</v>
      </c>
      <c r="C52" s="42">
        <v>0</v>
      </c>
      <c r="D52" s="42">
        <v>0</v>
      </c>
      <c r="E52" s="42">
        <v>0</v>
      </c>
      <c r="F52" s="43" t="e">
        <f t="shared" si="1"/>
        <v>#DIV/0!</v>
      </c>
      <c r="G52" s="42">
        <f t="shared" si="2"/>
        <v>0</v>
      </c>
      <c r="H52" s="43" t="e">
        <f t="shared" si="3"/>
        <v>#DIV/0!</v>
      </c>
      <c r="I52" s="42">
        <f t="shared" si="4"/>
        <v>0</v>
      </c>
      <c r="J52" s="38">
        <f t="shared" si="0"/>
        <v>0</v>
      </c>
    </row>
    <row r="53" spans="1:10" ht="23.4" hidden="1" customHeight="1" x14ac:dyDescent="0.4">
      <c r="A53" s="40" t="s">
        <v>56</v>
      </c>
      <c r="B53" s="52">
        <v>14021300</v>
      </c>
      <c r="C53" s="42">
        <v>0</v>
      </c>
      <c r="D53" s="42">
        <v>0</v>
      </c>
      <c r="E53" s="42">
        <v>0</v>
      </c>
      <c r="F53" s="43" t="e">
        <f t="shared" si="1"/>
        <v>#DIV/0!</v>
      </c>
      <c r="G53" s="42">
        <f t="shared" si="2"/>
        <v>0</v>
      </c>
      <c r="H53" s="43" t="e">
        <f t="shared" si="3"/>
        <v>#DIV/0!</v>
      </c>
      <c r="I53" s="42">
        <f t="shared" si="4"/>
        <v>0</v>
      </c>
      <c r="J53" s="38">
        <f t="shared" si="0"/>
        <v>0</v>
      </c>
    </row>
    <row r="54" spans="1:10" ht="42" hidden="1" customHeight="1" x14ac:dyDescent="0.4">
      <c r="A54" s="40" t="s">
        <v>57</v>
      </c>
      <c r="B54" s="52">
        <v>14021600</v>
      </c>
      <c r="C54" s="42">
        <v>0</v>
      </c>
      <c r="D54" s="42">
        <v>0</v>
      </c>
      <c r="E54" s="42">
        <v>0</v>
      </c>
      <c r="F54" s="43" t="e">
        <f t="shared" si="1"/>
        <v>#DIV/0!</v>
      </c>
      <c r="G54" s="42">
        <f t="shared" si="2"/>
        <v>0</v>
      </c>
      <c r="H54" s="43" t="e">
        <f t="shared" si="3"/>
        <v>#DIV/0!</v>
      </c>
      <c r="I54" s="42">
        <f t="shared" si="4"/>
        <v>0</v>
      </c>
      <c r="J54" s="38">
        <f t="shared" si="0"/>
        <v>0</v>
      </c>
    </row>
    <row r="55" spans="1:10" ht="42" hidden="1" customHeight="1" x14ac:dyDescent="0.4">
      <c r="A55" s="40" t="s">
        <v>58</v>
      </c>
      <c r="B55" s="52">
        <v>14021700</v>
      </c>
      <c r="C55" s="42">
        <v>0</v>
      </c>
      <c r="D55" s="42">
        <v>0</v>
      </c>
      <c r="E55" s="42">
        <v>0</v>
      </c>
      <c r="F55" s="43" t="e">
        <f t="shared" si="1"/>
        <v>#DIV/0!</v>
      </c>
      <c r="G55" s="42">
        <f t="shared" si="2"/>
        <v>0</v>
      </c>
      <c r="H55" s="43" t="e">
        <f t="shared" si="3"/>
        <v>#DIV/0!</v>
      </c>
      <c r="I55" s="42">
        <f t="shared" si="4"/>
        <v>0</v>
      </c>
      <c r="J55" s="38">
        <f t="shared" si="0"/>
        <v>0</v>
      </c>
    </row>
    <row r="56" spans="1:10" ht="23.4" hidden="1" customHeight="1" x14ac:dyDescent="0.4">
      <c r="A56" s="40" t="s">
        <v>59</v>
      </c>
      <c r="B56" s="52">
        <v>14021800</v>
      </c>
      <c r="C56" s="42">
        <v>0</v>
      </c>
      <c r="D56" s="42">
        <v>0</v>
      </c>
      <c r="E56" s="42">
        <v>32479170.719999999</v>
      </c>
      <c r="F56" s="43" t="e">
        <f t="shared" si="1"/>
        <v>#DIV/0!</v>
      </c>
      <c r="G56" s="42">
        <f t="shared" si="2"/>
        <v>32479170.719999999</v>
      </c>
      <c r="H56" s="43" t="e">
        <f t="shared" si="3"/>
        <v>#DIV/0!</v>
      </c>
      <c r="I56" s="42">
        <f t="shared" si="4"/>
        <v>32479170.719999999</v>
      </c>
      <c r="J56" s="38">
        <f t="shared" si="0"/>
        <v>6.1479873385485506</v>
      </c>
    </row>
    <row r="57" spans="1:10" ht="153.75" customHeight="1" x14ac:dyDescent="0.4">
      <c r="A57" s="40" t="s">
        <v>60</v>
      </c>
      <c r="B57" s="52">
        <v>14040100</v>
      </c>
      <c r="C57" s="42">
        <v>110000000</v>
      </c>
      <c r="D57" s="42">
        <v>26600000</v>
      </c>
      <c r="E57" s="42">
        <v>18705319.130000003</v>
      </c>
      <c r="F57" s="43">
        <f t="shared" si="1"/>
        <v>17.004835572727277</v>
      </c>
      <c r="G57" s="42">
        <f t="shared" si="2"/>
        <v>-91294680.870000005</v>
      </c>
      <c r="H57" s="43">
        <f t="shared" si="3"/>
        <v>70.320748609022559</v>
      </c>
      <c r="I57" s="42">
        <f t="shared" si="4"/>
        <v>-7894680.8699999973</v>
      </c>
      <c r="J57" s="38">
        <f t="shared" si="0"/>
        <v>3.5407328027601195</v>
      </c>
    </row>
    <row r="58" spans="1:10" ht="108" customHeight="1" x14ac:dyDescent="0.4">
      <c r="A58" s="40" t="s">
        <v>61</v>
      </c>
      <c r="B58" s="52">
        <v>14040200</v>
      </c>
      <c r="C58" s="42">
        <v>46000000</v>
      </c>
      <c r="D58" s="42">
        <v>11400000</v>
      </c>
      <c r="E58" s="42">
        <v>13773851.59</v>
      </c>
      <c r="F58" s="43">
        <f t="shared" si="1"/>
        <v>29.943155630434781</v>
      </c>
      <c r="G58" s="42">
        <f t="shared" si="2"/>
        <v>-32226148.41</v>
      </c>
      <c r="H58" s="43">
        <f t="shared" si="3"/>
        <v>120.82325956140352</v>
      </c>
      <c r="I58" s="42">
        <f t="shared" si="4"/>
        <v>2373851.59</v>
      </c>
      <c r="J58" s="38">
        <f t="shared" si="0"/>
        <v>2.607254535788432</v>
      </c>
    </row>
    <row r="59" spans="1:10" ht="23.4" hidden="1" customHeight="1" x14ac:dyDescent="0.4">
      <c r="A59" s="40" t="s">
        <v>62</v>
      </c>
      <c r="B59" s="52">
        <v>15010800</v>
      </c>
      <c r="C59" s="53"/>
      <c r="D59" s="53"/>
      <c r="E59" s="53"/>
      <c r="F59" s="43" t="e">
        <f t="shared" si="1"/>
        <v>#DIV/0!</v>
      </c>
      <c r="G59" s="42">
        <f t="shared" si="2"/>
        <v>0</v>
      </c>
      <c r="H59" s="43" t="e">
        <f t="shared" si="3"/>
        <v>#DIV/0!</v>
      </c>
      <c r="I59" s="42">
        <f t="shared" si="4"/>
        <v>0</v>
      </c>
      <c r="J59" s="54">
        <f t="shared" si="0"/>
        <v>0</v>
      </c>
    </row>
    <row r="60" spans="1:10" s="68" customFormat="1" ht="23.4" hidden="1" customHeight="1" x14ac:dyDescent="0.4">
      <c r="A60" s="40" t="s">
        <v>63</v>
      </c>
      <c r="B60" s="52">
        <v>15010900</v>
      </c>
      <c r="C60" s="53"/>
      <c r="D60" s="53"/>
      <c r="E60" s="53"/>
      <c r="F60" s="43" t="e">
        <f t="shared" si="1"/>
        <v>#DIV/0!</v>
      </c>
      <c r="G60" s="42">
        <f t="shared" si="2"/>
        <v>0</v>
      </c>
      <c r="H60" s="43" t="e">
        <f t="shared" si="3"/>
        <v>#DIV/0!</v>
      </c>
      <c r="I60" s="42">
        <f t="shared" si="4"/>
        <v>0</v>
      </c>
      <c r="J60" s="54">
        <f t="shared" si="0"/>
        <v>0</v>
      </c>
    </row>
    <row r="61" spans="1:10" s="68" customFormat="1" ht="23.4" hidden="1" customHeight="1" x14ac:dyDescent="0.4">
      <c r="A61" s="40" t="s">
        <v>64</v>
      </c>
      <c r="B61" s="52">
        <v>15011000</v>
      </c>
      <c r="C61" s="53"/>
      <c r="D61" s="53"/>
      <c r="E61" s="53"/>
      <c r="F61" s="43" t="e">
        <f t="shared" si="1"/>
        <v>#DIV/0!</v>
      </c>
      <c r="G61" s="42">
        <f t="shared" si="2"/>
        <v>0</v>
      </c>
      <c r="H61" s="43" t="e">
        <f t="shared" si="3"/>
        <v>#DIV/0!</v>
      </c>
      <c r="I61" s="42">
        <f t="shared" si="4"/>
        <v>0</v>
      </c>
      <c r="J61" s="54">
        <f t="shared" si="0"/>
        <v>0</v>
      </c>
    </row>
    <row r="62" spans="1:10" ht="23.4" hidden="1" customHeight="1" x14ac:dyDescent="0.4">
      <c r="A62" s="40" t="s">
        <v>65</v>
      </c>
      <c r="B62" s="52">
        <v>15011100</v>
      </c>
      <c r="C62" s="53"/>
      <c r="D62" s="53"/>
      <c r="E62" s="53"/>
      <c r="F62" s="43" t="e">
        <f t="shared" si="1"/>
        <v>#DIV/0!</v>
      </c>
      <c r="G62" s="42">
        <f t="shared" si="2"/>
        <v>0</v>
      </c>
      <c r="H62" s="43" t="e">
        <f t="shared" si="3"/>
        <v>#DIV/0!</v>
      </c>
      <c r="I62" s="42">
        <f t="shared" si="4"/>
        <v>0</v>
      </c>
      <c r="J62" s="54">
        <f t="shared" si="0"/>
        <v>0</v>
      </c>
    </row>
    <row r="63" spans="1:10" ht="23.4" hidden="1" customHeight="1" x14ac:dyDescent="0.4">
      <c r="A63" s="40" t="s">
        <v>66</v>
      </c>
      <c r="B63" s="52">
        <v>16010200</v>
      </c>
      <c r="C63" s="53"/>
      <c r="D63" s="53"/>
      <c r="E63" s="53"/>
      <c r="F63" s="43" t="e">
        <f t="shared" si="1"/>
        <v>#DIV/0!</v>
      </c>
      <c r="G63" s="42">
        <f t="shared" si="2"/>
        <v>0</v>
      </c>
      <c r="H63" s="43" t="e">
        <f t="shared" si="3"/>
        <v>#DIV/0!</v>
      </c>
      <c r="I63" s="42">
        <f t="shared" si="4"/>
        <v>0</v>
      </c>
      <c r="J63" s="54">
        <f t="shared" si="0"/>
        <v>0</v>
      </c>
    </row>
    <row r="64" spans="1:10" s="70" customFormat="1" ht="72" customHeight="1" x14ac:dyDescent="0.4">
      <c r="A64" s="31" t="s">
        <v>67</v>
      </c>
      <c r="B64" s="25">
        <v>18000000</v>
      </c>
      <c r="C64" s="26">
        <v>383160000</v>
      </c>
      <c r="D64" s="26">
        <v>95167500</v>
      </c>
      <c r="E64" s="26">
        <v>102769028.94000001</v>
      </c>
      <c r="F64" s="27">
        <f t="shared" si="1"/>
        <v>26.82143985280301</v>
      </c>
      <c r="G64" s="28">
        <f t="shared" si="2"/>
        <v>-280390971.06</v>
      </c>
      <c r="H64" s="27">
        <f t="shared" si="3"/>
        <v>107.98752614075184</v>
      </c>
      <c r="I64" s="28">
        <f t="shared" si="4"/>
        <v>7601528.9400000125</v>
      </c>
      <c r="J64" s="29">
        <f t="shared" si="0"/>
        <v>19.453165666233787</v>
      </c>
    </row>
    <row r="65" spans="1:10" s="70" customFormat="1" ht="54" customHeight="1" x14ac:dyDescent="0.4">
      <c r="A65" s="31" t="s">
        <v>68</v>
      </c>
      <c r="B65" s="25">
        <v>18010000</v>
      </c>
      <c r="C65" s="26">
        <v>167500000</v>
      </c>
      <c r="D65" s="26">
        <v>40997500</v>
      </c>
      <c r="E65" s="26">
        <v>46274332.329999998</v>
      </c>
      <c r="F65" s="27">
        <f t="shared" si="1"/>
        <v>27.626467062686565</v>
      </c>
      <c r="G65" s="28">
        <f t="shared" si="2"/>
        <v>-121225667.67</v>
      </c>
      <c r="H65" s="27">
        <f t="shared" si="3"/>
        <v>112.87110757973046</v>
      </c>
      <c r="I65" s="28">
        <f t="shared" si="4"/>
        <v>5276832.3299999982</v>
      </c>
      <c r="J65" s="29">
        <f t="shared" si="0"/>
        <v>8.7592756513774646</v>
      </c>
    </row>
    <row r="66" spans="1:10" ht="75" customHeight="1" x14ac:dyDescent="0.4">
      <c r="A66" s="33" t="s">
        <v>69</v>
      </c>
      <c r="B66" s="71" t="s">
        <v>70</v>
      </c>
      <c r="C66" s="35">
        <v>15000000</v>
      </c>
      <c r="D66" s="35">
        <v>3090000</v>
      </c>
      <c r="E66" s="35">
        <v>3994929</v>
      </c>
      <c r="F66" s="36">
        <f t="shared" si="1"/>
        <v>26.632860000000001</v>
      </c>
      <c r="G66" s="37">
        <f t="shared" si="2"/>
        <v>-11005071</v>
      </c>
      <c r="H66" s="36">
        <f t="shared" si="3"/>
        <v>129.2857281553398</v>
      </c>
      <c r="I66" s="37">
        <f t="shared" si="4"/>
        <v>904929</v>
      </c>
      <c r="J66" s="38">
        <f t="shared" si="0"/>
        <v>0.75620073930263276</v>
      </c>
    </row>
    <row r="67" spans="1:10" ht="168" hidden="1" customHeight="1" x14ac:dyDescent="0.4">
      <c r="A67" s="40" t="s">
        <v>71</v>
      </c>
      <c r="B67" s="72">
        <v>18010100</v>
      </c>
      <c r="C67" s="42">
        <v>360000</v>
      </c>
      <c r="D67" s="42">
        <v>77000</v>
      </c>
      <c r="E67" s="42">
        <v>294904.43</v>
      </c>
      <c r="F67" s="43">
        <f t="shared" si="1"/>
        <v>81.917897222222223</v>
      </c>
      <c r="G67" s="42">
        <f t="shared" si="2"/>
        <v>-65095.570000000007</v>
      </c>
      <c r="H67" s="43">
        <f t="shared" si="3"/>
        <v>382.99276623376619</v>
      </c>
      <c r="I67" s="42">
        <f t="shared" si="4"/>
        <v>217904.43</v>
      </c>
      <c r="J67" s="38">
        <f t="shared" si="0"/>
        <v>5.5822505979360712E-2</v>
      </c>
    </row>
    <row r="68" spans="1:10" ht="132" hidden="1" customHeight="1" x14ac:dyDescent="0.4">
      <c r="A68" s="40" t="s">
        <v>72</v>
      </c>
      <c r="B68" s="72">
        <v>18010200</v>
      </c>
      <c r="C68" s="42">
        <v>4400000</v>
      </c>
      <c r="D68" s="42">
        <v>195000</v>
      </c>
      <c r="E68" s="42">
        <v>496099.34</v>
      </c>
      <c r="F68" s="43">
        <f t="shared" si="1"/>
        <v>11.274985000000001</v>
      </c>
      <c r="G68" s="42">
        <f t="shared" si="2"/>
        <v>-3903900.66</v>
      </c>
      <c r="H68" s="43">
        <f t="shared" si="3"/>
        <v>254.40991794871795</v>
      </c>
      <c r="I68" s="42">
        <f t="shared" si="4"/>
        <v>301099.34000000003</v>
      </c>
      <c r="J68" s="38">
        <f t="shared" si="0"/>
        <v>9.3906722165912879E-2</v>
      </c>
    </row>
    <row r="69" spans="1:10" ht="139.19999999999999" hidden="1" customHeight="1" x14ac:dyDescent="0.4">
      <c r="A69" s="40" t="s">
        <v>73</v>
      </c>
      <c r="B69" s="72">
        <v>18010300</v>
      </c>
      <c r="C69" s="42">
        <v>1240000</v>
      </c>
      <c r="D69" s="42">
        <v>168000</v>
      </c>
      <c r="E69" s="42">
        <v>288693.12</v>
      </c>
      <c r="F69" s="43">
        <f t="shared" si="1"/>
        <v>23.281703225806453</v>
      </c>
      <c r="G69" s="42">
        <f t="shared" si="2"/>
        <v>-951306.88</v>
      </c>
      <c r="H69" s="43">
        <f t="shared" si="3"/>
        <v>171.84114285714284</v>
      </c>
      <c r="I69" s="42">
        <f t="shared" si="4"/>
        <v>120693.12</v>
      </c>
      <c r="J69" s="38">
        <f t="shared" si="0"/>
        <v>5.4646766131659329E-2</v>
      </c>
    </row>
    <row r="70" spans="1:10" ht="159" hidden="1" customHeight="1" x14ac:dyDescent="0.4">
      <c r="A70" s="40" t="s">
        <v>74</v>
      </c>
      <c r="B70" s="72">
        <v>18010400</v>
      </c>
      <c r="C70" s="42">
        <v>9000000</v>
      </c>
      <c r="D70" s="42">
        <v>2650000</v>
      </c>
      <c r="E70" s="42">
        <v>2915232.11</v>
      </c>
      <c r="F70" s="43">
        <f t="shared" si="1"/>
        <v>32.391467888888883</v>
      </c>
      <c r="G70" s="42">
        <f t="shared" si="2"/>
        <v>-6084767.8900000006</v>
      </c>
      <c r="H70" s="43">
        <f t="shared" si="3"/>
        <v>110.00875886792451</v>
      </c>
      <c r="I70" s="42">
        <f t="shared" si="4"/>
        <v>265232.10999999987</v>
      </c>
      <c r="J70" s="38">
        <f t="shared" si="0"/>
        <v>0.55182474502569978</v>
      </c>
    </row>
    <row r="71" spans="1:10" ht="70.2" customHeight="1" x14ac:dyDescent="0.4">
      <c r="A71" s="33" t="s">
        <v>75</v>
      </c>
      <c r="B71" s="71" t="s">
        <v>76</v>
      </c>
      <c r="C71" s="35">
        <v>152000000</v>
      </c>
      <c r="D71" s="35">
        <v>37805000</v>
      </c>
      <c r="E71" s="35">
        <v>42116528.979999997</v>
      </c>
      <c r="F71" s="36">
        <f t="shared" si="1"/>
        <v>27.70824275</v>
      </c>
      <c r="G71" s="37">
        <f t="shared" si="2"/>
        <v>-109883471.02000001</v>
      </c>
      <c r="H71" s="36">
        <f t="shared" si="3"/>
        <v>111.4046527707975</v>
      </c>
      <c r="I71" s="37">
        <f t="shared" si="4"/>
        <v>4311528.9799999967</v>
      </c>
      <c r="J71" s="38">
        <f t="shared" ref="J71:J134" si="5">E71/E$151*100</f>
        <v>7.9722444007232056</v>
      </c>
    </row>
    <row r="72" spans="1:10" ht="38.4" hidden="1" x14ac:dyDescent="0.4">
      <c r="A72" s="73" t="s">
        <v>77</v>
      </c>
      <c r="B72" s="71">
        <v>18010500</v>
      </c>
      <c r="C72" s="37">
        <v>56500000</v>
      </c>
      <c r="D72" s="37">
        <v>14125000</v>
      </c>
      <c r="E72" s="37">
        <v>15046768.040000001</v>
      </c>
      <c r="F72" s="36">
        <f t="shared" si="1"/>
        <v>26.631447858407082</v>
      </c>
      <c r="G72" s="37">
        <f t="shared" si="2"/>
        <v>-41453231.960000001</v>
      </c>
      <c r="H72" s="36">
        <f t="shared" si="3"/>
        <v>106.52579143362833</v>
      </c>
      <c r="I72" s="37">
        <f t="shared" si="4"/>
        <v>921768.04000000097</v>
      </c>
      <c r="J72" s="54">
        <f t="shared" si="5"/>
        <v>2.8482050909949157</v>
      </c>
    </row>
    <row r="73" spans="1:10" ht="49.5" hidden="1" customHeight="1" x14ac:dyDescent="0.4">
      <c r="A73" s="73" t="s">
        <v>78</v>
      </c>
      <c r="B73" s="71">
        <v>18010600</v>
      </c>
      <c r="C73" s="37">
        <v>75500000</v>
      </c>
      <c r="D73" s="37">
        <v>18875000</v>
      </c>
      <c r="E73" s="37">
        <v>21316930.560000002</v>
      </c>
      <c r="F73" s="36">
        <f t="shared" si="1"/>
        <v>28.234345112582787</v>
      </c>
      <c r="G73" s="37">
        <f t="shared" si="2"/>
        <v>-54183069.439999998</v>
      </c>
      <c r="H73" s="36">
        <f t="shared" si="3"/>
        <v>112.93738045033115</v>
      </c>
      <c r="I73" s="37">
        <f t="shared" si="4"/>
        <v>2441930.5600000024</v>
      </c>
      <c r="J73" s="54">
        <f t="shared" si="5"/>
        <v>4.0350851414718223</v>
      </c>
    </row>
    <row r="74" spans="1:10" ht="54.75" hidden="1" customHeight="1" x14ac:dyDescent="0.4">
      <c r="A74" s="73" t="s">
        <v>79</v>
      </c>
      <c r="B74" s="71">
        <v>18010700</v>
      </c>
      <c r="C74" s="37">
        <v>1000000</v>
      </c>
      <c r="D74" s="37">
        <v>55000</v>
      </c>
      <c r="E74" s="37">
        <v>220119.41000000003</v>
      </c>
      <c r="F74" s="36">
        <f t="shared" si="1"/>
        <v>22.011941000000004</v>
      </c>
      <c r="G74" s="37">
        <f t="shared" si="2"/>
        <v>-779880.59</v>
      </c>
      <c r="H74" s="36">
        <f t="shared" si="3"/>
        <v>400.21710909090916</v>
      </c>
      <c r="I74" s="37">
        <f t="shared" si="4"/>
        <v>165119.41000000003</v>
      </c>
      <c r="J74" s="54">
        <f t="shared" si="5"/>
        <v>4.1666437770698644E-2</v>
      </c>
    </row>
    <row r="75" spans="1:10" ht="63" hidden="1" customHeight="1" x14ac:dyDescent="0.4">
      <c r="A75" s="73" t="s">
        <v>80</v>
      </c>
      <c r="B75" s="71">
        <v>18010800</v>
      </c>
      <c r="C75" s="37">
        <v>0</v>
      </c>
      <c r="D75" s="37">
        <v>0</v>
      </c>
      <c r="E75" s="37">
        <v>0</v>
      </c>
      <c r="F75" s="36" t="e">
        <f t="shared" ref="F75:F139" si="6">E75/C75*100</f>
        <v>#DIV/0!</v>
      </c>
      <c r="G75" s="37">
        <f t="shared" ref="G75:G139" si="7">E75-C75</f>
        <v>0</v>
      </c>
      <c r="H75" s="36" t="e">
        <f t="shared" ref="H75:H139" si="8">E75/D75*100</f>
        <v>#DIV/0!</v>
      </c>
      <c r="I75" s="37">
        <f t="shared" ref="I75:I139" si="9">E75-D75</f>
        <v>0</v>
      </c>
      <c r="J75" s="54">
        <f t="shared" si="5"/>
        <v>0</v>
      </c>
    </row>
    <row r="76" spans="1:10" s="68" customFormat="1" ht="49.5" hidden="1" customHeight="1" x14ac:dyDescent="0.4">
      <c r="A76" s="73" t="s">
        <v>81</v>
      </c>
      <c r="B76" s="71">
        <v>18010900</v>
      </c>
      <c r="C76" s="37">
        <v>19000000</v>
      </c>
      <c r="D76" s="37">
        <v>4750000</v>
      </c>
      <c r="E76" s="37">
        <v>5532710.9700000007</v>
      </c>
      <c r="F76" s="36">
        <f t="shared" si="6"/>
        <v>29.119531421052635</v>
      </c>
      <c r="G76" s="37">
        <f t="shared" si="7"/>
        <v>-13467289.029999999</v>
      </c>
      <c r="H76" s="36">
        <f t="shared" si="8"/>
        <v>116.47812568421054</v>
      </c>
      <c r="I76" s="37">
        <f t="shared" si="9"/>
        <v>782710.97000000067</v>
      </c>
      <c r="J76" s="54">
        <f t="shared" si="5"/>
        <v>1.04728773048577</v>
      </c>
    </row>
    <row r="77" spans="1:10" ht="66.599999999999994" customHeight="1" x14ac:dyDescent="0.4">
      <c r="A77" s="33" t="s">
        <v>82</v>
      </c>
      <c r="B77" s="71" t="s">
        <v>83</v>
      </c>
      <c r="C77" s="35">
        <v>500000</v>
      </c>
      <c r="D77" s="35">
        <v>102500</v>
      </c>
      <c r="E77" s="35">
        <v>162874.34999999998</v>
      </c>
      <c r="F77" s="36">
        <f t="shared" si="6"/>
        <v>32.574869999999997</v>
      </c>
      <c r="G77" s="37">
        <f t="shared" si="7"/>
        <v>-337125.65</v>
      </c>
      <c r="H77" s="36">
        <f t="shared" si="8"/>
        <v>158.90180487804875</v>
      </c>
      <c r="I77" s="37">
        <f t="shared" si="9"/>
        <v>60374.349999999977</v>
      </c>
      <c r="J77" s="38">
        <f t="shared" si="5"/>
        <v>3.083051135162496E-2</v>
      </c>
    </row>
    <row r="78" spans="1:10" ht="66" hidden="1" customHeight="1" x14ac:dyDescent="0.4">
      <c r="A78" s="40" t="s">
        <v>84</v>
      </c>
      <c r="B78" s="74">
        <v>18011000</v>
      </c>
      <c r="C78" s="42">
        <v>85000</v>
      </c>
      <c r="D78" s="42">
        <v>18500</v>
      </c>
      <c r="E78" s="42">
        <v>54166.67</v>
      </c>
      <c r="F78" s="43">
        <f t="shared" si="6"/>
        <v>63.725494117647052</v>
      </c>
      <c r="G78" s="42">
        <f t="shared" si="7"/>
        <v>-30833.33</v>
      </c>
      <c r="H78" s="43">
        <f t="shared" si="8"/>
        <v>292.79281081081081</v>
      </c>
      <c r="I78" s="42">
        <f t="shared" si="9"/>
        <v>35666.67</v>
      </c>
      <c r="J78" s="54">
        <f t="shared" si="5"/>
        <v>1.0253217491365112E-2</v>
      </c>
    </row>
    <row r="79" spans="1:10" s="68" customFormat="1" ht="71.400000000000006" hidden="1" customHeight="1" x14ac:dyDescent="0.4">
      <c r="A79" s="40" t="s">
        <v>85</v>
      </c>
      <c r="B79" s="74">
        <v>18011100</v>
      </c>
      <c r="C79" s="42">
        <v>415000</v>
      </c>
      <c r="D79" s="42">
        <v>84000</v>
      </c>
      <c r="E79" s="42">
        <v>108707.68</v>
      </c>
      <c r="F79" s="43">
        <f t="shared" si="6"/>
        <v>26.194621686746988</v>
      </c>
      <c r="G79" s="42">
        <f t="shared" si="7"/>
        <v>-306292.32</v>
      </c>
      <c r="H79" s="43">
        <f t="shared" si="8"/>
        <v>129.41390476190475</v>
      </c>
      <c r="I79" s="42">
        <f t="shared" si="9"/>
        <v>24707.679999999993</v>
      </c>
      <c r="J79" s="54">
        <f t="shared" si="5"/>
        <v>2.0577293860259849E-2</v>
      </c>
    </row>
    <row r="80" spans="1:10" s="68" customFormat="1" ht="23.4" hidden="1" customHeight="1" x14ac:dyDescent="0.4">
      <c r="A80" s="40"/>
      <c r="B80" s="74"/>
      <c r="C80" s="53"/>
      <c r="D80" s="53"/>
      <c r="E80" s="53"/>
      <c r="F80" s="43" t="e">
        <f t="shared" si="6"/>
        <v>#DIV/0!</v>
      </c>
      <c r="G80" s="42">
        <f t="shared" si="7"/>
        <v>0</v>
      </c>
      <c r="H80" s="43" t="e">
        <f t="shared" si="8"/>
        <v>#DIV/0!</v>
      </c>
      <c r="I80" s="42">
        <f t="shared" si="9"/>
        <v>0</v>
      </c>
      <c r="J80" s="54">
        <f t="shared" si="5"/>
        <v>0</v>
      </c>
    </row>
    <row r="81" spans="1:10" s="68" customFormat="1" ht="42" hidden="1" customHeight="1" x14ac:dyDescent="0.4">
      <c r="A81" s="40" t="s">
        <v>86</v>
      </c>
      <c r="B81" s="74">
        <v>12030400</v>
      </c>
      <c r="C81" s="53"/>
      <c r="D81" s="53"/>
      <c r="E81" s="53"/>
      <c r="F81" s="43" t="e">
        <f t="shared" si="6"/>
        <v>#DIV/0!</v>
      </c>
      <c r="G81" s="42">
        <f t="shared" si="7"/>
        <v>0</v>
      </c>
      <c r="H81" s="43" t="e">
        <f t="shared" si="8"/>
        <v>#DIV/0!</v>
      </c>
      <c r="I81" s="42">
        <f t="shared" si="9"/>
        <v>0</v>
      </c>
      <c r="J81" s="54">
        <f t="shared" si="5"/>
        <v>0</v>
      </c>
    </row>
    <row r="82" spans="1:10" ht="84" hidden="1" customHeight="1" x14ac:dyDescent="0.4">
      <c r="A82" s="56" t="s">
        <v>87</v>
      </c>
      <c r="B82" s="75">
        <v>18040000</v>
      </c>
      <c r="C82" s="58">
        <v>0</v>
      </c>
      <c r="D82" s="58">
        <v>0</v>
      </c>
      <c r="E82" s="58">
        <v>0</v>
      </c>
      <c r="F82" s="43" t="e">
        <f t="shared" si="6"/>
        <v>#DIV/0!</v>
      </c>
      <c r="G82" s="42">
        <f t="shared" si="7"/>
        <v>0</v>
      </c>
      <c r="H82" s="43" t="e">
        <f t="shared" si="8"/>
        <v>#DIV/0!</v>
      </c>
      <c r="I82" s="42">
        <f t="shared" si="9"/>
        <v>0</v>
      </c>
      <c r="J82" s="54">
        <f t="shared" si="5"/>
        <v>0</v>
      </c>
    </row>
    <row r="83" spans="1:10" ht="126" hidden="1" customHeight="1" x14ac:dyDescent="0.4">
      <c r="A83" s="40" t="s">
        <v>88</v>
      </c>
      <c r="B83" s="74">
        <v>18040100</v>
      </c>
      <c r="C83" s="53"/>
      <c r="D83" s="53"/>
      <c r="E83" s="53"/>
      <c r="F83" s="43" t="e">
        <f t="shared" si="6"/>
        <v>#DIV/0!</v>
      </c>
      <c r="G83" s="42">
        <f t="shared" si="7"/>
        <v>0</v>
      </c>
      <c r="H83" s="43" t="e">
        <f t="shared" si="8"/>
        <v>#DIV/0!</v>
      </c>
      <c r="I83" s="42">
        <f t="shared" si="9"/>
        <v>0</v>
      </c>
      <c r="J83" s="54">
        <f t="shared" si="5"/>
        <v>0</v>
      </c>
    </row>
    <row r="84" spans="1:10" s="68" customFormat="1" ht="126" hidden="1" customHeight="1" x14ac:dyDescent="0.4">
      <c r="A84" s="40" t="s">
        <v>89</v>
      </c>
      <c r="B84" s="74">
        <v>18040200</v>
      </c>
      <c r="C84" s="53"/>
      <c r="D84" s="53"/>
      <c r="E84" s="53"/>
      <c r="F84" s="43" t="e">
        <f t="shared" si="6"/>
        <v>#DIV/0!</v>
      </c>
      <c r="G84" s="42">
        <f t="shared" si="7"/>
        <v>0</v>
      </c>
      <c r="H84" s="43" t="e">
        <f t="shared" si="8"/>
        <v>#DIV/0!</v>
      </c>
      <c r="I84" s="42">
        <f t="shared" si="9"/>
        <v>0</v>
      </c>
      <c r="J84" s="54">
        <f t="shared" si="5"/>
        <v>0</v>
      </c>
    </row>
    <row r="85" spans="1:10" ht="126" hidden="1" customHeight="1" x14ac:dyDescent="0.4">
      <c r="A85" s="40" t="s">
        <v>90</v>
      </c>
      <c r="B85" s="74">
        <v>18040500</v>
      </c>
      <c r="C85" s="53"/>
      <c r="D85" s="53"/>
      <c r="E85" s="53"/>
      <c r="F85" s="43" t="e">
        <f t="shared" si="6"/>
        <v>#DIV/0!</v>
      </c>
      <c r="G85" s="42">
        <f t="shared" si="7"/>
        <v>0</v>
      </c>
      <c r="H85" s="43" t="e">
        <f t="shared" si="8"/>
        <v>#DIV/0!</v>
      </c>
      <c r="I85" s="42">
        <f t="shared" si="9"/>
        <v>0</v>
      </c>
      <c r="J85" s="54">
        <f t="shared" si="5"/>
        <v>0</v>
      </c>
    </row>
    <row r="86" spans="1:10" ht="126" hidden="1" customHeight="1" x14ac:dyDescent="0.4">
      <c r="A86" s="40" t="s">
        <v>91</v>
      </c>
      <c r="B86" s="74">
        <v>18040600</v>
      </c>
      <c r="C86" s="53"/>
      <c r="D86" s="53"/>
      <c r="E86" s="53"/>
      <c r="F86" s="43" t="e">
        <f t="shared" si="6"/>
        <v>#DIV/0!</v>
      </c>
      <c r="G86" s="42">
        <f t="shared" si="7"/>
        <v>0</v>
      </c>
      <c r="H86" s="43" t="e">
        <f t="shared" si="8"/>
        <v>#DIV/0!</v>
      </c>
      <c r="I86" s="42">
        <f t="shared" si="9"/>
        <v>0</v>
      </c>
      <c r="J86" s="54">
        <f t="shared" si="5"/>
        <v>0</v>
      </c>
    </row>
    <row r="87" spans="1:10" ht="23.4" hidden="1" customHeight="1" x14ac:dyDescent="0.4">
      <c r="A87" s="51"/>
      <c r="B87" s="74"/>
      <c r="C87" s="53"/>
      <c r="D87" s="53"/>
      <c r="E87" s="53"/>
      <c r="F87" s="43" t="e">
        <f t="shared" si="6"/>
        <v>#DIV/0!</v>
      </c>
      <c r="G87" s="42">
        <f t="shared" si="7"/>
        <v>0</v>
      </c>
      <c r="H87" s="43" t="e">
        <f t="shared" si="8"/>
        <v>#DIV/0!</v>
      </c>
      <c r="I87" s="42">
        <f t="shared" si="9"/>
        <v>0</v>
      </c>
      <c r="J87" s="54">
        <f t="shared" si="5"/>
        <v>0</v>
      </c>
    </row>
    <row r="88" spans="1:10" s="68" customFormat="1" ht="23.4" hidden="1" customHeight="1" x14ac:dyDescent="0.4">
      <c r="A88" s="51"/>
      <c r="B88" s="74"/>
      <c r="C88" s="53"/>
      <c r="D88" s="53"/>
      <c r="E88" s="53"/>
      <c r="F88" s="43" t="e">
        <f t="shared" si="6"/>
        <v>#DIV/0!</v>
      </c>
      <c r="G88" s="42">
        <f t="shared" si="7"/>
        <v>0</v>
      </c>
      <c r="H88" s="43" t="e">
        <f t="shared" si="8"/>
        <v>#DIV/0!</v>
      </c>
      <c r="I88" s="42">
        <f t="shared" si="9"/>
        <v>0</v>
      </c>
      <c r="J88" s="54">
        <f t="shared" si="5"/>
        <v>0</v>
      </c>
    </row>
    <row r="89" spans="1:10" s="68" customFormat="1" ht="23.4" hidden="1" customHeight="1" x14ac:dyDescent="0.4">
      <c r="A89" s="51"/>
      <c r="B89" s="74"/>
      <c r="C89" s="53"/>
      <c r="D89" s="53"/>
      <c r="E89" s="53"/>
      <c r="F89" s="43" t="e">
        <f t="shared" si="6"/>
        <v>#DIV/0!</v>
      </c>
      <c r="G89" s="42">
        <f t="shared" si="7"/>
        <v>0</v>
      </c>
      <c r="H89" s="43" t="e">
        <f t="shared" si="8"/>
        <v>#DIV/0!</v>
      </c>
      <c r="I89" s="42">
        <f t="shared" si="9"/>
        <v>0</v>
      </c>
      <c r="J89" s="54">
        <f t="shared" si="5"/>
        <v>0</v>
      </c>
    </row>
    <row r="90" spans="1:10" ht="126" hidden="1" customHeight="1" x14ac:dyDescent="0.4">
      <c r="A90" s="40" t="s">
        <v>92</v>
      </c>
      <c r="B90" s="74">
        <v>18040700</v>
      </c>
      <c r="C90" s="53"/>
      <c r="D90" s="53"/>
      <c r="E90" s="53"/>
      <c r="F90" s="43" t="e">
        <f t="shared" si="6"/>
        <v>#DIV/0!</v>
      </c>
      <c r="G90" s="42">
        <f t="shared" si="7"/>
        <v>0</v>
      </c>
      <c r="H90" s="43" t="e">
        <f t="shared" si="8"/>
        <v>#DIV/0!</v>
      </c>
      <c r="I90" s="42">
        <f t="shared" si="9"/>
        <v>0</v>
      </c>
      <c r="J90" s="54">
        <f t="shared" si="5"/>
        <v>0</v>
      </c>
    </row>
    <row r="91" spans="1:10" s="68" customFormat="1" ht="126" hidden="1" customHeight="1" x14ac:dyDescent="0.4">
      <c r="A91" s="40" t="s">
        <v>93</v>
      </c>
      <c r="B91" s="74">
        <v>18040800</v>
      </c>
      <c r="C91" s="53"/>
      <c r="D91" s="53"/>
      <c r="E91" s="53"/>
      <c r="F91" s="43" t="e">
        <f t="shared" si="6"/>
        <v>#DIV/0!</v>
      </c>
      <c r="G91" s="42">
        <f t="shared" si="7"/>
        <v>0</v>
      </c>
      <c r="H91" s="43" t="e">
        <f t="shared" si="8"/>
        <v>#DIV/0!</v>
      </c>
      <c r="I91" s="42">
        <f t="shared" si="9"/>
        <v>0</v>
      </c>
      <c r="J91" s="54">
        <f t="shared" si="5"/>
        <v>0</v>
      </c>
    </row>
    <row r="92" spans="1:10" ht="126" hidden="1" customHeight="1" x14ac:dyDescent="0.4">
      <c r="A92" s="40" t="s">
        <v>94</v>
      </c>
      <c r="B92" s="74">
        <v>18040900</v>
      </c>
      <c r="C92" s="53"/>
      <c r="D92" s="53"/>
      <c r="E92" s="53"/>
      <c r="F92" s="43" t="e">
        <f t="shared" si="6"/>
        <v>#DIV/0!</v>
      </c>
      <c r="G92" s="42">
        <f t="shared" si="7"/>
        <v>0</v>
      </c>
      <c r="H92" s="43" t="e">
        <f t="shared" si="8"/>
        <v>#DIV/0!</v>
      </c>
      <c r="I92" s="42">
        <f t="shared" si="9"/>
        <v>0</v>
      </c>
      <c r="J92" s="54">
        <f t="shared" si="5"/>
        <v>0</v>
      </c>
    </row>
    <row r="93" spans="1:10" ht="23.4" hidden="1" customHeight="1" x14ac:dyDescent="0.4">
      <c r="A93" s="51"/>
      <c r="B93" s="74"/>
      <c r="C93" s="53"/>
      <c r="D93" s="53"/>
      <c r="E93" s="53"/>
      <c r="F93" s="43" t="e">
        <f t="shared" si="6"/>
        <v>#DIV/0!</v>
      </c>
      <c r="G93" s="42">
        <f t="shared" si="7"/>
        <v>0</v>
      </c>
      <c r="H93" s="43" t="e">
        <f t="shared" si="8"/>
        <v>#DIV/0!</v>
      </c>
      <c r="I93" s="42">
        <f t="shared" si="9"/>
        <v>0</v>
      </c>
      <c r="J93" s="54">
        <f t="shared" si="5"/>
        <v>0</v>
      </c>
    </row>
    <row r="94" spans="1:10" s="68" customFormat="1" ht="23.4" hidden="1" customHeight="1" x14ac:dyDescent="0.4">
      <c r="A94" s="51"/>
      <c r="B94" s="74"/>
      <c r="C94" s="53"/>
      <c r="D94" s="53"/>
      <c r="E94" s="53"/>
      <c r="F94" s="43" t="e">
        <f t="shared" si="6"/>
        <v>#DIV/0!</v>
      </c>
      <c r="G94" s="42">
        <f t="shared" si="7"/>
        <v>0</v>
      </c>
      <c r="H94" s="43" t="e">
        <f t="shared" si="8"/>
        <v>#DIV/0!</v>
      </c>
      <c r="I94" s="42">
        <f t="shared" si="9"/>
        <v>0</v>
      </c>
      <c r="J94" s="54">
        <f t="shared" si="5"/>
        <v>0</v>
      </c>
    </row>
    <row r="95" spans="1:10" ht="23.4" hidden="1" customHeight="1" x14ac:dyDescent="0.4">
      <c r="A95" s="51"/>
      <c r="B95" s="74"/>
      <c r="C95" s="53"/>
      <c r="D95" s="53"/>
      <c r="E95" s="53"/>
      <c r="F95" s="43" t="e">
        <f t="shared" si="6"/>
        <v>#DIV/0!</v>
      </c>
      <c r="G95" s="42">
        <f t="shared" si="7"/>
        <v>0</v>
      </c>
      <c r="H95" s="43" t="e">
        <f t="shared" si="8"/>
        <v>#DIV/0!</v>
      </c>
      <c r="I95" s="42">
        <f t="shared" si="9"/>
        <v>0</v>
      </c>
      <c r="J95" s="54">
        <f t="shared" si="5"/>
        <v>0</v>
      </c>
    </row>
    <row r="96" spans="1:10" ht="23.4" hidden="1" customHeight="1" x14ac:dyDescent="0.4">
      <c r="A96" s="51"/>
      <c r="B96" s="74"/>
      <c r="C96" s="53"/>
      <c r="D96" s="53"/>
      <c r="E96" s="53"/>
      <c r="F96" s="43" t="e">
        <f t="shared" si="6"/>
        <v>#DIV/0!</v>
      </c>
      <c r="G96" s="42">
        <f t="shared" si="7"/>
        <v>0</v>
      </c>
      <c r="H96" s="43" t="e">
        <f t="shared" si="8"/>
        <v>#DIV/0!</v>
      </c>
      <c r="I96" s="42">
        <f t="shared" si="9"/>
        <v>0</v>
      </c>
      <c r="J96" s="54">
        <f t="shared" si="5"/>
        <v>0</v>
      </c>
    </row>
    <row r="97" spans="1:10" s="68" customFormat="1" ht="23.4" hidden="1" customHeight="1" x14ac:dyDescent="0.4">
      <c r="A97" s="51"/>
      <c r="B97" s="74"/>
      <c r="C97" s="53"/>
      <c r="D97" s="53"/>
      <c r="E97" s="53"/>
      <c r="F97" s="43" t="e">
        <f t="shared" si="6"/>
        <v>#DIV/0!</v>
      </c>
      <c r="G97" s="42">
        <f t="shared" si="7"/>
        <v>0</v>
      </c>
      <c r="H97" s="43" t="e">
        <f t="shared" si="8"/>
        <v>#DIV/0!</v>
      </c>
      <c r="I97" s="42">
        <f t="shared" si="9"/>
        <v>0</v>
      </c>
      <c r="J97" s="54">
        <f t="shared" si="5"/>
        <v>0</v>
      </c>
    </row>
    <row r="98" spans="1:10" ht="126" hidden="1" customHeight="1" x14ac:dyDescent="0.4">
      <c r="A98" s="40" t="s">
        <v>95</v>
      </c>
      <c r="B98" s="74">
        <v>18041000</v>
      </c>
      <c r="C98" s="53"/>
      <c r="D98" s="53"/>
      <c r="E98" s="53"/>
      <c r="F98" s="43" t="e">
        <f t="shared" si="6"/>
        <v>#DIV/0!</v>
      </c>
      <c r="G98" s="42">
        <f t="shared" si="7"/>
        <v>0</v>
      </c>
      <c r="H98" s="43" t="e">
        <f t="shared" si="8"/>
        <v>#DIV/0!</v>
      </c>
      <c r="I98" s="42">
        <f t="shared" si="9"/>
        <v>0</v>
      </c>
      <c r="J98" s="54">
        <f t="shared" si="5"/>
        <v>0</v>
      </c>
    </row>
    <row r="99" spans="1:10" ht="105" hidden="1" customHeight="1" x14ac:dyDescent="0.4">
      <c r="A99" s="40" t="s">
        <v>96</v>
      </c>
      <c r="B99" s="74">
        <v>18041300</v>
      </c>
      <c r="C99" s="53"/>
      <c r="D99" s="53"/>
      <c r="E99" s="53"/>
      <c r="F99" s="43" t="e">
        <f t="shared" si="6"/>
        <v>#DIV/0!</v>
      </c>
      <c r="G99" s="42">
        <f t="shared" si="7"/>
        <v>0</v>
      </c>
      <c r="H99" s="43" t="e">
        <f t="shared" si="8"/>
        <v>#DIV/0!</v>
      </c>
      <c r="I99" s="42">
        <f t="shared" si="9"/>
        <v>0</v>
      </c>
      <c r="J99" s="54">
        <f t="shared" si="5"/>
        <v>0</v>
      </c>
    </row>
    <row r="100" spans="1:10" ht="126" hidden="1" customHeight="1" x14ac:dyDescent="0.4">
      <c r="A100" s="40" t="s">
        <v>97</v>
      </c>
      <c r="B100" s="74">
        <v>18041400</v>
      </c>
      <c r="C100" s="53"/>
      <c r="D100" s="53"/>
      <c r="E100" s="53"/>
      <c r="F100" s="43" t="e">
        <f t="shared" si="6"/>
        <v>#DIV/0!</v>
      </c>
      <c r="G100" s="42">
        <f t="shared" si="7"/>
        <v>0</v>
      </c>
      <c r="H100" s="43" t="e">
        <f t="shared" si="8"/>
        <v>#DIV/0!</v>
      </c>
      <c r="I100" s="42">
        <f t="shared" si="9"/>
        <v>0</v>
      </c>
      <c r="J100" s="54">
        <f t="shared" si="5"/>
        <v>0</v>
      </c>
    </row>
    <row r="101" spans="1:10" ht="210" hidden="1" customHeight="1" x14ac:dyDescent="0.4">
      <c r="A101" s="40" t="s">
        <v>98</v>
      </c>
      <c r="B101" s="74">
        <v>18041500</v>
      </c>
      <c r="C101" s="53"/>
      <c r="D101" s="53"/>
      <c r="E101" s="53"/>
      <c r="F101" s="43" t="e">
        <f t="shared" si="6"/>
        <v>#DIV/0!</v>
      </c>
      <c r="G101" s="42">
        <f t="shared" si="7"/>
        <v>0</v>
      </c>
      <c r="H101" s="43" t="e">
        <f t="shared" si="8"/>
        <v>#DIV/0!</v>
      </c>
      <c r="I101" s="42">
        <f t="shared" si="9"/>
        <v>0</v>
      </c>
      <c r="J101" s="54">
        <f t="shared" si="5"/>
        <v>0</v>
      </c>
    </row>
    <row r="102" spans="1:10" ht="105" hidden="1" customHeight="1" x14ac:dyDescent="0.4">
      <c r="A102" s="40" t="s">
        <v>99</v>
      </c>
      <c r="B102" s="74">
        <v>18041700</v>
      </c>
      <c r="C102" s="53"/>
      <c r="D102" s="53"/>
      <c r="E102" s="53"/>
      <c r="F102" s="43" t="e">
        <f t="shared" si="6"/>
        <v>#DIV/0!</v>
      </c>
      <c r="G102" s="42">
        <f t="shared" si="7"/>
        <v>0</v>
      </c>
      <c r="H102" s="43" t="e">
        <f t="shared" si="8"/>
        <v>#DIV/0!</v>
      </c>
      <c r="I102" s="42">
        <f t="shared" si="9"/>
        <v>0</v>
      </c>
      <c r="J102" s="54">
        <f t="shared" si="5"/>
        <v>0</v>
      </c>
    </row>
    <row r="103" spans="1:10" ht="105" hidden="1" customHeight="1" x14ac:dyDescent="0.4">
      <c r="A103" s="40" t="s">
        <v>100</v>
      </c>
      <c r="B103" s="74">
        <v>18041800</v>
      </c>
      <c r="C103" s="53"/>
      <c r="D103" s="53"/>
      <c r="E103" s="53"/>
      <c r="F103" s="43" t="e">
        <f t="shared" si="6"/>
        <v>#DIV/0!</v>
      </c>
      <c r="G103" s="42">
        <f t="shared" si="7"/>
        <v>0</v>
      </c>
      <c r="H103" s="43" t="e">
        <f t="shared" si="8"/>
        <v>#DIV/0!</v>
      </c>
      <c r="I103" s="42">
        <f t="shared" si="9"/>
        <v>0</v>
      </c>
      <c r="J103" s="54">
        <f t="shared" si="5"/>
        <v>0</v>
      </c>
    </row>
    <row r="104" spans="1:10" ht="23.4" hidden="1" customHeight="1" x14ac:dyDescent="0.4">
      <c r="A104" s="56" t="s">
        <v>101</v>
      </c>
      <c r="B104" s="74">
        <v>18000000</v>
      </c>
      <c r="C104" s="58">
        <v>660000</v>
      </c>
      <c r="D104" s="58">
        <v>150000</v>
      </c>
      <c r="E104" s="58">
        <v>116381</v>
      </c>
      <c r="F104" s="43">
        <f t="shared" si="6"/>
        <v>17.633484848484848</v>
      </c>
      <c r="G104" s="42">
        <f t="shared" si="7"/>
        <v>-543619</v>
      </c>
      <c r="H104" s="43">
        <f t="shared" si="8"/>
        <v>77.587333333333333</v>
      </c>
      <c r="I104" s="42">
        <f t="shared" si="9"/>
        <v>-33619</v>
      </c>
      <c r="J104" s="54">
        <f t="shared" si="5"/>
        <v>2.2029777811014842E-2</v>
      </c>
    </row>
    <row r="105" spans="1:10" ht="42" hidden="1" customHeight="1" x14ac:dyDescent="0.4">
      <c r="A105" s="40" t="s">
        <v>102</v>
      </c>
      <c r="B105" s="74"/>
      <c r="C105" s="55"/>
      <c r="D105" s="55"/>
      <c r="E105" s="55"/>
      <c r="F105" s="43" t="e">
        <f t="shared" si="6"/>
        <v>#DIV/0!</v>
      </c>
      <c r="G105" s="42">
        <f t="shared" si="7"/>
        <v>0</v>
      </c>
      <c r="H105" s="43" t="e">
        <f t="shared" si="8"/>
        <v>#DIV/0!</v>
      </c>
      <c r="I105" s="42">
        <f t="shared" si="9"/>
        <v>0</v>
      </c>
      <c r="J105" s="54">
        <f t="shared" si="5"/>
        <v>0</v>
      </c>
    </row>
    <row r="106" spans="1:10" ht="23.4" hidden="1" customHeight="1" x14ac:dyDescent="0.4">
      <c r="A106" s="40"/>
      <c r="B106" s="74"/>
      <c r="C106" s="55"/>
      <c r="D106" s="55"/>
      <c r="E106" s="55"/>
      <c r="F106" s="43" t="e">
        <f t="shared" si="6"/>
        <v>#DIV/0!</v>
      </c>
      <c r="G106" s="42">
        <f t="shared" si="7"/>
        <v>0</v>
      </c>
      <c r="H106" s="43" t="e">
        <f t="shared" si="8"/>
        <v>#DIV/0!</v>
      </c>
      <c r="I106" s="42">
        <f t="shared" si="9"/>
        <v>0</v>
      </c>
      <c r="J106" s="54">
        <f t="shared" si="5"/>
        <v>0</v>
      </c>
    </row>
    <row r="107" spans="1:10" s="2" customFormat="1" ht="49.2" customHeight="1" x14ac:dyDescent="0.4">
      <c r="A107" s="33" t="s">
        <v>103</v>
      </c>
      <c r="B107" s="76">
        <v>18030000</v>
      </c>
      <c r="C107" s="35">
        <v>660000</v>
      </c>
      <c r="D107" s="35">
        <v>150000</v>
      </c>
      <c r="E107" s="35">
        <v>116381</v>
      </c>
      <c r="F107" s="36">
        <f t="shared" si="6"/>
        <v>17.633484848484848</v>
      </c>
      <c r="G107" s="37">
        <f t="shared" si="7"/>
        <v>-543619</v>
      </c>
      <c r="H107" s="36">
        <f t="shared" si="8"/>
        <v>77.587333333333333</v>
      </c>
      <c r="I107" s="37">
        <f t="shared" si="9"/>
        <v>-33619</v>
      </c>
      <c r="J107" s="38">
        <f t="shared" si="5"/>
        <v>2.2029777811014842E-2</v>
      </c>
    </row>
    <row r="108" spans="1:10" s="2" customFormat="1" ht="71.400000000000006" hidden="1" customHeight="1" x14ac:dyDescent="0.4">
      <c r="A108" s="73" t="s">
        <v>104</v>
      </c>
      <c r="B108" s="76">
        <v>18030100</v>
      </c>
      <c r="C108" s="37">
        <v>550000</v>
      </c>
      <c r="D108" s="37">
        <v>125000</v>
      </c>
      <c r="E108" s="37">
        <v>87186</v>
      </c>
      <c r="F108" s="36">
        <f t="shared" si="6"/>
        <v>15.852</v>
      </c>
      <c r="G108" s="37">
        <f t="shared" si="7"/>
        <v>-462814</v>
      </c>
      <c r="H108" s="36">
        <f t="shared" si="8"/>
        <v>69.748800000000003</v>
      </c>
      <c r="I108" s="37">
        <f t="shared" si="9"/>
        <v>-37814</v>
      </c>
      <c r="J108" s="38">
        <f t="shared" si="5"/>
        <v>1.6503451665058212E-2</v>
      </c>
    </row>
    <row r="109" spans="1:10" s="3" customFormat="1" ht="76.95" hidden="1" customHeight="1" x14ac:dyDescent="0.4">
      <c r="A109" s="73" t="s">
        <v>105</v>
      </c>
      <c r="B109" s="76">
        <v>18030200</v>
      </c>
      <c r="C109" s="37">
        <v>110000</v>
      </c>
      <c r="D109" s="37">
        <v>25000</v>
      </c>
      <c r="E109" s="37">
        <v>29195</v>
      </c>
      <c r="F109" s="36">
        <f t="shared" si="6"/>
        <v>26.540909090909093</v>
      </c>
      <c r="G109" s="37">
        <f t="shared" si="7"/>
        <v>-80805</v>
      </c>
      <c r="H109" s="36">
        <f t="shared" si="8"/>
        <v>116.78</v>
      </c>
      <c r="I109" s="37">
        <f t="shared" si="9"/>
        <v>4195</v>
      </c>
      <c r="J109" s="38">
        <f t="shared" si="5"/>
        <v>5.5263261459566277E-3</v>
      </c>
    </row>
    <row r="110" spans="1:10" s="3" customFormat="1" ht="44.4" customHeight="1" x14ac:dyDescent="0.4">
      <c r="A110" s="33" t="s">
        <v>106</v>
      </c>
      <c r="B110" s="76">
        <v>18050000</v>
      </c>
      <c r="C110" s="35">
        <v>215000000</v>
      </c>
      <c r="D110" s="35">
        <v>54020000</v>
      </c>
      <c r="E110" s="35">
        <v>56378315.610000014</v>
      </c>
      <c r="F110" s="36">
        <f t="shared" si="6"/>
        <v>26.222472376744193</v>
      </c>
      <c r="G110" s="37">
        <f t="shared" si="7"/>
        <v>-158621684.38999999</v>
      </c>
      <c r="H110" s="36">
        <f t="shared" si="8"/>
        <v>104.36563422806371</v>
      </c>
      <c r="I110" s="37">
        <f t="shared" si="9"/>
        <v>2358315.6100000143</v>
      </c>
      <c r="J110" s="38">
        <f t="shared" si="5"/>
        <v>10.671860237045307</v>
      </c>
    </row>
    <row r="111" spans="1:10" s="78" customFormat="1" ht="23.4" hidden="1" customHeight="1" x14ac:dyDescent="0.4">
      <c r="A111" s="40"/>
      <c r="B111" s="41"/>
      <c r="C111" s="55"/>
      <c r="D111" s="55"/>
      <c r="E111" s="55"/>
      <c r="F111" s="43" t="e">
        <f t="shared" si="6"/>
        <v>#DIV/0!</v>
      </c>
      <c r="G111" s="42">
        <f t="shared" si="7"/>
        <v>0</v>
      </c>
      <c r="H111" s="43" t="e">
        <f t="shared" si="8"/>
        <v>#DIV/0!</v>
      </c>
      <c r="I111" s="42">
        <f t="shared" si="9"/>
        <v>0</v>
      </c>
      <c r="J111" s="54">
        <f t="shared" si="5"/>
        <v>0</v>
      </c>
    </row>
    <row r="112" spans="1:10" s="79" customFormat="1" ht="23.4" hidden="1" customHeight="1" x14ac:dyDescent="0.4">
      <c r="A112" s="40"/>
      <c r="B112" s="41"/>
      <c r="C112" s="55"/>
      <c r="D112" s="55"/>
      <c r="E112" s="55"/>
      <c r="F112" s="43" t="e">
        <f t="shared" si="6"/>
        <v>#DIV/0!</v>
      </c>
      <c r="G112" s="42">
        <f t="shared" si="7"/>
        <v>0</v>
      </c>
      <c r="H112" s="43" t="e">
        <f t="shared" si="8"/>
        <v>#DIV/0!</v>
      </c>
      <c r="I112" s="42">
        <f t="shared" si="9"/>
        <v>0</v>
      </c>
      <c r="J112" s="54">
        <f t="shared" si="5"/>
        <v>0</v>
      </c>
    </row>
    <row r="113" spans="1:10" ht="79.95" hidden="1" customHeight="1" x14ac:dyDescent="0.4">
      <c r="A113" s="40" t="s">
        <v>107</v>
      </c>
      <c r="B113" s="41">
        <v>18050200</v>
      </c>
      <c r="C113" s="42">
        <v>0</v>
      </c>
      <c r="D113" s="42">
        <v>0</v>
      </c>
      <c r="E113" s="42">
        <v>0</v>
      </c>
      <c r="F113" s="43" t="e">
        <f t="shared" si="6"/>
        <v>#DIV/0!</v>
      </c>
      <c r="G113" s="42">
        <f t="shared" si="7"/>
        <v>0</v>
      </c>
      <c r="H113" s="43" t="e">
        <f t="shared" si="8"/>
        <v>#DIV/0!</v>
      </c>
      <c r="I113" s="42">
        <f t="shared" si="9"/>
        <v>0</v>
      </c>
      <c r="J113" s="54">
        <f t="shared" si="5"/>
        <v>0</v>
      </c>
    </row>
    <row r="114" spans="1:10" ht="47.4" hidden="1" customHeight="1" x14ac:dyDescent="0.4">
      <c r="A114" s="40" t="s">
        <v>108</v>
      </c>
      <c r="B114" s="41">
        <v>18050300</v>
      </c>
      <c r="C114" s="42">
        <v>36530000</v>
      </c>
      <c r="D114" s="42">
        <v>9000000</v>
      </c>
      <c r="E114" s="42">
        <v>9197104.9199999981</v>
      </c>
      <c r="F114" s="43">
        <f t="shared" si="6"/>
        <v>25.176854421023808</v>
      </c>
      <c r="G114" s="42">
        <f t="shared" si="7"/>
        <v>-27332895.080000002</v>
      </c>
      <c r="H114" s="43">
        <f t="shared" si="8"/>
        <v>102.19005466666664</v>
      </c>
      <c r="I114" s="42">
        <f t="shared" si="9"/>
        <v>197104.91999999806</v>
      </c>
      <c r="J114" s="54">
        <f t="shared" si="5"/>
        <v>1.7409214381401723</v>
      </c>
    </row>
    <row r="115" spans="1:10" s="79" customFormat="1" ht="45.6" hidden="1" customHeight="1" x14ac:dyDescent="0.4">
      <c r="A115" s="40" t="s">
        <v>109</v>
      </c>
      <c r="B115" s="41">
        <v>18050400</v>
      </c>
      <c r="C115" s="42">
        <v>178400000</v>
      </c>
      <c r="D115" s="42">
        <v>45000000</v>
      </c>
      <c r="E115" s="42">
        <v>47181208.690000013</v>
      </c>
      <c r="F115" s="43">
        <f t="shared" si="6"/>
        <v>26.446865857623326</v>
      </c>
      <c r="G115" s="42">
        <f t="shared" si="7"/>
        <v>-131218791.30999999</v>
      </c>
      <c r="H115" s="43">
        <f t="shared" si="8"/>
        <v>104.84713042222225</v>
      </c>
      <c r="I115" s="42">
        <f t="shared" si="9"/>
        <v>2181208.6900000125</v>
      </c>
      <c r="J115" s="54">
        <f t="shared" si="5"/>
        <v>8.9309384203248197</v>
      </c>
    </row>
    <row r="116" spans="1:10" ht="168" hidden="1" customHeight="1" x14ac:dyDescent="0.4">
      <c r="A116" s="40" t="s">
        <v>110</v>
      </c>
      <c r="B116" s="52">
        <v>18050500</v>
      </c>
      <c r="C116" s="53"/>
      <c r="D116" s="53"/>
      <c r="E116" s="53"/>
      <c r="F116" s="43" t="e">
        <f t="shared" si="6"/>
        <v>#DIV/0!</v>
      </c>
      <c r="G116" s="42">
        <f t="shared" si="7"/>
        <v>0</v>
      </c>
      <c r="H116" s="43" t="e">
        <f t="shared" si="8"/>
        <v>#DIV/0!</v>
      </c>
      <c r="I116" s="42">
        <f t="shared" si="9"/>
        <v>0</v>
      </c>
      <c r="J116" s="54">
        <f t="shared" si="5"/>
        <v>0</v>
      </c>
    </row>
    <row r="117" spans="1:10" ht="23.4" hidden="1" customHeight="1" x14ac:dyDescent="0.4">
      <c r="A117" s="56" t="s">
        <v>111</v>
      </c>
      <c r="B117" s="57">
        <v>19010000</v>
      </c>
      <c r="C117" s="58">
        <v>0</v>
      </c>
      <c r="D117" s="58">
        <v>0</v>
      </c>
      <c r="E117" s="58">
        <v>0</v>
      </c>
      <c r="F117" s="43" t="e">
        <f t="shared" si="6"/>
        <v>#DIV/0!</v>
      </c>
      <c r="G117" s="42">
        <f t="shared" si="7"/>
        <v>0</v>
      </c>
      <c r="H117" s="43" t="e">
        <f t="shared" si="8"/>
        <v>#DIV/0!</v>
      </c>
      <c r="I117" s="42">
        <f t="shared" si="9"/>
        <v>0</v>
      </c>
      <c r="J117" s="54">
        <f t="shared" si="5"/>
        <v>0</v>
      </c>
    </row>
    <row r="118" spans="1:10" ht="105" hidden="1" customHeight="1" x14ac:dyDescent="0.4">
      <c r="A118" s="40" t="s">
        <v>112</v>
      </c>
      <c r="B118" s="41">
        <v>19010100</v>
      </c>
      <c r="C118" s="53"/>
      <c r="D118" s="53"/>
      <c r="E118" s="53"/>
      <c r="F118" s="43" t="e">
        <f t="shared" si="6"/>
        <v>#DIV/0!</v>
      </c>
      <c r="G118" s="42">
        <f t="shared" si="7"/>
        <v>0</v>
      </c>
      <c r="H118" s="43" t="e">
        <f t="shared" si="8"/>
        <v>#DIV/0!</v>
      </c>
      <c r="I118" s="42">
        <f t="shared" si="9"/>
        <v>0</v>
      </c>
      <c r="J118" s="54">
        <f t="shared" si="5"/>
        <v>0</v>
      </c>
    </row>
    <row r="119" spans="1:10" s="79" customFormat="1" ht="63" hidden="1" customHeight="1" x14ac:dyDescent="0.4">
      <c r="A119" s="40" t="s">
        <v>113</v>
      </c>
      <c r="B119" s="41">
        <v>19010200</v>
      </c>
      <c r="C119" s="53"/>
      <c r="D119" s="53"/>
      <c r="E119" s="53"/>
      <c r="F119" s="43" t="e">
        <f t="shared" si="6"/>
        <v>#DIV/0!</v>
      </c>
      <c r="G119" s="42">
        <f t="shared" si="7"/>
        <v>0</v>
      </c>
      <c r="H119" s="43" t="e">
        <f t="shared" si="8"/>
        <v>#DIV/0!</v>
      </c>
      <c r="I119" s="42">
        <f t="shared" si="9"/>
        <v>0</v>
      </c>
      <c r="J119" s="54">
        <f t="shared" si="5"/>
        <v>0</v>
      </c>
    </row>
    <row r="120" spans="1:10" ht="126" hidden="1" customHeight="1" x14ac:dyDescent="0.4">
      <c r="A120" s="40" t="s">
        <v>114</v>
      </c>
      <c r="B120" s="41">
        <v>19010300</v>
      </c>
      <c r="C120" s="53"/>
      <c r="D120" s="53"/>
      <c r="E120" s="53"/>
      <c r="F120" s="43" t="e">
        <f t="shared" si="6"/>
        <v>#DIV/0!</v>
      </c>
      <c r="G120" s="42">
        <f t="shared" si="7"/>
        <v>0</v>
      </c>
      <c r="H120" s="43" t="e">
        <f t="shared" si="8"/>
        <v>#DIV/0!</v>
      </c>
      <c r="I120" s="42">
        <f t="shared" si="9"/>
        <v>0</v>
      </c>
      <c r="J120" s="54">
        <f t="shared" si="5"/>
        <v>0</v>
      </c>
    </row>
    <row r="121" spans="1:10" ht="147" hidden="1" customHeight="1" x14ac:dyDescent="0.4">
      <c r="A121" s="40" t="s">
        <v>115</v>
      </c>
      <c r="B121" s="41">
        <v>19010500</v>
      </c>
      <c r="C121" s="53"/>
      <c r="D121" s="53"/>
      <c r="E121" s="53"/>
      <c r="F121" s="43" t="e">
        <f t="shared" si="6"/>
        <v>#DIV/0!</v>
      </c>
      <c r="G121" s="42">
        <f t="shared" si="7"/>
        <v>0</v>
      </c>
      <c r="H121" s="43" t="e">
        <f t="shared" si="8"/>
        <v>#DIV/0!</v>
      </c>
      <c r="I121" s="42">
        <f t="shared" si="9"/>
        <v>0</v>
      </c>
      <c r="J121" s="54">
        <f t="shared" si="5"/>
        <v>0</v>
      </c>
    </row>
    <row r="122" spans="1:10" ht="84" hidden="1" customHeight="1" x14ac:dyDescent="0.4">
      <c r="A122" s="40" t="s">
        <v>116</v>
      </c>
      <c r="B122" s="41">
        <v>19040100</v>
      </c>
      <c r="C122" s="53"/>
      <c r="D122" s="53"/>
      <c r="E122" s="53"/>
      <c r="F122" s="43" t="e">
        <f t="shared" si="6"/>
        <v>#DIV/0!</v>
      </c>
      <c r="G122" s="42">
        <f t="shared" si="7"/>
        <v>0</v>
      </c>
      <c r="H122" s="43" t="e">
        <f t="shared" si="8"/>
        <v>#DIV/0!</v>
      </c>
      <c r="I122" s="42">
        <f t="shared" si="9"/>
        <v>0</v>
      </c>
      <c r="J122" s="54">
        <f t="shared" si="5"/>
        <v>0</v>
      </c>
    </row>
    <row r="123" spans="1:10" s="81" customFormat="1" ht="49.2" customHeight="1" x14ac:dyDescent="0.65">
      <c r="A123" s="80" t="s">
        <v>117</v>
      </c>
      <c r="B123" s="25" t="s">
        <v>118</v>
      </c>
      <c r="C123" s="26">
        <v>32752270</v>
      </c>
      <c r="D123" s="26">
        <v>8607970</v>
      </c>
      <c r="E123" s="26">
        <v>8966982.4099999983</v>
      </c>
      <c r="F123" s="27">
        <f t="shared" si="6"/>
        <v>27.378201297192522</v>
      </c>
      <c r="G123" s="28">
        <f t="shared" si="7"/>
        <v>-23785287.590000004</v>
      </c>
      <c r="H123" s="27">
        <f t="shared" si="8"/>
        <v>104.1706977370971</v>
      </c>
      <c r="I123" s="28">
        <f t="shared" si="9"/>
        <v>359012.40999999829</v>
      </c>
      <c r="J123" s="29">
        <f t="shared" si="5"/>
        <v>1.6973615119957584</v>
      </c>
    </row>
    <row r="124" spans="1:10" s="50" customFormat="1" ht="375" hidden="1" customHeight="1" x14ac:dyDescent="0.4">
      <c r="A124" s="44" t="s">
        <v>119</v>
      </c>
      <c r="B124" s="45">
        <v>21010000</v>
      </c>
      <c r="C124" s="46">
        <v>2365000</v>
      </c>
      <c r="D124" s="46">
        <v>500000</v>
      </c>
      <c r="E124" s="46">
        <v>197506</v>
      </c>
      <c r="F124" s="47">
        <f t="shared" si="6"/>
        <v>8.3512050739957715</v>
      </c>
      <c r="G124" s="48">
        <f t="shared" si="7"/>
        <v>-2167494</v>
      </c>
      <c r="H124" s="47">
        <f t="shared" si="8"/>
        <v>39.501199999999997</v>
      </c>
      <c r="I124" s="48">
        <f t="shared" si="9"/>
        <v>-302494</v>
      </c>
      <c r="J124" s="82">
        <f t="shared" si="5"/>
        <v>3.7385941831933882E-2</v>
      </c>
    </row>
    <row r="125" spans="1:10" ht="69.599999999999994" customHeight="1" x14ac:dyDescent="0.4">
      <c r="A125" s="40" t="s">
        <v>120</v>
      </c>
      <c r="B125" s="41">
        <v>21010300</v>
      </c>
      <c r="C125" s="42">
        <v>2365000</v>
      </c>
      <c r="D125" s="42">
        <v>500000</v>
      </c>
      <c r="E125" s="42">
        <v>197506</v>
      </c>
      <c r="F125" s="36">
        <f t="shared" si="6"/>
        <v>8.3512050739957715</v>
      </c>
      <c r="G125" s="42">
        <f t="shared" si="7"/>
        <v>-2167494</v>
      </c>
      <c r="H125" s="43">
        <f t="shared" si="8"/>
        <v>39.501199999999997</v>
      </c>
      <c r="I125" s="42">
        <f t="shared" si="9"/>
        <v>-302494</v>
      </c>
      <c r="J125" s="54">
        <f t="shared" si="5"/>
        <v>3.7385941831933882E-2</v>
      </c>
    </row>
    <row r="126" spans="1:10" ht="53.4" hidden="1" customHeight="1" x14ac:dyDescent="0.4">
      <c r="A126" s="40" t="s">
        <v>121</v>
      </c>
      <c r="B126" s="41">
        <v>21050000</v>
      </c>
      <c r="C126" s="42">
        <v>0</v>
      </c>
      <c r="D126" s="42">
        <v>0</v>
      </c>
      <c r="E126" s="42">
        <v>0</v>
      </c>
      <c r="F126" s="36" t="e">
        <f t="shared" si="6"/>
        <v>#DIV/0!</v>
      </c>
      <c r="G126" s="42">
        <f t="shared" si="7"/>
        <v>0</v>
      </c>
      <c r="H126" s="43" t="e">
        <f t="shared" si="8"/>
        <v>#DIV/0!</v>
      </c>
      <c r="I126" s="42">
        <f t="shared" si="9"/>
        <v>0</v>
      </c>
      <c r="J126" s="54">
        <f t="shared" si="5"/>
        <v>0</v>
      </c>
    </row>
    <row r="127" spans="1:10" s="32" customFormat="1" ht="58.2" customHeight="1" x14ac:dyDescent="0.4">
      <c r="A127" s="31" t="s">
        <v>122</v>
      </c>
      <c r="B127" s="25">
        <v>21080000</v>
      </c>
      <c r="C127" s="26">
        <v>900000</v>
      </c>
      <c r="D127" s="26">
        <v>210000</v>
      </c>
      <c r="E127" s="26">
        <v>427951.23</v>
      </c>
      <c r="F127" s="27">
        <f t="shared" si="6"/>
        <v>47.550136666666667</v>
      </c>
      <c r="G127" s="28">
        <f t="shared" si="7"/>
        <v>-472048.77</v>
      </c>
      <c r="H127" s="27">
        <f t="shared" si="8"/>
        <v>203.78629999999998</v>
      </c>
      <c r="I127" s="28">
        <f t="shared" si="9"/>
        <v>217951.22999999998</v>
      </c>
      <c r="J127" s="29">
        <f t="shared" si="5"/>
        <v>8.1006955695951302E-2</v>
      </c>
    </row>
    <row r="128" spans="1:10" s="84" customFormat="1" ht="97.2" customHeight="1" x14ac:dyDescent="0.45">
      <c r="A128" s="83" t="s">
        <v>123</v>
      </c>
      <c r="B128" s="41">
        <v>21080900</v>
      </c>
      <c r="C128" s="42">
        <v>0</v>
      </c>
      <c r="D128" s="42">
        <v>0</v>
      </c>
      <c r="E128" s="42">
        <v>0</v>
      </c>
      <c r="F128" s="43"/>
      <c r="G128" s="42">
        <f t="shared" si="7"/>
        <v>0</v>
      </c>
      <c r="H128" s="43"/>
      <c r="I128" s="42">
        <f t="shared" si="9"/>
        <v>0</v>
      </c>
      <c r="J128" s="54">
        <f t="shared" si="5"/>
        <v>0</v>
      </c>
    </row>
    <row r="129" spans="1:10" ht="39" customHeight="1" x14ac:dyDescent="0.4">
      <c r="A129" s="40" t="s">
        <v>124</v>
      </c>
      <c r="B129" s="41">
        <v>21081100</v>
      </c>
      <c r="C129" s="42">
        <v>100000</v>
      </c>
      <c r="D129" s="42">
        <v>20000</v>
      </c>
      <c r="E129" s="42">
        <v>15631</v>
      </c>
      <c r="F129" s="43">
        <f t="shared" si="6"/>
        <v>15.631</v>
      </c>
      <c r="G129" s="42">
        <f t="shared" si="7"/>
        <v>-84369</v>
      </c>
      <c r="H129" s="43">
        <f t="shared" si="8"/>
        <v>78.155000000000001</v>
      </c>
      <c r="I129" s="42">
        <f t="shared" si="9"/>
        <v>-4369</v>
      </c>
      <c r="J129" s="54">
        <f t="shared" si="5"/>
        <v>2.9587944506747062E-3</v>
      </c>
    </row>
    <row r="130" spans="1:10" ht="138" customHeight="1" x14ac:dyDescent="0.4">
      <c r="A130" s="51" t="s">
        <v>125</v>
      </c>
      <c r="B130" s="52">
        <v>21081500</v>
      </c>
      <c r="C130" s="42">
        <v>100000</v>
      </c>
      <c r="D130" s="42">
        <v>15000</v>
      </c>
      <c r="E130" s="42">
        <v>33211.879999999997</v>
      </c>
      <c r="F130" s="43">
        <f t="shared" si="6"/>
        <v>33.211880000000001</v>
      </c>
      <c r="G130" s="42">
        <f t="shared" si="7"/>
        <v>-66788.12</v>
      </c>
      <c r="H130" s="43">
        <f t="shared" si="8"/>
        <v>221.4125333333333</v>
      </c>
      <c r="I130" s="42">
        <f t="shared" si="9"/>
        <v>18211.879999999997</v>
      </c>
      <c r="J130" s="54">
        <f t="shared" si="5"/>
        <v>6.2866819935048467E-3</v>
      </c>
    </row>
    <row r="131" spans="1:10" ht="59.4" customHeight="1" x14ac:dyDescent="0.4">
      <c r="A131" s="40" t="s">
        <v>126</v>
      </c>
      <c r="B131" s="41">
        <v>21081700</v>
      </c>
      <c r="C131" s="42">
        <v>700000</v>
      </c>
      <c r="D131" s="42">
        <v>175000</v>
      </c>
      <c r="E131" s="42">
        <v>186310.85</v>
      </c>
      <c r="F131" s="43">
        <f t="shared" si="6"/>
        <v>26.615835714285712</v>
      </c>
      <c r="G131" s="42">
        <f t="shared" si="7"/>
        <v>-513689.15</v>
      </c>
      <c r="H131" s="43">
        <f t="shared" si="8"/>
        <v>106.46334285714285</v>
      </c>
      <c r="I131" s="42">
        <f t="shared" si="9"/>
        <v>11310.850000000006</v>
      </c>
      <c r="J131" s="54">
        <f t="shared" si="5"/>
        <v>3.5266810126062795E-2</v>
      </c>
    </row>
    <row r="132" spans="1:10" ht="68.25" customHeight="1" x14ac:dyDescent="0.6">
      <c r="A132" s="85" t="s">
        <v>127</v>
      </c>
      <c r="B132" s="41">
        <v>21081800</v>
      </c>
      <c r="C132" s="42">
        <v>0</v>
      </c>
      <c r="D132" s="42">
        <v>0</v>
      </c>
      <c r="E132" s="42">
        <v>192797.5</v>
      </c>
      <c r="F132" s="66" t="e">
        <f>E132/C132*100</f>
        <v>#DIV/0!</v>
      </c>
      <c r="G132" s="42">
        <f>E132-C132</f>
        <v>192797.5</v>
      </c>
      <c r="H132" s="66" t="e">
        <f>E132/D132*100</f>
        <v>#DIV/0!</v>
      </c>
      <c r="I132" s="42">
        <f>E132-D132</f>
        <v>192797.5</v>
      </c>
      <c r="J132" s="54">
        <f>E132/E$151*100</f>
        <v>3.6494669125708958E-2</v>
      </c>
    </row>
    <row r="133" spans="1:10" s="70" customFormat="1" ht="52.2" customHeight="1" x14ac:dyDescent="0.4">
      <c r="A133" s="31" t="s">
        <v>128</v>
      </c>
      <c r="B133" s="25">
        <v>22010000</v>
      </c>
      <c r="C133" s="26">
        <v>14977270</v>
      </c>
      <c r="D133" s="26">
        <v>3398670</v>
      </c>
      <c r="E133" s="26">
        <v>3213144.19</v>
      </c>
      <c r="F133" s="27">
        <f t="shared" si="6"/>
        <v>21.453470425518134</v>
      </c>
      <c r="G133" s="28">
        <f t="shared" si="7"/>
        <v>-11764125.810000001</v>
      </c>
      <c r="H133" s="27">
        <f t="shared" si="8"/>
        <v>94.541223184363304</v>
      </c>
      <c r="I133" s="28">
        <f t="shared" si="9"/>
        <v>-185525.81000000006</v>
      </c>
      <c r="J133" s="29">
        <f t="shared" si="5"/>
        <v>0.60821656954703307</v>
      </c>
    </row>
    <row r="134" spans="1:10" s="50" customFormat="1" ht="82.2" customHeight="1" x14ac:dyDescent="0.4">
      <c r="A134" s="51" t="s">
        <v>129</v>
      </c>
      <c r="B134" s="52">
        <v>22010300</v>
      </c>
      <c r="C134" s="42">
        <v>712800</v>
      </c>
      <c r="D134" s="42">
        <v>178200</v>
      </c>
      <c r="E134" s="42">
        <v>155274</v>
      </c>
      <c r="F134" s="43">
        <f t="shared" si="6"/>
        <v>21.783670033670035</v>
      </c>
      <c r="G134" s="42">
        <f t="shared" si="7"/>
        <v>-557526</v>
      </c>
      <c r="H134" s="43">
        <f t="shared" si="8"/>
        <v>87.134680134680139</v>
      </c>
      <c r="I134" s="42">
        <f t="shared" si="9"/>
        <v>-22926</v>
      </c>
      <c r="J134" s="54">
        <f t="shared" si="5"/>
        <v>2.939183990365711E-2</v>
      </c>
    </row>
    <row r="135" spans="1:10" s="50" customFormat="1" ht="50.4" customHeight="1" x14ac:dyDescent="0.4">
      <c r="A135" s="40" t="s">
        <v>130</v>
      </c>
      <c r="B135" s="41">
        <v>22012500</v>
      </c>
      <c r="C135" s="42">
        <v>13200000</v>
      </c>
      <c r="D135" s="42">
        <v>3050000</v>
      </c>
      <c r="E135" s="42">
        <v>2933320.09</v>
      </c>
      <c r="F135" s="43">
        <f t="shared" si="6"/>
        <v>22.222121893939391</v>
      </c>
      <c r="G135" s="42">
        <f t="shared" si="7"/>
        <v>-10266679.91</v>
      </c>
      <c r="H135" s="43">
        <f t="shared" si="8"/>
        <v>96.174429180327863</v>
      </c>
      <c r="I135" s="42">
        <f t="shared" si="9"/>
        <v>-116679.91000000015</v>
      </c>
      <c r="J135" s="54">
        <f t="shared" ref="J135:J151" si="10">E135/E$151*100</f>
        <v>0.55524862160735899</v>
      </c>
    </row>
    <row r="136" spans="1:10" s="50" customFormat="1" ht="67.95" customHeight="1" x14ac:dyDescent="0.4">
      <c r="A136" s="51" t="s">
        <v>131</v>
      </c>
      <c r="B136" s="52">
        <v>22012600</v>
      </c>
      <c r="C136" s="42">
        <v>1024470</v>
      </c>
      <c r="D136" s="42">
        <v>160470</v>
      </c>
      <c r="E136" s="42">
        <v>114180.1</v>
      </c>
      <c r="F136" s="43">
        <f t="shared" si="6"/>
        <v>11.145284879010612</v>
      </c>
      <c r="G136" s="42">
        <f t="shared" si="7"/>
        <v>-910289.9</v>
      </c>
      <c r="H136" s="43">
        <f t="shared" si="8"/>
        <v>71.1535489499595</v>
      </c>
      <c r="I136" s="42">
        <f t="shared" si="9"/>
        <v>-46289.899999999994</v>
      </c>
      <c r="J136" s="54">
        <f t="shared" si="10"/>
        <v>2.1613169103543155E-2</v>
      </c>
    </row>
    <row r="137" spans="1:10" ht="142.19999999999999" customHeight="1" x14ac:dyDescent="0.4">
      <c r="A137" s="51" t="s">
        <v>132</v>
      </c>
      <c r="B137" s="52">
        <v>22012900</v>
      </c>
      <c r="C137" s="42">
        <v>40000</v>
      </c>
      <c r="D137" s="42">
        <v>10000</v>
      </c>
      <c r="E137" s="42">
        <v>10370</v>
      </c>
      <c r="F137" s="43">
        <f t="shared" si="6"/>
        <v>25.924999999999997</v>
      </c>
      <c r="G137" s="42">
        <f t="shared" si="7"/>
        <v>-29630</v>
      </c>
      <c r="H137" s="43">
        <f t="shared" si="8"/>
        <v>103.69999999999999</v>
      </c>
      <c r="I137" s="42">
        <f t="shared" si="9"/>
        <v>370</v>
      </c>
      <c r="J137" s="54">
        <f t="shared" si="10"/>
        <v>1.9629389324737189E-3</v>
      </c>
    </row>
    <row r="138" spans="1:10" s="50" customFormat="1" ht="152.4" hidden="1" customHeight="1" x14ac:dyDescent="0.4">
      <c r="A138" s="44" t="s">
        <v>133</v>
      </c>
      <c r="B138" s="45">
        <v>22080000</v>
      </c>
      <c r="C138" s="46">
        <v>8000000</v>
      </c>
      <c r="D138" s="46">
        <v>2180000</v>
      </c>
      <c r="E138" s="46">
        <v>2296873.3499999996</v>
      </c>
      <c r="F138" s="47">
        <f t="shared" si="6"/>
        <v>28.710916874999999</v>
      </c>
      <c r="G138" s="48">
        <f t="shared" si="7"/>
        <v>-5703126.6500000004</v>
      </c>
      <c r="H138" s="47">
        <f t="shared" si="8"/>
        <v>105.36116284403667</v>
      </c>
      <c r="I138" s="48">
        <f t="shared" si="9"/>
        <v>116873.34999999963</v>
      </c>
      <c r="J138" s="82">
        <f t="shared" si="10"/>
        <v>0.43477551800157516</v>
      </c>
    </row>
    <row r="139" spans="1:10" ht="71.400000000000006" customHeight="1" x14ac:dyDescent="0.4">
      <c r="A139" s="40" t="s">
        <v>134</v>
      </c>
      <c r="B139" s="41">
        <v>22080400</v>
      </c>
      <c r="C139" s="42">
        <v>8000000</v>
      </c>
      <c r="D139" s="42">
        <v>2180000</v>
      </c>
      <c r="E139" s="42">
        <v>2296873.3499999996</v>
      </c>
      <c r="F139" s="43">
        <f t="shared" si="6"/>
        <v>28.710916874999999</v>
      </c>
      <c r="G139" s="42">
        <f t="shared" si="7"/>
        <v>-5703126.6500000004</v>
      </c>
      <c r="H139" s="43">
        <f t="shared" si="8"/>
        <v>105.36116284403667</v>
      </c>
      <c r="I139" s="42">
        <f t="shared" si="9"/>
        <v>116873.34999999963</v>
      </c>
      <c r="J139" s="54">
        <f t="shared" si="10"/>
        <v>0.43477551800157516</v>
      </c>
    </row>
    <row r="140" spans="1:10" s="2" customFormat="1" ht="54" customHeight="1" x14ac:dyDescent="0.4">
      <c r="A140" s="33" t="s">
        <v>135</v>
      </c>
      <c r="B140" s="34">
        <v>22090000</v>
      </c>
      <c r="C140" s="35">
        <v>130000</v>
      </c>
      <c r="D140" s="35">
        <v>29300</v>
      </c>
      <c r="E140" s="35">
        <v>32743.09</v>
      </c>
      <c r="F140" s="36">
        <f t="shared" ref="F140:F203" si="11">E140/C140*100</f>
        <v>25.186992307692307</v>
      </c>
      <c r="G140" s="37">
        <f t="shared" ref="G140:G203" si="12">E140-C140</f>
        <v>-97256.91</v>
      </c>
      <c r="H140" s="36">
        <f t="shared" ref="H140:H203" si="13">E140/D140*100</f>
        <v>111.75116040955631</v>
      </c>
      <c r="I140" s="37">
        <f t="shared" ref="I140:I203" si="14">E140-D140</f>
        <v>3443.09</v>
      </c>
      <c r="J140" s="38">
        <f t="shared" si="10"/>
        <v>6.1979446606066444E-3</v>
      </c>
    </row>
    <row r="141" spans="1:10" ht="122.4" hidden="1" customHeight="1" x14ac:dyDescent="0.4">
      <c r="A141" s="40" t="s">
        <v>136</v>
      </c>
      <c r="B141" s="41">
        <v>22090100</v>
      </c>
      <c r="C141" s="42">
        <v>60000</v>
      </c>
      <c r="D141" s="42">
        <v>13000</v>
      </c>
      <c r="E141" s="42">
        <v>17308.79</v>
      </c>
      <c r="F141" s="43">
        <f t="shared" si="11"/>
        <v>28.847983333333332</v>
      </c>
      <c r="G141" s="42">
        <f t="shared" si="12"/>
        <v>-42691.21</v>
      </c>
      <c r="H141" s="43">
        <f t="shared" si="13"/>
        <v>133.14453846153847</v>
      </c>
      <c r="I141" s="42">
        <f t="shared" si="14"/>
        <v>4308.7900000000009</v>
      </c>
      <c r="J141" s="54">
        <f t="shared" si="10"/>
        <v>3.2763835838969901E-3</v>
      </c>
    </row>
    <row r="142" spans="1:10" ht="42" hidden="1" customHeight="1" x14ac:dyDescent="0.4">
      <c r="A142" s="40" t="s">
        <v>137</v>
      </c>
      <c r="B142" s="41">
        <v>22090200</v>
      </c>
      <c r="C142" s="42">
        <v>0</v>
      </c>
      <c r="D142" s="42">
        <v>0</v>
      </c>
      <c r="E142" s="42">
        <v>984.3</v>
      </c>
      <c r="F142" s="43" t="e">
        <f t="shared" si="11"/>
        <v>#DIV/0!</v>
      </c>
      <c r="G142" s="42">
        <f t="shared" si="12"/>
        <v>984.3</v>
      </c>
      <c r="H142" s="43" t="e">
        <f t="shared" si="13"/>
        <v>#DIV/0!</v>
      </c>
      <c r="I142" s="42">
        <f t="shared" si="14"/>
        <v>984.3</v>
      </c>
      <c r="J142" s="54">
        <f t="shared" si="10"/>
        <v>1.8631830195119396E-4</v>
      </c>
    </row>
    <row r="143" spans="1:10" ht="126" hidden="1" customHeight="1" x14ac:dyDescent="0.4">
      <c r="A143" s="40" t="s">
        <v>138</v>
      </c>
      <c r="B143" s="41">
        <v>22090300</v>
      </c>
      <c r="C143" s="42">
        <v>0</v>
      </c>
      <c r="D143" s="42">
        <v>0</v>
      </c>
      <c r="E143" s="42">
        <v>0</v>
      </c>
      <c r="F143" s="43" t="e">
        <f t="shared" si="11"/>
        <v>#DIV/0!</v>
      </c>
      <c r="G143" s="42">
        <f t="shared" si="12"/>
        <v>0</v>
      </c>
      <c r="H143" s="43" t="e">
        <f t="shared" si="13"/>
        <v>#DIV/0!</v>
      </c>
      <c r="I143" s="42">
        <f t="shared" si="14"/>
        <v>0</v>
      </c>
      <c r="J143" s="54">
        <f t="shared" si="10"/>
        <v>0</v>
      </c>
    </row>
    <row r="144" spans="1:10" ht="95.4" hidden="1" customHeight="1" x14ac:dyDescent="0.4">
      <c r="A144" s="40" t="s">
        <v>139</v>
      </c>
      <c r="B144" s="41">
        <v>22090400</v>
      </c>
      <c r="C144" s="42">
        <v>70000</v>
      </c>
      <c r="D144" s="42">
        <v>16300</v>
      </c>
      <c r="E144" s="42">
        <v>14450</v>
      </c>
      <c r="F144" s="43">
        <f t="shared" si="11"/>
        <v>20.642857142857142</v>
      </c>
      <c r="G144" s="42">
        <f t="shared" si="12"/>
        <v>-55550</v>
      </c>
      <c r="H144" s="43">
        <f t="shared" si="13"/>
        <v>88.650306748466249</v>
      </c>
      <c r="I144" s="42">
        <f t="shared" si="14"/>
        <v>-1850</v>
      </c>
      <c r="J144" s="54">
        <f t="shared" si="10"/>
        <v>2.7352427747584607E-3</v>
      </c>
    </row>
    <row r="145" spans="1:10" s="50" customFormat="1" ht="69" hidden="1" customHeight="1" x14ac:dyDescent="0.4">
      <c r="A145" s="44" t="s">
        <v>140</v>
      </c>
      <c r="B145" s="45">
        <v>24000000</v>
      </c>
      <c r="C145" s="46">
        <v>6380000</v>
      </c>
      <c r="D145" s="46">
        <v>2290000</v>
      </c>
      <c r="E145" s="46">
        <v>2798764.5500000003</v>
      </c>
      <c r="F145" s="47">
        <f t="shared" si="11"/>
        <v>43.8677829153605</v>
      </c>
      <c r="G145" s="48">
        <f t="shared" si="12"/>
        <v>-3581235.4499999997</v>
      </c>
      <c r="H145" s="47">
        <f t="shared" si="13"/>
        <v>122.21679257641922</v>
      </c>
      <c r="I145" s="48">
        <f t="shared" si="14"/>
        <v>508764.55000000028</v>
      </c>
      <c r="J145" s="82">
        <f t="shared" si="10"/>
        <v>0.52977858225865859</v>
      </c>
    </row>
    <row r="146" spans="1:10" ht="126" hidden="1" customHeight="1" x14ac:dyDescent="0.4">
      <c r="A146" s="86" t="s">
        <v>141</v>
      </c>
      <c r="B146" s="87">
        <v>24030000</v>
      </c>
      <c r="C146" s="48"/>
      <c r="D146" s="48"/>
      <c r="E146" s="48"/>
      <c r="F146" s="47" t="e">
        <f t="shared" si="11"/>
        <v>#DIV/0!</v>
      </c>
      <c r="G146" s="48">
        <f t="shared" si="12"/>
        <v>0</v>
      </c>
      <c r="H146" s="47" t="e">
        <f t="shared" si="13"/>
        <v>#DIV/0!</v>
      </c>
      <c r="I146" s="48">
        <f t="shared" si="14"/>
        <v>0</v>
      </c>
      <c r="J146" s="82">
        <f t="shared" si="10"/>
        <v>0</v>
      </c>
    </row>
    <row r="147" spans="1:10" s="50" customFormat="1" ht="81.599999999999994" hidden="1" customHeight="1" x14ac:dyDescent="0.4">
      <c r="A147" s="44" t="s">
        <v>142</v>
      </c>
      <c r="B147" s="45">
        <v>24060000</v>
      </c>
      <c r="C147" s="46">
        <v>6380000</v>
      </c>
      <c r="D147" s="46">
        <v>2290000</v>
      </c>
      <c r="E147" s="46">
        <v>2798764.5500000003</v>
      </c>
      <c r="F147" s="47">
        <f t="shared" si="11"/>
        <v>43.8677829153605</v>
      </c>
      <c r="G147" s="48">
        <f t="shared" si="12"/>
        <v>-3581235.4499999997</v>
      </c>
      <c r="H147" s="47">
        <f t="shared" si="13"/>
        <v>122.21679257641922</v>
      </c>
      <c r="I147" s="48">
        <f t="shared" si="14"/>
        <v>508764.55000000028</v>
      </c>
      <c r="J147" s="82">
        <f t="shared" si="10"/>
        <v>0.52977858225865859</v>
      </c>
    </row>
    <row r="148" spans="1:10" ht="55.95" customHeight="1" x14ac:dyDescent="0.4">
      <c r="A148" s="40" t="s">
        <v>122</v>
      </c>
      <c r="B148" s="41">
        <v>24060300</v>
      </c>
      <c r="C148" s="42">
        <v>880000</v>
      </c>
      <c r="D148" s="42">
        <v>290000</v>
      </c>
      <c r="E148" s="42">
        <v>428539.28999999992</v>
      </c>
      <c r="F148" s="43">
        <f t="shared" si="11"/>
        <v>48.697646590909081</v>
      </c>
      <c r="G148" s="42">
        <f t="shared" si="12"/>
        <v>-451460.71000000008</v>
      </c>
      <c r="H148" s="43">
        <f t="shared" si="13"/>
        <v>147.77216896551721</v>
      </c>
      <c r="I148" s="42">
        <f t="shared" si="14"/>
        <v>138539.28999999992</v>
      </c>
      <c r="J148" s="54">
        <f t="shared" si="10"/>
        <v>8.1118269665925294E-2</v>
      </c>
    </row>
    <row r="149" spans="1:10" s="68" customFormat="1" ht="215.25" customHeight="1" x14ac:dyDescent="0.4">
      <c r="A149" s="40" t="s">
        <v>143</v>
      </c>
      <c r="B149" s="41">
        <v>24062200</v>
      </c>
      <c r="C149" s="42">
        <v>5500000</v>
      </c>
      <c r="D149" s="42">
        <v>2000000</v>
      </c>
      <c r="E149" s="42">
        <v>2370225.2600000002</v>
      </c>
      <c r="F149" s="43">
        <f t="shared" si="11"/>
        <v>43.095004727272737</v>
      </c>
      <c r="G149" s="42">
        <f t="shared" si="12"/>
        <v>-3129774.7399999998</v>
      </c>
      <c r="H149" s="43">
        <f t="shared" si="13"/>
        <v>118.51126300000001</v>
      </c>
      <c r="I149" s="42">
        <f t="shared" si="14"/>
        <v>370225.26000000024</v>
      </c>
      <c r="J149" s="54">
        <f t="shared" si="10"/>
        <v>0.44866031259273326</v>
      </c>
    </row>
    <row r="150" spans="1:10" s="93" customFormat="1" ht="102.75" hidden="1" customHeight="1" x14ac:dyDescent="0.4">
      <c r="A150" s="88" t="s">
        <v>144</v>
      </c>
      <c r="B150" s="89">
        <v>31010200</v>
      </c>
      <c r="C150" s="90">
        <v>0</v>
      </c>
      <c r="D150" s="90">
        <v>0</v>
      </c>
      <c r="E150" s="90">
        <v>0</v>
      </c>
      <c r="F150" s="43" t="e">
        <f t="shared" si="11"/>
        <v>#DIV/0!</v>
      </c>
      <c r="G150" s="90">
        <f t="shared" si="12"/>
        <v>0</v>
      </c>
      <c r="H150" s="91"/>
      <c r="I150" s="90">
        <f t="shared" si="14"/>
        <v>0</v>
      </c>
      <c r="J150" s="92">
        <f t="shared" si="10"/>
        <v>0</v>
      </c>
    </row>
    <row r="151" spans="1:10" s="94" customFormat="1" ht="54.6" customHeight="1" x14ac:dyDescent="0.45">
      <c r="A151" s="31" t="s">
        <v>145</v>
      </c>
      <c r="B151" s="25"/>
      <c r="C151" s="26">
        <v>2831842652</v>
      </c>
      <c r="D151" s="26">
        <v>655014470</v>
      </c>
      <c r="E151" s="26">
        <v>528289486.16000003</v>
      </c>
      <c r="F151" s="27">
        <f t="shared" si="11"/>
        <v>18.655326269165894</v>
      </c>
      <c r="G151" s="28">
        <f t="shared" si="12"/>
        <v>-2303553165.8400002</v>
      </c>
      <c r="H151" s="27">
        <f t="shared" si="13"/>
        <v>80.653101626899939</v>
      </c>
      <c r="I151" s="28">
        <f t="shared" si="14"/>
        <v>-126724983.83999997</v>
      </c>
      <c r="J151" s="29">
        <f t="shared" si="10"/>
        <v>100</v>
      </c>
    </row>
    <row r="152" spans="1:10" s="99" customFormat="1" ht="59.4" customHeight="1" x14ac:dyDescent="0.6">
      <c r="A152" s="95" t="s">
        <v>146</v>
      </c>
      <c r="B152" s="60">
        <v>41010100</v>
      </c>
      <c r="C152" s="96">
        <v>211133100</v>
      </c>
      <c r="D152" s="96">
        <v>52783200</v>
      </c>
      <c r="E152" s="96">
        <v>52783200</v>
      </c>
      <c r="F152" s="97">
        <f t="shared" si="11"/>
        <v>24.999964477384172</v>
      </c>
      <c r="G152" s="96">
        <f t="shared" si="12"/>
        <v>-158349900</v>
      </c>
      <c r="H152" s="97">
        <f t="shared" si="13"/>
        <v>100</v>
      </c>
      <c r="I152" s="96">
        <f t="shared" si="14"/>
        <v>0</v>
      </c>
      <c r="J152" s="98"/>
    </row>
    <row r="153" spans="1:10" s="102" customFormat="1" ht="42" hidden="1" customHeight="1" x14ac:dyDescent="0.4">
      <c r="A153" s="56" t="s">
        <v>147</v>
      </c>
      <c r="B153" s="100"/>
      <c r="C153" s="58">
        <v>2620709552</v>
      </c>
      <c r="D153" s="58">
        <v>602231270</v>
      </c>
      <c r="E153" s="58">
        <v>475506286.16000003</v>
      </c>
      <c r="F153" s="43">
        <f t="shared" si="11"/>
        <v>18.144181059557567</v>
      </c>
      <c r="G153" s="42">
        <f t="shared" si="12"/>
        <v>-2145203265.8399999</v>
      </c>
      <c r="H153" s="43">
        <f t="shared" si="13"/>
        <v>78.957422147807108</v>
      </c>
      <c r="I153" s="42">
        <f t="shared" si="14"/>
        <v>-126724983.83999997</v>
      </c>
      <c r="J153" s="101">
        <f>J151-J152</f>
        <v>100</v>
      </c>
    </row>
    <row r="154" spans="1:10" s="102" customFormat="1" ht="23.4" hidden="1" customHeight="1" x14ac:dyDescent="0.4">
      <c r="A154" s="103"/>
      <c r="B154" s="52"/>
      <c r="C154" s="55"/>
      <c r="D154" s="55"/>
      <c r="E154" s="55"/>
      <c r="F154" s="43" t="e">
        <f t="shared" si="11"/>
        <v>#DIV/0!</v>
      </c>
      <c r="G154" s="42">
        <f t="shared" si="12"/>
        <v>0</v>
      </c>
      <c r="H154" s="43" t="e">
        <f t="shared" si="13"/>
        <v>#DIV/0!</v>
      </c>
      <c r="I154" s="42">
        <f t="shared" si="14"/>
        <v>0</v>
      </c>
      <c r="J154" s="98"/>
    </row>
    <row r="155" spans="1:10" s="102" customFormat="1" ht="23.4" hidden="1" customHeight="1" x14ac:dyDescent="0.4">
      <c r="A155" s="103"/>
      <c r="B155" s="52"/>
      <c r="C155" s="55"/>
      <c r="D155" s="55"/>
      <c r="E155" s="55"/>
      <c r="F155" s="43" t="e">
        <f t="shared" si="11"/>
        <v>#DIV/0!</v>
      </c>
      <c r="G155" s="42">
        <f t="shared" si="12"/>
        <v>0</v>
      </c>
      <c r="H155" s="43" t="e">
        <f t="shared" si="13"/>
        <v>#DIV/0!</v>
      </c>
      <c r="I155" s="42">
        <f t="shared" si="14"/>
        <v>0</v>
      </c>
      <c r="J155" s="98"/>
    </row>
    <row r="156" spans="1:10" s="102" customFormat="1" ht="23.4" hidden="1" customHeight="1" x14ac:dyDescent="0.4">
      <c r="A156" s="103"/>
      <c r="B156" s="52"/>
      <c r="C156" s="55"/>
      <c r="D156" s="55"/>
      <c r="E156" s="55"/>
      <c r="F156" s="43" t="e">
        <f t="shared" si="11"/>
        <v>#DIV/0!</v>
      </c>
      <c r="G156" s="42">
        <f t="shared" si="12"/>
        <v>0</v>
      </c>
      <c r="H156" s="43" t="e">
        <f t="shared" si="13"/>
        <v>#DIV/0!</v>
      </c>
      <c r="I156" s="42">
        <f t="shared" si="14"/>
        <v>0</v>
      </c>
      <c r="J156" s="98"/>
    </row>
    <row r="157" spans="1:10" s="102" customFormat="1" ht="23.4" hidden="1" customHeight="1" x14ac:dyDescent="0.4">
      <c r="A157" s="103"/>
      <c r="B157" s="52"/>
      <c r="C157" s="55"/>
      <c r="D157" s="55"/>
      <c r="E157" s="55"/>
      <c r="F157" s="43" t="e">
        <f t="shared" si="11"/>
        <v>#DIV/0!</v>
      </c>
      <c r="G157" s="42">
        <f t="shared" si="12"/>
        <v>0</v>
      </c>
      <c r="H157" s="43" t="e">
        <f t="shared" si="13"/>
        <v>#DIV/0!</v>
      </c>
      <c r="I157" s="42">
        <f t="shared" si="14"/>
        <v>0</v>
      </c>
      <c r="J157" s="98"/>
    </row>
    <row r="158" spans="1:10" s="70" customFormat="1" ht="50.4" customHeight="1" x14ac:dyDescent="0.4">
      <c r="A158" s="31" t="s">
        <v>148</v>
      </c>
      <c r="B158" s="25"/>
      <c r="C158" s="26">
        <v>340285901</v>
      </c>
      <c r="D158" s="26">
        <v>80010256</v>
      </c>
      <c r="E158" s="26">
        <v>79865615.099999994</v>
      </c>
      <c r="F158" s="104">
        <f t="shared" si="11"/>
        <v>23.470151089216003</v>
      </c>
      <c r="G158" s="105">
        <f t="shared" si="12"/>
        <v>-260420285.90000001</v>
      </c>
      <c r="H158" s="104">
        <f t="shared" si="13"/>
        <v>99.819222050733089</v>
      </c>
      <c r="I158" s="105">
        <f t="shared" si="14"/>
        <v>-144640.90000000596</v>
      </c>
      <c r="J158" s="106">
        <f>J189+J194</f>
        <v>0</v>
      </c>
    </row>
    <row r="159" spans="1:10" s="109" customFormat="1" ht="23.4" hidden="1" customHeight="1" x14ac:dyDescent="0.4">
      <c r="A159" s="31"/>
      <c r="B159" s="25"/>
      <c r="C159" s="107"/>
      <c r="D159" s="107"/>
      <c r="E159" s="107"/>
      <c r="F159" s="104" t="e">
        <f t="shared" si="11"/>
        <v>#DIV/0!</v>
      </c>
      <c r="G159" s="105">
        <f t="shared" si="12"/>
        <v>0</v>
      </c>
      <c r="H159" s="104" t="e">
        <f t="shared" si="13"/>
        <v>#DIV/0!</v>
      </c>
      <c r="I159" s="105">
        <f t="shared" si="14"/>
        <v>0</v>
      </c>
      <c r="J159" s="108"/>
    </row>
    <row r="160" spans="1:10" s="109" customFormat="1" ht="23.4" hidden="1" customHeight="1" x14ac:dyDescent="0.4">
      <c r="A160" s="110"/>
      <c r="B160" s="111"/>
      <c r="C160" s="112"/>
      <c r="D160" s="112"/>
      <c r="E160" s="112"/>
      <c r="F160" s="104" t="e">
        <f t="shared" si="11"/>
        <v>#DIV/0!</v>
      </c>
      <c r="G160" s="105">
        <f t="shared" si="12"/>
        <v>0</v>
      </c>
      <c r="H160" s="104" t="e">
        <f t="shared" si="13"/>
        <v>#DIV/0!</v>
      </c>
      <c r="I160" s="105">
        <f t="shared" si="14"/>
        <v>0</v>
      </c>
      <c r="J160" s="113"/>
    </row>
    <row r="161" spans="1:10" s="109" customFormat="1" ht="23.4" hidden="1" customHeight="1" x14ac:dyDescent="0.4">
      <c r="A161" s="110"/>
      <c r="B161" s="111">
        <v>41020100</v>
      </c>
      <c r="C161" s="112"/>
      <c r="D161" s="112"/>
      <c r="E161" s="112"/>
      <c r="F161" s="104" t="e">
        <f t="shared" si="11"/>
        <v>#DIV/0!</v>
      </c>
      <c r="G161" s="105">
        <f t="shared" si="12"/>
        <v>0</v>
      </c>
      <c r="H161" s="104" t="e">
        <f t="shared" si="13"/>
        <v>#DIV/0!</v>
      </c>
      <c r="I161" s="105">
        <f t="shared" si="14"/>
        <v>0</v>
      </c>
      <c r="J161" s="113"/>
    </row>
    <row r="162" spans="1:10" s="109" customFormat="1" ht="23.4" hidden="1" customHeight="1" x14ac:dyDescent="0.4">
      <c r="A162" s="114"/>
      <c r="B162" s="111">
        <v>41020601</v>
      </c>
      <c r="C162" s="112"/>
      <c r="D162" s="112"/>
      <c r="E162" s="112"/>
      <c r="F162" s="104" t="e">
        <f t="shared" si="11"/>
        <v>#DIV/0!</v>
      </c>
      <c r="G162" s="105">
        <f t="shared" si="12"/>
        <v>0</v>
      </c>
      <c r="H162" s="104" t="e">
        <f t="shared" si="13"/>
        <v>#DIV/0!</v>
      </c>
      <c r="I162" s="105">
        <f t="shared" si="14"/>
        <v>0</v>
      </c>
      <c r="J162" s="113"/>
    </row>
    <row r="163" spans="1:10" s="109" customFormat="1" ht="23.4" hidden="1" customHeight="1" x14ac:dyDescent="0.4">
      <c r="A163" s="31"/>
      <c r="B163" s="111">
        <v>41020602</v>
      </c>
      <c r="C163" s="112"/>
      <c r="D163" s="112"/>
      <c r="E163" s="112"/>
      <c r="F163" s="104" t="e">
        <f t="shared" si="11"/>
        <v>#DIV/0!</v>
      </c>
      <c r="G163" s="105">
        <f t="shared" si="12"/>
        <v>0</v>
      </c>
      <c r="H163" s="104" t="e">
        <f t="shared" si="13"/>
        <v>#DIV/0!</v>
      </c>
      <c r="I163" s="105">
        <f t="shared" si="14"/>
        <v>0</v>
      </c>
      <c r="J163" s="113"/>
    </row>
    <row r="164" spans="1:10" s="109" customFormat="1" ht="23.4" hidden="1" customHeight="1" x14ac:dyDescent="0.4">
      <c r="A164" s="115"/>
      <c r="B164" s="116" t="s">
        <v>149</v>
      </c>
      <c r="C164" s="117"/>
      <c r="D164" s="117"/>
      <c r="E164" s="117"/>
      <c r="F164" s="104" t="e">
        <f t="shared" si="11"/>
        <v>#DIV/0!</v>
      </c>
      <c r="G164" s="105">
        <f t="shared" si="12"/>
        <v>0</v>
      </c>
      <c r="H164" s="104" t="e">
        <f t="shared" si="13"/>
        <v>#DIV/0!</v>
      </c>
      <c r="I164" s="105">
        <f t="shared" si="14"/>
        <v>0</v>
      </c>
      <c r="J164" s="118"/>
    </row>
    <row r="165" spans="1:10" s="70" customFormat="1" ht="23.4" hidden="1" customHeight="1" x14ac:dyDescent="0.4">
      <c r="A165" s="31"/>
      <c r="B165" s="116" t="s">
        <v>150</v>
      </c>
      <c r="C165" s="26"/>
      <c r="D165" s="26"/>
      <c r="E165" s="26"/>
      <c r="F165" s="104" t="e">
        <f t="shared" si="11"/>
        <v>#DIV/0!</v>
      </c>
      <c r="G165" s="105">
        <f t="shared" si="12"/>
        <v>0</v>
      </c>
      <c r="H165" s="104" t="e">
        <f t="shared" si="13"/>
        <v>#DIV/0!</v>
      </c>
      <c r="I165" s="105">
        <f t="shared" si="14"/>
        <v>0</v>
      </c>
      <c r="J165" s="119"/>
    </row>
    <row r="166" spans="1:10" s="109" customFormat="1" ht="23.4" hidden="1" customHeight="1" x14ac:dyDescent="0.4">
      <c r="A166" s="31"/>
      <c r="B166" s="116"/>
      <c r="C166" s="26"/>
      <c r="D166" s="26"/>
      <c r="E166" s="26"/>
      <c r="F166" s="104" t="e">
        <f t="shared" si="11"/>
        <v>#DIV/0!</v>
      </c>
      <c r="G166" s="105">
        <f t="shared" si="12"/>
        <v>0</v>
      </c>
      <c r="H166" s="104" t="e">
        <f t="shared" si="13"/>
        <v>#DIV/0!</v>
      </c>
      <c r="I166" s="105">
        <f t="shared" si="14"/>
        <v>0</v>
      </c>
      <c r="J166" s="119"/>
    </row>
    <row r="167" spans="1:10" s="109" customFormat="1" ht="23.4" hidden="1" customHeight="1" x14ac:dyDescent="0.4">
      <c r="A167" s="31"/>
      <c r="B167" s="116"/>
      <c r="C167" s="26"/>
      <c r="D167" s="26"/>
      <c r="E167" s="26"/>
      <c r="F167" s="104" t="e">
        <f t="shared" si="11"/>
        <v>#DIV/0!</v>
      </c>
      <c r="G167" s="105">
        <f t="shared" si="12"/>
        <v>0</v>
      </c>
      <c r="H167" s="104" t="e">
        <f t="shared" si="13"/>
        <v>#DIV/0!</v>
      </c>
      <c r="I167" s="105">
        <f t="shared" si="14"/>
        <v>0</v>
      </c>
      <c r="J167" s="119"/>
    </row>
    <row r="168" spans="1:10" s="120" customFormat="1" ht="23.4" hidden="1" customHeight="1" x14ac:dyDescent="0.3">
      <c r="A168" s="114"/>
      <c r="B168" s="116"/>
      <c r="C168" s="117"/>
      <c r="D168" s="117"/>
      <c r="E168" s="117"/>
      <c r="F168" s="104" t="e">
        <f t="shared" si="11"/>
        <v>#DIV/0!</v>
      </c>
      <c r="G168" s="105">
        <f t="shared" si="12"/>
        <v>0</v>
      </c>
      <c r="H168" s="104" t="e">
        <f t="shared" si="13"/>
        <v>#DIV/0!</v>
      </c>
      <c r="I168" s="105">
        <f t="shared" si="14"/>
        <v>0</v>
      </c>
      <c r="J168" s="118"/>
    </row>
    <row r="169" spans="1:10" s="109" customFormat="1" ht="23.4" hidden="1" customHeight="1" x14ac:dyDescent="0.4">
      <c r="A169" s="31"/>
      <c r="B169" s="116"/>
      <c r="C169" s="26"/>
      <c r="D169" s="26"/>
      <c r="E169" s="26"/>
      <c r="F169" s="104" t="e">
        <f t="shared" si="11"/>
        <v>#DIV/0!</v>
      </c>
      <c r="G169" s="105">
        <f t="shared" si="12"/>
        <v>0</v>
      </c>
      <c r="H169" s="104" t="e">
        <f t="shared" si="13"/>
        <v>#DIV/0!</v>
      </c>
      <c r="I169" s="105">
        <f t="shared" si="14"/>
        <v>0</v>
      </c>
      <c r="J169" s="119"/>
    </row>
    <row r="170" spans="1:10" s="109" customFormat="1" ht="23.4" hidden="1" customHeight="1" x14ac:dyDescent="0.4">
      <c r="A170" s="31"/>
      <c r="B170" s="116"/>
      <c r="C170" s="26"/>
      <c r="D170" s="26"/>
      <c r="E170" s="26"/>
      <c r="F170" s="104" t="e">
        <f t="shared" si="11"/>
        <v>#DIV/0!</v>
      </c>
      <c r="G170" s="105">
        <f t="shared" si="12"/>
        <v>0</v>
      </c>
      <c r="H170" s="104" t="e">
        <f t="shared" si="13"/>
        <v>#DIV/0!</v>
      </c>
      <c r="I170" s="105">
        <f t="shared" si="14"/>
        <v>0</v>
      </c>
      <c r="J170" s="119"/>
    </row>
    <row r="171" spans="1:10" s="121" customFormat="1" ht="23.4" hidden="1" customHeight="1" x14ac:dyDescent="0.4">
      <c r="A171" s="31" t="s">
        <v>151</v>
      </c>
      <c r="B171" s="25">
        <v>41020900</v>
      </c>
      <c r="C171" s="26"/>
      <c r="D171" s="26"/>
      <c r="E171" s="26"/>
      <c r="F171" s="104" t="e">
        <f t="shared" si="11"/>
        <v>#DIV/0!</v>
      </c>
      <c r="G171" s="105">
        <f t="shared" si="12"/>
        <v>0</v>
      </c>
      <c r="H171" s="104" t="e">
        <f t="shared" si="13"/>
        <v>#DIV/0!</v>
      </c>
      <c r="I171" s="105">
        <f t="shared" si="14"/>
        <v>0</v>
      </c>
      <c r="J171" s="119"/>
    </row>
    <row r="172" spans="1:10" s="109" customFormat="1" ht="42" hidden="1" customHeight="1" x14ac:dyDescent="0.4">
      <c r="A172" s="31" t="s">
        <v>152</v>
      </c>
      <c r="B172" s="122" t="s">
        <v>153</v>
      </c>
      <c r="C172" s="26">
        <v>0</v>
      </c>
      <c r="D172" s="26">
        <v>0</v>
      </c>
      <c r="E172" s="26">
        <v>0</v>
      </c>
      <c r="F172" s="104" t="e">
        <f t="shared" si="11"/>
        <v>#DIV/0!</v>
      </c>
      <c r="G172" s="105">
        <f t="shared" si="12"/>
        <v>0</v>
      </c>
      <c r="H172" s="104" t="e">
        <f t="shared" si="13"/>
        <v>#DIV/0!</v>
      </c>
      <c r="I172" s="105">
        <f t="shared" si="14"/>
        <v>0</v>
      </c>
      <c r="J172" s="119">
        <f>J173+J174+J171</f>
        <v>0</v>
      </c>
    </row>
    <row r="173" spans="1:10" s="109" customFormat="1" ht="42" hidden="1" customHeight="1" x14ac:dyDescent="0.4">
      <c r="A173" s="123" t="s">
        <v>154</v>
      </c>
      <c r="B173" s="124"/>
      <c r="C173" s="105"/>
      <c r="D173" s="105"/>
      <c r="E173" s="105"/>
      <c r="F173" s="104" t="e">
        <f t="shared" si="11"/>
        <v>#DIV/0!</v>
      </c>
      <c r="G173" s="105">
        <f t="shared" si="12"/>
        <v>0</v>
      </c>
      <c r="H173" s="104" t="e">
        <f t="shared" si="13"/>
        <v>#DIV/0!</v>
      </c>
      <c r="I173" s="105">
        <f t="shared" si="14"/>
        <v>0</v>
      </c>
      <c r="J173" s="125"/>
    </row>
    <row r="174" spans="1:10" s="109" customFormat="1" ht="24" hidden="1" customHeight="1" x14ac:dyDescent="0.4">
      <c r="A174" s="123" t="s">
        <v>155</v>
      </c>
      <c r="B174" s="124"/>
      <c r="C174" s="105"/>
      <c r="D174" s="105"/>
      <c r="E174" s="105"/>
      <c r="F174" s="104" t="e">
        <f t="shared" si="11"/>
        <v>#DIV/0!</v>
      </c>
      <c r="G174" s="105">
        <f t="shared" si="12"/>
        <v>0</v>
      </c>
      <c r="H174" s="104" t="e">
        <f t="shared" si="13"/>
        <v>#DIV/0!</v>
      </c>
      <c r="I174" s="105">
        <f t="shared" si="14"/>
        <v>0</v>
      </c>
      <c r="J174" s="125"/>
    </row>
    <row r="175" spans="1:10" s="109" customFormat="1" ht="67.2" hidden="1" customHeight="1" x14ac:dyDescent="0.4">
      <c r="A175" s="31"/>
      <c r="B175" s="122"/>
      <c r="C175" s="26"/>
      <c r="D175" s="26"/>
      <c r="E175" s="26"/>
      <c r="F175" s="104" t="e">
        <f t="shared" si="11"/>
        <v>#DIV/0!</v>
      </c>
      <c r="G175" s="105">
        <f t="shared" si="12"/>
        <v>0</v>
      </c>
      <c r="H175" s="104" t="e">
        <f t="shared" si="13"/>
        <v>#DIV/0!</v>
      </c>
      <c r="I175" s="105">
        <f t="shared" si="14"/>
        <v>0</v>
      </c>
      <c r="J175" s="119"/>
    </row>
    <row r="176" spans="1:10" s="109" customFormat="1" ht="333.6" hidden="1" customHeight="1" x14ac:dyDescent="0.4">
      <c r="A176" s="126"/>
      <c r="B176" s="124"/>
      <c r="C176" s="105"/>
      <c r="D176" s="105"/>
      <c r="E176" s="105"/>
      <c r="F176" s="104" t="e">
        <f t="shared" si="11"/>
        <v>#DIV/0!</v>
      </c>
      <c r="G176" s="105">
        <f t="shared" si="12"/>
        <v>0</v>
      </c>
      <c r="H176" s="104" t="e">
        <f t="shared" si="13"/>
        <v>#DIV/0!</v>
      </c>
      <c r="I176" s="105">
        <f t="shared" si="14"/>
        <v>0</v>
      </c>
      <c r="J176" s="125"/>
    </row>
    <row r="177" spans="1:10" s="109" customFormat="1" ht="23.4" hidden="1" customHeight="1" x14ac:dyDescent="0.4">
      <c r="A177" s="123"/>
      <c r="B177" s="124" t="s">
        <v>156</v>
      </c>
      <c r="C177" s="105"/>
      <c r="D177" s="105"/>
      <c r="E177" s="105"/>
      <c r="F177" s="104" t="e">
        <f t="shared" si="11"/>
        <v>#DIV/0!</v>
      </c>
      <c r="G177" s="105">
        <f t="shared" si="12"/>
        <v>0</v>
      </c>
      <c r="H177" s="104" t="e">
        <f t="shared" si="13"/>
        <v>#DIV/0!</v>
      </c>
      <c r="I177" s="105">
        <f t="shared" si="14"/>
        <v>0</v>
      </c>
      <c r="J177" s="125"/>
    </row>
    <row r="178" spans="1:10" s="109" customFormat="1" ht="23.4" hidden="1" customHeight="1" x14ac:dyDescent="0.4">
      <c r="A178" s="123"/>
      <c r="B178" s="127">
        <v>41030701</v>
      </c>
      <c r="C178" s="128"/>
      <c r="D178" s="128"/>
      <c r="E178" s="128"/>
      <c r="F178" s="104" t="e">
        <f t="shared" si="11"/>
        <v>#DIV/0!</v>
      </c>
      <c r="G178" s="105">
        <f t="shared" si="12"/>
        <v>0</v>
      </c>
      <c r="H178" s="104" t="e">
        <f t="shared" si="13"/>
        <v>#DIV/0!</v>
      </c>
      <c r="I178" s="105">
        <f t="shared" si="14"/>
        <v>0</v>
      </c>
      <c r="J178" s="129"/>
    </row>
    <row r="179" spans="1:10" s="109" customFormat="1" ht="231" hidden="1" customHeight="1" x14ac:dyDescent="0.4">
      <c r="A179" s="126"/>
      <c r="B179" s="124"/>
      <c r="C179" s="128"/>
      <c r="D179" s="128"/>
      <c r="E179" s="128"/>
      <c r="F179" s="104" t="e">
        <f t="shared" si="11"/>
        <v>#DIV/0!</v>
      </c>
      <c r="G179" s="105">
        <f t="shared" si="12"/>
        <v>0</v>
      </c>
      <c r="H179" s="104" t="e">
        <f t="shared" si="13"/>
        <v>#DIV/0!</v>
      </c>
      <c r="I179" s="105">
        <f t="shared" si="14"/>
        <v>0</v>
      </c>
      <c r="J179" s="129"/>
    </row>
    <row r="180" spans="1:10" s="109" customFormat="1" ht="23.4" hidden="1" customHeight="1" x14ac:dyDescent="0.4">
      <c r="A180" s="123"/>
      <c r="B180" s="124"/>
      <c r="C180" s="128"/>
      <c r="D180" s="128"/>
      <c r="E180" s="128"/>
      <c r="F180" s="104" t="e">
        <f t="shared" si="11"/>
        <v>#DIV/0!</v>
      </c>
      <c r="G180" s="105">
        <f t="shared" si="12"/>
        <v>0</v>
      </c>
      <c r="H180" s="104" t="e">
        <f t="shared" si="13"/>
        <v>#DIV/0!</v>
      </c>
      <c r="I180" s="105">
        <f t="shared" si="14"/>
        <v>0</v>
      </c>
      <c r="J180" s="129"/>
    </row>
    <row r="181" spans="1:10" s="109" customFormat="1" ht="409.6" hidden="1" customHeight="1" x14ac:dyDescent="0.4">
      <c r="A181" s="126"/>
      <c r="B181" s="127"/>
      <c r="C181" s="105"/>
      <c r="D181" s="105"/>
      <c r="E181" s="105"/>
      <c r="F181" s="104" t="e">
        <f t="shared" si="11"/>
        <v>#DIV/0!</v>
      </c>
      <c r="G181" s="105">
        <f t="shared" si="12"/>
        <v>0</v>
      </c>
      <c r="H181" s="104" t="e">
        <f t="shared" si="13"/>
        <v>#DIV/0!</v>
      </c>
      <c r="I181" s="105">
        <f t="shared" si="14"/>
        <v>0</v>
      </c>
      <c r="J181" s="125"/>
    </row>
    <row r="182" spans="1:10" s="109" customFormat="1" ht="23.4" hidden="1" customHeight="1" x14ac:dyDescent="0.4">
      <c r="A182" s="123"/>
      <c r="B182" s="127"/>
      <c r="C182" s="105"/>
      <c r="D182" s="105"/>
      <c r="E182" s="105"/>
      <c r="F182" s="104" t="e">
        <f t="shared" si="11"/>
        <v>#DIV/0!</v>
      </c>
      <c r="G182" s="105">
        <f t="shared" si="12"/>
        <v>0</v>
      </c>
      <c r="H182" s="104" t="e">
        <f t="shared" si="13"/>
        <v>#DIV/0!</v>
      </c>
      <c r="I182" s="105">
        <f t="shared" si="14"/>
        <v>0</v>
      </c>
      <c r="J182" s="125"/>
    </row>
    <row r="183" spans="1:10" s="109" customFormat="1" ht="126" hidden="1" customHeight="1" x14ac:dyDescent="0.4">
      <c r="A183" s="126"/>
      <c r="B183" s="124"/>
      <c r="C183" s="128"/>
      <c r="D183" s="128"/>
      <c r="E183" s="128"/>
      <c r="F183" s="104" t="e">
        <f t="shared" si="11"/>
        <v>#DIV/0!</v>
      </c>
      <c r="G183" s="105">
        <f t="shared" si="12"/>
        <v>0</v>
      </c>
      <c r="H183" s="104" t="e">
        <f t="shared" si="13"/>
        <v>#DIV/0!</v>
      </c>
      <c r="I183" s="105">
        <f t="shared" si="14"/>
        <v>0</v>
      </c>
      <c r="J183" s="129"/>
    </row>
    <row r="184" spans="1:10" s="109" customFormat="1" ht="23.4" hidden="1" customHeight="1" x14ac:dyDescent="0.4">
      <c r="A184" s="123"/>
      <c r="B184" s="124" t="s">
        <v>157</v>
      </c>
      <c r="C184" s="128"/>
      <c r="D184" s="128"/>
      <c r="E184" s="128"/>
      <c r="F184" s="104" t="e">
        <f t="shared" si="11"/>
        <v>#DIV/0!</v>
      </c>
      <c r="G184" s="105">
        <f t="shared" si="12"/>
        <v>0</v>
      </c>
      <c r="H184" s="104" t="e">
        <f t="shared" si="13"/>
        <v>#DIV/0!</v>
      </c>
      <c r="I184" s="105">
        <f t="shared" si="14"/>
        <v>0</v>
      </c>
      <c r="J184" s="129"/>
    </row>
    <row r="185" spans="1:10" s="109" customFormat="1" ht="23.4" hidden="1" customHeight="1" x14ac:dyDescent="0.4">
      <c r="A185" s="130"/>
      <c r="B185" s="127"/>
      <c r="C185" s="128"/>
      <c r="D185" s="128"/>
      <c r="E185" s="128"/>
      <c r="F185" s="104" t="e">
        <f t="shared" si="11"/>
        <v>#DIV/0!</v>
      </c>
      <c r="G185" s="105">
        <f t="shared" si="12"/>
        <v>0</v>
      </c>
      <c r="H185" s="104" t="e">
        <f t="shared" si="13"/>
        <v>#DIV/0!</v>
      </c>
      <c r="I185" s="105">
        <f t="shared" si="14"/>
        <v>0</v>
      </c>
      <c r="J185" s="129"/>
    </row>
    <row r="186" spans="1:10" s="109" customFormat="1" ht="23.4" hidden="1" customHeight="1" x14ac:dyDescent="0.4">
      <c r="A186" s="123"/>
      <c r="B186" s="124"/>
      <c r="C186" s="128"/>
      <c r="D186" s="128"/>
      <c r="E186" s="128"/>
      <c r="F186" s="104" t="e">
        <f t="shared" si="11"/>
        <v>#DIV/0!</v>
      </c>
      <c r="G186" s="105">
        <f t="shared" si="12"/>
        <v>0</v>
      </c>
      <c r="H186" s="104" t="e">
        <f t="shared" si="13"/>
        <v>#DIV/0!</v>
      </c>
      <c r="I186" s="105">
        <f t="shared" si="14"/>
        <v>0</v>
      </c>
      <c r="J186" s="129"/>
    </row>
    <row r="187" spans="1:10" s="109" customFormat="1" ht="23.4" hidden="1" customHeight="1" x14ac:dyDescent="0.4">
      <c r="A187" s="123"/>
      <c r="B187" s="124" t="s">
        <v>158</v>
      </c>
      <c r="C187" s="128"/>
      <c r="D187" s="128"/>
      <c r="E187" s="128"/>
      <c r="F187" s="104" t="e">
        <f t="shared" si="11"/>
        <v>#DIV/0!</v>
      </c>
      <c r="G187" s="105">
        <f t="shared" si="12"/>
        <v>0</v>
      </c>
      <c r="H187" s="104" t="e">
        <f t="shared" si="13"/>
        <v>#DIV/0!</v>
      </c>
      <c r="I187" s="105">
        <f t="shared" si="14"/>
        <v>0</v>
      </c>
      <c r="J187" s="129"/>
    </row>
    <row r="188" spans="1:10" s="70" customFormat="1" ht="23.4" hidden="1" customHeight="1" x14ac:dyDescent="0.4">
      <c r="A188" s="126"/>
      <c r="B188" s="131">
        <v>41035800</v>
      </c>
      <c r="C188" s="128"/>
      <c r="D188" s="128"/>
      <c r="E188" s="128"/>
      <c r="F188" s="104" t="e">
        <f t="shared" si="11"/>
        <v>#DIV/0!</v>
      </c>
      <c r="G188" s="105">
        <f t="shared" si="12"/>
        <v>0</v>
      </c>
      <c r="H188" s="104" t="e">
        <f t="shared" si="13"/>
        <v>#DIV/0!</v>
      </c>
      <c r="I188" s="105">
        <f t="shared" si="14"/>
        <v>0</v>
      </c>
      <c r="J188" s="129"/>
    </row>
    <row r="189" spans="1:10" s="70" customFormat="1" ht="81.599999999999994" hidden="1" customHeight="1" x14ac:dyDescent="0.4">
      <c r="A189" s="130" t="s">
        <v>159</v>
      </c>
      <c r="B189" s="132">
        <v>41030000</v>
      </c>
      <c r="C189" s="133">
        <v>309928900</v>
      </c>
      <c r="D189" s="133">
        <v>72675900</v>
      </c>
      <c r="E189" s="133">
        <v>72675900</v>
      </c>
      <c r="F189" s="104">
        <f t="shared" si="11"/>
        <v>23.449216901037627</v>
      </c>
      <c r="G189" s="105">
        <f t="shared" si="12"/>
        <v>-237253000</v>
      </c>
      <c r="H189" s="104">
        <f t="shared" si="13"/>
        <v>100</v>
      </c>
      <c r="I189" s="105">
        <f t="shared" si="14"/>
        <v>0</v>
      </c>
      <c r="J189" s="134">
        <f>J190+J192+J193</f>
        <v>0</v>
      </c>
    </row>
    <row r="190" spans="1:10" s="109" customFormat="1" ht="100.95" hidden="1" customHeight="1" x14ac:dyDescent="0.4">
      <c r="A190" s="126" t="s">
        <v>160</v>
      </c>
      <c r="B190" s="131">
        <v>41033900</v>
      </c>
      <c r="C190" s="105">
        <v>309928900</v>
      </c>
      <c r="D190" s="105">
        <v>72675900</v>
      </c>
      <c r="E190" s="105">
        <v>72675900</v>
      </c>
      <c r="F190" s="104">
        <f t="shared" si="11"/>
        <v>23.449216901037627</v>
      </c>
      <c r="G190" s="105">
        <f t="shared" si="12"/>
        <v>-237253000</v>
      </c>
      <c r="H190" s="104">
        <f t="shared" si="13"/>
        <v>100</v>
      </c>
      <c r="I190" s="105">
        <f t="shared" si="14"/>
        <v>0</v>
      </c>
      <c r="J190" s="129"/>
    </row>
    <row r="191" spans="1:10" s="121" customFormat="1" ht="38.4" hidden="1" x14ac:dyDescent="0.4">
      <c r="A191" s="123"/>
      <c r="B191" s="131"/>
      <c r="C191" s="105">
        <v>0</v>
      </c>
      <c r="D191" s="105">
        <v>0</v>
      </c>
      <c r="E191" s="105">
        <v>0</v>
      </c>
      <c r="F191" s="104" t="e">
        <f t="shared" si="11"/>
        <v>#DIV/0!</v>
      </c>
      <c r="G191" s="105">
        <f t="shared" si="12"/>
        <v>0</v>
      </c>
      <c r="H191" s="104" t="e">
        <f t="shared" si="13"/>
        <v>#DIV/0!</v>
      </c>
      <c r="I191" s="105">
        <f t="shared" si="14"/>
        <v>0</v>
      </c>
      <c r="J191" s="129"/>
    </row>
    <row r="192" spans="1:10" s="109" customFormat="1" ht="84.6" hidden="1" customHeight="1" x14ac:dyDescent="0.4">
      <c r="A192" s="126" t="s">
        <v>161</v>
      </c>
      <c r="B192" s="131">
        <v>41034200</v>
      </c>
      <c r="C192" s="105">
        <v>0</v>
      </c>
      <c r="D192" s="105">
        <v>0</v>
      </c>
      <c r="E192" s="105">
        <v>0</v>
      </c>
      <c r="F192" s="104" t="e">
        <f t="shared" si="11"/>
        <v>#DIV/0!</v>
      </c>
      <c r="G192" s="105">
        <f t="shared" si="12"/>
        <v>0</v>
      </c>
      <c r="H192" s="104" t="e">
        <f t="shared" si="13"/>
        <v>#DIV/0!</v>
      </c>
      <c r="I192" s="105">
        <f t="shared" si="14"/>
        <v>0</v>
      </c>
      <c r="J192" s="129"/>
    </row>
    <row r="193" spans="1:10" s="121" customFormat="1" ht="142.94999999999999" hidden="1" customHeight="1" x14ac:dyDescent="0.4">
      <c r="A193" s="123" t="s">
        <v>162</v>
      </c>
      <c r="B193" s="131">
        <v>41034500</v>
      </c>
      <c r="C193" s="105">
        <v>0</v>
      </c>
      <c r="D193" s="105">
        <v>0</v>
      </c>
      <c r="E193" s="105">
        <v>0</v>
      </c>
      <c r="F193" s="104" t="e">
        <f t="shared" si="11"/>
        <v>#DIV/0!</v>
      </c>
      <c r="G193" s="105">
        <f t="shared" si="12"/>
        <v>0</v>
      </c>
      <c r="H193" s="104" t="e">
        <f t="shared" si="13"/>
        <v>#DIV/0!</v>
      </c>
      <c r="I193" s="105">
        <f t="shared" si="14"/>
        <v>0</v>
      </c>
      <c r="J193" s="129"/>
    </row>
    <row r="194" spans="1:10" s="32" customFormat="1" ht="108" hidden="1" customHeight="1" x14ac:dyDescent="0.4">
      <c r="A194" s="31" t="s">
        <v>163</v>
      </c>
      <c r="B194" s="122" t="s">
        <v>164</v>
      </c>
      <c r="C194" s="133">
        <v>11538052</v>
      </c>
      <c r="D194" s="133">
        <v>2498041</v>
      </c>
      <c r="E194" s="133">
        <v>2496443.2000000002</v>
      </c>
      <c r="F194" s="104">
        <f t="shared" si="11"/>
        <v>21.63660902204289</v>
      </c>
      <c r="G194" s="105">
        <f t="shared" si="12"/>
        <v>-9041608.8000000007</v>
      </c>
      <c r="H194" s="104">
        <f t="shared" si="13"/>
        <v>99.93603787928221</v>
      </c>
      <c r="I194" s="105">
        <f t="shared" si="14"/>
        <v>-1597.7999999998137</v>
      </c>
      <c r="J194" s="134">
        <f>SUM(J195:J214)</f>
        <v>0</v>
      </c>
    </row>
    <row r="195" spans="1:10" s="121" customFormat="1" ht="409.6" hidden="1" customHeight="1" x14ac:dyDescent="0.4">
      <c r="A195" s="135" t="s">
        <v>165</v>
      </c>
      <c r="B195" s="136" t="s">
        <v>166</v>
      </c>
      <c r="C195" s="105">
        <v>0</v>
      </c>
      <c r="D195" s="105">
        <v>0</v>
      </c>
      <c r="E195" s="105">
        <v>0</v>
      </c>
      <c r="F195" s="104" t="e">
        <f t="shared" si="11"/>
        <v>#DIV/0!</v>
      </c>
      <c r="G195" s="105">
        <f t="shared" si="12"/>
        <v>0</v>
      </c>
      <c r="H195" s="104" t="e">
        <f t="shared" si="13"/>
        <v>#DIV/0!</v>
      </c>
      <c r="I195" s="105">
        <f t="shared" si="14"/>
        <v>0</v>
      </c>
      <c r="J195" s="137"/>
    </row>
    <row r="196" spans="1:10" s="121" customFormat="1" ht="242.4" hidden="1" customHeight="1" x14ac:dyDescent="0.4">
      <c r="A196" s="135" t="s">
        <v>167</v>
      </c>
      <c r="B196" s="136" t="s">
        <v>168</v>
      </c>
      <c r="C196" s="105">
        <v>0</v>
      </c>
      <c r="D196" s="105">
        <v>0</v>
      </c>
      <c r="E196" s="105">
        <v>0</v>
      </c>
      <c r="F196" s="104" t="e">
        <f t="shared" si="11"/>
        <v>#DIV/0!</v>
      </c>
      <c r="G196" s="105">
        <f t="shared" si="12"/>
        <v>0</v>
      </c>
      <c r="H196" s="104" t="e">
        <f t="shared" si="13"/>
        <v>#DIV/0!</v>
      </c>
      <c r="I196" s="105">
        <f t="shared" si="14"/>
        <v>0</v>
      </c>
      <c r="J196" s="129"/>
    </row>
    <row r="197" spans="1:10" s="109" customFormat="1" ht="148.19999999999999" hidden="1" customHeight="1" x14ac:dyDescent="0.4">
      <c r="A197" s="138" t="s">
        <v>169</v>
      </c>
      <c r="B197" s="136" t="s">
        <v>170</v>
      </c>
      <c r="C197" s="105">
        <v>0</v>
      </c>
      <c r="D197" s="105">
        <v>0</v>
      </c>
      <c r="E197" s="105">
        <v>0</v>
      </c>
      <c r="F197" s="104" t="e">
        <f t="shared" si="11"/>
        <v>#DIV/0!</v>
      </c>
      <c r="G197" s="105">
        <f t="shared" si="12"/>
        <v>0</v>
      </c>
      <c r="H197" s="104" t="e">
        <f t="shared" si="13"/>
        <v>#DIV/0!</v>
      </c>
      <c r="I197" s="105">
        <f t="shared" si="14"/>
        <v>0</v>
      </c>
      <c r="J197" s="129"/>
    </row>
    <row r="198" spans="1:10" s="121" customFormat="1" ht="101.4" hidden="1" customHeight="1" x14ac:dyDescent="0.4">
      <c r="A198" s="135"/>
      <c r="B198" s="136"/>
      <c r="C198" s="105">
        <v>0</v>
      </c>
      <c r="D198" s="105">
        <v>0</v>
      </c>
      <c r="E198" s="105">
        <v>0</v>
      </c>
      <c r="F198" s="104" t="e">
        <f t="shared" si="11"/>
        <v>#DIV/0!</v>
      </c>
      <c r="G198" s="105">
        <f t="shared" si="12"/>
        <v>0</v>
      </c>
      <c r="H198" s="104" t="e">
        <f t="shared" si="13"/>
        <v>#DIV/0!</v>
      </c>
      <c r="I198" s="105">
        <f t="shared" si="14"/>
        <v>0</v>
      </c>
      <c r="J198" s="129"/>
    </row>
    <row r="199" spans="1:10" s="109" customFormat="1" ht="76.2" hidden="1" customHeight="1" x14ac:dyDescent="0.4">
      <c r="A199" s="139" t="s">
        <v>171</v>
      </c>
      <c r="B199" s="136" t="s">
        <v>172</v>
      </c>
      <c r="C199" s="105">
        <v>0</v>
      </c>
      <c r="D199" s="105">
        <v>0</v>
      </c>
      <c r="E199" s="105">
        <v>0</v>
      </c>
      <c r="F199" s="104" t="e">
        <f t="shared" si="11"/>
        <v>#DIV/0!</v>
      </c>
      <c r="G199" s="105">
        <f t="shared" si="12"/>
        <v>0</v>
      </c>
      <c r="H199" s="104" t="e">
        <f t="shared" si="13"/>
        <v>#DIV/0!</v>
      </c>
      <c r="I199" s="105">
        <f t="shared" si="14"/>
        <v>0</v>
      </c>
      <c r="J199" s="129"/>
    </row>
    <row r="200" spans="1:10" s="121" customFormat="1" ht="91.2" hidden="1" customHeight="1" x14ac:dyDescent="0.4">
      <c r="A200" s="135" t="s">
        <v>173</v>
      </c>
      <c r="B200" s="136" t="s">
        <v>174</v>
      </c>
      <c r="C200" s="105">
        <v>0</v>
      </c>
      <c r="D200" s="105">
        <v>0</v>
      </c>
      <c r="E200" s="105">
        <v>0</v>
      </c>
      <c r="F200" s="104" t="e">
        <f t="shared" si="11"/>
        <v>#DIV/0!</v>
      </c>
      <c r="G200" s="105">
        <f t="shared" si="12"/>
        <v>0</v>
      </c>
      <c r="H200" s="104" t="e">
        <f t="shared" si="13"/>
        <v>#DIV/0!</v>
      </c>
      <c r="I200" s="105">
        <f t="shared" si="14"/>
        <v>0</v>
      </c>
      <c r="J200" s="129"/>
    </row>
    <row r="201" spans="1:10" s="121" customFormat="1" ht="119.4" hidden="1" customHeight="1" x14ac:dyDescent="0.4">
      <c r="A201" s="135" t="s">
        <v>175</v>
      </c>
      <c r="B201" s="136" t="s">
        <v>176</v>
      </c>
      <c r="C201" s="105">
        <v>4755862</v>
      </c>
      <c r="D201" s="105">
        <v>1115211</v>
      </c>
      <c r="E201" s="105">
        <v>1113632</v>
      </c>
      <c r="F201" s="104">
        <f t="shared" si="11"/>
        <v>23.415986418445279</v>
      </c>
      <c r="G201" s="105">
        <f t="shared" si="12"/>
        <v>-3642230</v>
      </c>
      <c r="H201" s="104">
        <f t="shared" si="13"/>
        <v>99.858412443923172</v>
      </c>
      <c r="I201" s="105">
        <f t="shared" si="14"/>
        <v>-1579</v>
      </c>
      <c r="J201" s="129"/>
    </row>
    <row r="202" spans="1:10" s="32" customFormat="1" ht="79.2" hidden="1" customHeight="1" x14ac:dyDescent="0.4">
      <c r="A202" s="135" t="s">
        <v>177</v>
      </c>
      <c r="B202" s="136" t="s">
        <v>178</v>
      </c>
      <c r="C202" s="105">
        <v>1281460</v>
      </c>
      <c r="D202" s="105">
        <v>320355</v>
      </c>
      <c r="E202" s="105">
        <v>320355</v>
      </c>
      <c r="F202" s="104">
        <f t="shared" si="11"/>
        <v>24.999219640098012</v>
      </c>
      <c r="G202" s="105">
        <f t="shared" si="12"/>
        <v>-961105</v>
      </c>
      <c r="H202" s="104">
        <f t="shared" si="13"/>
        <v>100</v>
      </c>
      <c r="I202" s="105">
        <f t="shared" si="14"/>
        <v>0</v>
      </c>
      <c r="J202" s="129"/>
    </row>
    <row r="203" spans="1:10" s="32" customFormat="1" ht="45.6" hidden="1" customHeight="1" x14ac:dyDescent="0.4">
      <c r="A203" s="135" t="s">
        <v>179</v>
      </c>
      <c r="B203" s="136" t="s">
        <v>180</v>
      </c>
      <c r="C203" s="105">
        <v>267009</v>
      </c>
      <c r="D203" s="105">
        <v>17536</v>
      </c>
      <c r="E203" s="105">
        <v>0</v>
      </c>
      <c r="F203" s="104">
        <f t="shared" si="11"/>
        <v>0</v>
      </c>
      <c r="G203" s="105">
        <f t="shared" si="12"/>
        <v>-267009</v>
      </c>
      <c r="H203" s="104">
        <f t="shared" si="13"/>
        <v>0</v>
      </c>
      <c r="I203" s="105">
        <f t="shared" si="14"/>
        <v>-17536</v>
      </c>
      <c r="J203" s="129"/>
    </row>
    <row r="204" spans="1:10" s="32" customFormat="1" ht="63" hidden="1" customHeight="1" x14ac:dyDescent="0.4">
      <c r="A204" s="140" t="s">
        <v>181</v>
      </c>
      <c r="B204" s="141" t="s">
        <v>182</v>
      </c>
      <c r="C204" s="105">
        <v>0</v>
      </c>
      <c r="D204" s="105">
        <v>0</v>
      </c>
      <c r="E204" s="105">
        <v>0</v>
      </c>
      <c r="F204" s="104" t="e">
        <f t="shared" ref="F204:F276" si="15">E204/C204*100</f>
        <v>#DIV/0!</v>
      </c>
      <c r="G204" s="105">
        <f t="shared" ref="G204:G276" si="16">E204-C204</f>
        <v>0</v>
      </c>
      <c r="H204" s="104" t="e">
        <f t="shared" ref="H204:H276" si="17">E204/D204*100</f>
        <v>#DIV/0!</v>
      </c>
      <c r="I204" s="105">
        <f t="shared" ref="I204:I276" si="18">E204-D204</f>
        <v>0</v>
      </c>
      <c r="J204" s="129"/>
    </row>
    <row r="205" spans="1:10" s="32" customFormat="1" ht="64.95" hidden="1" customHeight="1" x14ac:dyDescent="0.6">
      <c r="A205" s="142" t="s">
        <v>183</v>
      </c>
      <c r="B205" s="143"/>
      <c r="C205" s="105">
        <v>3240970</v>
      </c>
      <c r="D205" s="105">
        <v>678804</v>
      </c>
      <c r="E205" s="105">
        <v>553278.1</v>
      </c>
      <c r="F205" s="104">
        <f t="shared" si="15"/>
        <v>17.071373693678126</v>
      </c>
      <c r="G205" s="105">
        <f t="shared" si="16"/>
        <v>-2687691.9</v>
      </c>
      <c r="H205" s="104">
        <f t="shared" si="17"/>
        <v>81.50778427940908</v>
      </c>
      <c r="I205" s="105">
        <f t="shared" si="18"/>
        <v>-125525.90000000002</v>
      </c>
      <c r="J205" s="129"/>
    </row>
    <row r="206" spans="1:10" s="32" customFormat="1" ht="62.4" hidden="1" customHeight="1" x14ac:dyDescent="0.4">
      <c r="A206" s="144" t="s">
        <v>184</v>
      </c>
      <c r="B206" s="143"/>
      <c r="C206" s="105">
        <v>475000</v>
      </c>
      <c r="D206" s="105">
        <v>47500</v>
      </c>
      <c r="E206" s="105">
        <v>0</v>
      </c>
      <c r="F206" s="104">
        <f t="shared" si="15"/>
        <v>0</v>
      </c>
      <c r="G206" s="105">
        <f t="shared" si="16"/>
        <v>-475000</v>
      </c>
      <c r="H206" s="104">
        <f t="shared" si="17"/>
        <v>0</v>
      </c>
      <c r="I206" s="105">
        <f t="shared" si="18"/>
        <v>-47500</v>
      </c>
      <c r="J206" s="129"/>
    </row>
    <row r="207" spans="1:10" s="121" customFormat="1" ht="58.95" hidden="1" customHeight="1" x14ac:dyDescent="0.4">
      <c r="A207" s="144" t="s">
        <v>185</v>
      </c>
      <c r="B207" s="143"/>
      <c r="C207" s="105">
        <v>251800</v>
      </c>
      <c r="D207" s="105">
        <v>90210</v>
      </c>
      <c r="E207" s="105">
        <v>0</v>
      </c>
      <c r="F207" s="104">
        <f t="shared" si="15"/>
        <v>0</v>
      </c>
      <c r="G207" s="105">
        <f t="shared" si="16"/>
        <v>-251800</v>
      </c>
      <c r="H207" s="104">
        <f t="shared" si="17"/>
        <v>0</v>
      </c>
      <c r="I207" s="105">
        <f t="shared" si="18"/>
        <v>-90210</v>
      </c>
      <c r="J207" s="129"/>
    </row>
    <row r="208" spans="1:10" s="109" customFormat="1" ht="53.4" hidden="1" customHeight="1" x14ac:dyDescent="0.4">
      <c r="A208" s="144" t="s">
        <v>186</v>
      </c>
      <c r="B208" s="143"/>
      <c r="C208" s="105">
        <v>30000</v>
      </c>
      <c r="D208" s="105">
        <v>0</v>
      </c>
      <c r="E208" s="105">
        <v>0</v>
      </c>
      <c r="F208" s="104">
        <f t="shared" si="15"/>
        <v>0</v>
      </c>
      <c r="G208" s="105">
        <f t="shared" si="16"/>
        <v>-30000</v>
      </c>
      <c r="H208" s="104" t="e">
        <f t="shared" si="17"/>
        <v>#DIV/0!</v>
      </c>
      <c r="I208" s="105">
        <f t="shared" si="18"/>
        <v>0</v>
      </c>
      <c r="J208" s="129"/>
    </row>
    <row r="209" spans="1:10" s="109" customFormat="1" ht="41.4" hidden="1" customHeight="1" x14ac:dyDescent="0.4">
      <c r="A209" s="145"/>
      <c r="B209" s="143"/>
      <c r="C209" s="105">
        <v>1217567</v>
      </c>
      <c r="D209" s="105">
        <v>210041</v>
      </c>
      <c r="E209" s="105">
        <v>509178.1</v>
      </c>
      <c r="F209" s="104">
        <f t="shared" si="15"/>
        <v>41.819308506225937</v>
      </c>
      <c r="G209" s="105">
        <f t="shared" si="16"/>
        <v>-708388.9</v>
      </c>
      <c r="H209" s="104">
        <f t="shared" si="17"/>
        <v>242.41843259173206</v>
      </c>
      <c r="I209" s="105">
        <f t="shared" si="18"/>
        <v>299137.09999999998</v>
      </c>
      <c r="J209" s="129"/>
    </row>
    <row r="210" spans="1:10" s="109" customFormat="1" ht="41.4" hidden="1" customHeight="1" x14ac:dyDescent="0.4">
      <c r="A210" s="145"/>
      <c r="B210" s="143"/>
      <c r="C210" s="105"/>
      <c r="D210" s="105"/>
      <c r="E210" s="105"/>
      <c r="F210" s="104"/>
      <c r="G210" s="105"/>
      <c r="H210" s="104"/>
      <c r="I210" s="105"/>
      <c r="J210" s="129"/>
    </row>
    <row r="211" spans="1:10" s="109" customFormat="1" ht="41.4" hidden="1" customHeight="1" x14ac:dyDescent="0.4">
      <c r="A211" s="145"/>
      <c r="B211" s="143"/>
      <c r="C211" s="105"/>
      <c r="D211" s="105"/>
      <c r="E211" s="105"/>
      <c r="F211" s="104"/>
      <c r="G211" s="105"/>
      <c r="H211" s="104"/>
      <c r="I211" s="105"/>
      <c r="J211" s="129"/>
    </row>
    <row r="212" spans="1:10" s="109" customFormat="1" ht="41.4" hidden="1" customHeight="1" x14ac:dyDescent="0.4">
      <c r="A212" s="144" t="s">
        <v>187</v>
      </c>
      <c r="B212" s="146"/>
      <c r="C212" s="105"/>
      <c r="D212" s="105"/>
      <c r="E212" s="105"/>
      <c r="F212" s="104"/>
      <c r="G212" s="105"/>
      <c r="H212" s="104"/>
      <c r="I212" s="105"/>
      <c r="J212" s="129"/>
    </row>
    <row r="213" spans="1:10" s="109" customFormat="1" ht="77.400000000000006" hidden="1" customHeight="1" x14ac:dyDescent="0.45">
      <c r="A213" s="147" t="s">
        <v>188</v>
      </c>
      <c r="B213" s="136" t="s">
        <v>189</v>
      </c>
      <c r="C213" s="105">
        <v>18384</v>
      </c>
      <c r="D213" s="105">
        <v>18384</v>
      </c>
      <c r="E213" s="105">
        <v>0</v>
      </c>
      <c r="F213" s="104">
        <f t="shared" si="15"/>
        <v>0</v>
      </c>
      <c r="G213" s="105">
        <f t="shared" si="16"/>
        <v>-18384</v>
      </c>
      <c r="H213" s="104">
        <f t="shared" si="17"/>
        <v>0</v>
      </c>
      <c r="I213" s="105">
        <f t="shared" si="18"/>
        <v>-18384</v>
      </c>
      <c r="J213" s="129"/>
    </row>
    <row r="214" spans="1:10" s="121" customFormat="1" ht="25.95" hidden="1" customHeight="1" x14ac:dyDescent="0.45">
      <c r="A214" s="147" t="s">
        <v>190</v>
      </c>
      <c r="B214" s="136" t="s">
        <v>191</v>
      </c>
      <c r="C214" s="105"/>
      <c r="D214" s="105"/>
      <c r="E214" s="105"/>
      <c r="F214" s="104" t="e">
        <f t="shared" si="15"/>
        <v>#DIV/0!</v>
      </c>
      <c r="G214" s="105">
        <f t="shared" si="16"/>
        <v>0</v>
      </c>
      <c r="H214" s="104" t="e">
        <f t="shared" si="17"/>
        <v>#DIV/0!</v>
      </c>
      <c r="I214" s="105">
        <f t="shared" si="18"/>
        <v>0</v>
      </c>
      <c r="J214" s="129"/>
    </row>
    <row r="215" spans="1:10" s="121" customFormat="1" ht="66.599999999999994" hidden="1" customHeight="1" x14ac:dyDescent="0.4">
      <c r="A215" s="123"/>
      <c r="B215" s="124"/>
      <c r="C215" s="105"/>
      <c r="D215" s="105"/>
      <c r="E215" s="105"/>
      <c r="F215" s="104"/>
      <c r="G215" s="105"/>
      <c r="H215" s="104"/>
      <c r="I215" s="105"/>
      <c r="J215" s="129"/>
    </row>
    <row r="216" spans="1:10" s="121" customFormat="1" ht="66.599999999999994" hidden="1" customHeight="1" x14ac:dyDescent="0.4">
      <c r="A216" s="123"/>
      <c r="B216" s="124"/>
      <c r="C216" s="105"/>
      <c r="D216" s="105"/>
      <c r="E216" s="105"/>
      <c r="F216" s="104"/>
      <c r="G216" s="105"/>
      <c r="H216" s="104"/>
      <c r="I216" s="105"/>
      <c r="J216" s="129"/>
    </row>
    <row r="217" spans="1:10" s="121" customFormat="1" ht="66.599999999999994" hidden="1" customHeight="1" x14ac:dyDescent="0.4">
      <c r="A217" s="123"/>
      <c r="B217" s="124"/>
      <c r="C217" s="105"/>
      <c r="D217" s="105"/>
      <c r="E217" s="105"/>
      <c r="F217" s="104"/>
      <c r="G217" s="105"/>
      <c r="H217" s="104"/>
      <c r="I217" s="105"/>
      <c r="J217" s="129"/>
    </row>
    <row r="218" spans="1:10" s="121" customFormat="1" ht="66.599999999999994" hidden="1" customHeight="1" x14ac:dyDescent="0.4">
      <c r="A218" s="123"/>
      <c r="B218" s="124"/>
      <c r="C218" s="105"/>
      <c r="D218" s="105"/>
      <c r="E218" s="105"/>
      <c r="F218" s="104"/>
      <c r="G218" s="105"/>
      <c r="H218" s="104"/>
      <c r="I218" s="105"/>
      <c r="J218" s="129"/>
    </row>
    <row r="219" spans="1:10" s="121" customFormat="1" ht="66.599999999999994" hidden="1" customHeight="1" x14ac:dyDescent="0.4">
      <c r="A219" s="123"/>
      <c r="B219" s="124"/>
      <c r="C219" s="105"/>
      <c r="D219" s="105"/>
      <c r="E219" s="105"/>
      <c r="F219" s="104"/>
      <c r="G219" s="105"/>
      <c r="H219" s="104"/>
      <c r="I219" s="105"/>
      <c r="J219" s="129"/>
    </row>
    <row r="220" spans="1:10" s="121" customFormat="1" ht="88.95" hidden="1" customHeight="1" x14ac:dyDescent="0.4">
      <c r="A220" s="123"/>
      <c r="B220" s="124"/>
      <c r="C220" s="105"/>
      <c r="D220" s="105"/>
      <c r="E220" s="105"/>
      <c r="F220" s="104"/>
      <c r="G220" s="105"/>
      <c r="H220" s="104"/>
      <c r="I220" s="105"/>
      <c r="J220" s="129"/>
    </row>
    <row r="221" spans="1:10" s="121" customFormat="1" ht="49.2" customHeight="1" x14ac:dyDescent="0.4">
      <c r="A221" s="31" t="s">
        <v>192</v>
      </c>
      <c r="B221" s="25"/>
      <c r="C221" s="107">
        <v>3172128553</v>
      </c>
      <c r="D221" s="107">
        <v>735024726</v>
      </c>
      <c r="E221" s="107">
        <v>608155101.25999999</v>
      </c>
      <c r="F221" s="104">
        <f t="shared" si="15"/>
        <v>19.171830242656625</v>
      </c>
      <c r="G221" s="105">
        <f t="shared" si="16"/>
        <v>-2563973451.7399998</v>
      </c>
      <c r="H221" s="104">
        <f t="shared" si="17"/>
        <v>82.739407226417569</v>
      </c>
      <c r="I221" s="105">
        <f t="shared" si="18"/>
        <v>-126869624.74000001</v>
      </c>
      <c r="J221" s="148">
        <f>J158+J151</f>
        <v>100</v>
      </c>
    </row>
    <row r="222" spans="1:10" s="109" customFormat="1" ht="48" customHeight="1" x14ac:dyDescent="0.4">
      <c r="A222" s="149" t="s">
        <v>193</v>
      </c>
      <c r="B222" s="25"/>
      <c r="C222" s="26"/>
      <c r="D222" s="26"/>
      <c r="E222" s="26"/>
      <c r="F222" s="104"/>
      <c r="G222" s="105"/>
      <c r="H222" s="104"/>
      <c r="I222" s="105"/>
      <c r="J222" s="119"/>
    </row>
    <row r="223" spans="1:10" ht="23.4" hidden="1" customHeight="1" x14ac:dyDescent="0.4">
      <c r="A223" s="150" t="s">
        <v>194</v>
      </c>
      <c r="B223" s="151" t="s">
        <v>195</v>
      </c>
      <c r="C223" s="152">
        <v>0</v>
      </c>
      <c r="D223" s="152">
        <v>0</v>
      </c>
      <c r="E223" s="152">
        <v>0</v>
      </c>
      <c r="F223" s="43" t="e">
        <f t="shared" si="15"/>
        <v>#DIV/0!</v>
      </c>
      <c r="G223" s="42">
        <f t="shared" si="16"/>
        <v>0</v>
      </c>
      <c r="H223" s="43" t="e">
        <f t="shared" si="17"/>
        <v>#DIV/0!</v>
      </c>
      <c r="I223" s="42">
        <f t="shared" si="18"/>
        <v>0</v>
      </c>
      <c r="J223" s="153">
        <f>J224+J228</f>
        <v>0</v>
      </c>
    </row>
    <row r="224" spans="1:10" ht="84" hidden="1" customHeight="1" x14ac:dyDescent="0.4">
      <c r="A224" s="154" t="s">
        <v>196</v>
      </c>
      <c r="B224" s="155">
        <v>12020000</v>
      </c>
      <c r="C224" s="156">
        <v>0</v>
      </c>
      <c r="D224" s="156">
        <v>0</v>
      </c>
      <c r="E224" s="156">
        <v>0</v>
      </c>
      <c r="F224" s="43" t="e">
        <f t="shared" si="15"/>
        <v>#DIV/0!</v>
      </c>
      <c r="G224" s="42">
        <f t="shared" si="16"/>
        <v>0</v>
      </c>
      <c r="H224" s="43" t="e">
        <f t="shared" si="17"/>
        <v>#DIV/0!</v>
      </c>
      <c r="I224" s="42">
        <f t="shared" si="18"/>
        <v>0</v>
      </c>
      <c r="J224" s="157">
        <f>J225+J226+J227</f>
        <v>0</v>
      </c>
    </row>
    <row r="225" spans="1:10" ht="84" hidden="1" customHeight="1" x14ac:dyDescent="0.4">
      <c r="A225" s="158" t="s">
        <v>197</v>
      </c>
      <c r="B225" s="41">
        <v>12020100</v>
      </c>
      <c r="C225" s="159"/>
      <c r="D225" s="159"/>
      <c r="E225" s="159"/>
      <c r="F225" s="43" t="e">
        <f t="shared" si="15"/>
        <v>#DIV/0!</v>
      </c>
      <c r="G225" s="42">
        <f t="shared" si="16"/>
        <v>0</v>
      </c>
      <c r="H225" s="43" t="e">
        <f t="shared" si="17"/>
        <v>#DIV/0!</v>
      </c>
      <c r="I225" s="42">
        <f t="shared" si="18"/>
        <v>0</v>
      </c>
      <c r="J225" s="160"/>
    </row>
    <row r="226" spans="1:10" s="78" customFormat="1" ht="84" hidden="1" customHeight="1" x14ac:dyDescent="0.4">
      <c r="A226" s="158" t="s">
        <v>198</v>
      </c>
      <c r="B226" s="41">
        <v>12020200</v>
      </c>
      <c r="C226" s="159"/>
      <c r="D226" s="159"/>
      <c r="E226" s="159"/>
      <c r="F226" s="43" t="e">
        <f t="shared" si="15"/>
        <v>#DIV/0!</v>
      </c>
      <c r="G226" s="42">
        <f t="shared" si="16"/>
        <v>0</v>
      </c>
      <c r="H226" s="43" t="e">
        <f t="shared" si="17"/>
        <v>#DIV/0!</v>
      </c>
      <c r="I226" s="42">
        <f t="shared" si="18"/>
        <v>0</v>
      </c>
      <c r="J226" s="160"/>
    </row>
    <row r="227" spans="1:10" ht="42" hidden="1" customHeight="1" x14ac:dyDescent="0.4">
      <c r="A227" s="158" t="s">
        <v>199</v>
      </c>
      <c r="B227" s="161">
        <v>12020400</v>
      </c>
      <c r="C227" s="159"/>
      <c r="D227" s="159"/>
      <c r="E227" s="159"/>
      <c r="F227" s="43" t="e">
        <f t="shared" si="15"/>
        <v>#DIV/0!</v>
      </c>
      <c r="G227" s="42">
        <f t="shared" si="16"/>
        <v>0</v>
      </c>
      <c r="H227" s="43" t="e">
        <f t="shared" si="17"/>
        <v>#DIV/0!</v>
      </c>
      <c r="I227" s="42">
        <f t="shared" si="18"/>
        <v>0</v>
      </c>
      <c r="J227" s="160"/>
    </row>
    <row r="228" spans="1:10" ht="42" hidden="1" customHeight="1" x14ac:dyDescent="0.4">
      <c r="A228" s="162" t="s">
        <v>200</v>
      </c>
      <c r="B228" s="163">
        <v>12030000</v>
      </c>
      <c r="C228" s="156">
        <v>0</v>
      </c>
      <c r="D228" s="156">
        <v>0</v>
      </c>
      <c r="E228" s="156">
        <v>0</v>
      </c>
      <c r="F228" s="43" t="e">
        <f t="shared" si="15"/>
        <v>#DIV/0!</v>
      </c>
      <c r="G228" s="42">
        <f t="shared" si="16"/>
        <v>0</v>
      </c>
      <c r="H228" s="43" t="e">
        <f t="shared" si="17"/>
        <v>#DIV/0!</v>
      </c>
      <c r="I228" s="42">
        <f t="shared" si="18"/>
        <v>0</v>
      </c>
      <c r="J228" s="157">
        <f>J229+J230+J231</f>
        <v>0</v>
      </c>
    </row>
    <row r="229" spans="1:10" ht="63" hidden="1" customHeight="1" x14ac:dyDescent="0.4">
      <c r="A229" s="40" t="s">
        <v>201</v>
      </c>
      <c r="B229" s="41">
        <v>12030100</v>
      </c>
      <c r="C229" s="159"/>
      <c r="D229" s="159"/>
      <c r="E229" s="159"/>
      <c r="F229" s="43" t="e">
        <f t="shared" si="15"/>
        <v>#DIV/0!</v>
      </c>
      <c r="G229" s="42">
        <f t="shared" si="16"/>
        <v>0</v>
      </c>
      <c r="H229" s="43" t="e">
        <f t="shared" si="17"/>
        <v>#DIV/0!</v>
      </c>
      <c r="I229" s="42">
        <f t="shared" si="18"/>
        <v>0</v>
      </c>
      <c r="J229" s="160"/>
    </row>
    <row r="230" spans="1:10" ht="63" hidden="1" customHeight="1" x14ac:dyDescent="0.4">
      <c r="A230" s="40" t="s">
        <v>202</v>
      </c>
      <c r="B230" s="41">
        <v>12030200</v>
      </c>
      <c r="C230" s="159"/>
      <c r="D230" s="159"/>
      <c r="E230" s="159"/>
      <c r="F230" s="43" t="e">
        <f t="shared" si="15"/>
        <v>#DIV/0!</v>
      </c>
      <c r="G230" s="42">
        <f t="shared" si="16"/>
        <v>0</v>
      </c>
      <c r="H230" s="43" t="e">
        <f t="shared" si="17"/>
        <v>#DIV/0!</v>
      </c>
      <c r="I230" s="42">
        <f t="shared" si="18"/>
        <v>0</v>
      </c>
      <c r="J230" s="160"/>
    </row>
    <row r="231" spans="1:10" ht="42" hidden="1" customHeight="1" x14ac:dyDescent="0.4">
      <c r="A231" s="40" t="s">
        <v>86</v>
      </c>
      <c r="B231" s="41">
        <v>12030400</v>
      </c>
      <c r="C231" s="159"/>
      <c r="D231" s="159"/>
      <c r="E231" s="159"/>
      <c r="F231" s="43" t="e">
        <f t="shared" si="15"/>
        <v>#DIV/0!</v>
      </c>
      <c r="G231" s="42">
        <f t="shared" si="16"/>
        <v>0</v>
      </c>
      <c r="H231" s="43" t="e">
        <f t="shared" si="17"/>
        <v>#DIV/0!</v>
      </c>
      <c r="I231" s="42">
        <f t="shared" si="18"/>
        <v>0</v>
      </c>
      <c r="J231" s="160"/>
    </row>
    <row r="232" spans="1:10" ht="168" hidden="1" customHeight="1" x14ac:dyDescent="0.4">
      <c r="A232" s="40" t="s">
        <v>203</v>
      </c>
      <c r="B232" s="41">
        <v>18041500</v>
      </c>
      <c r="C232" s="159"/>
      <c r="D232" s="159"/>
      <c r="E232" s="159"/>
      <c r="F232" s="43" t="e">
        <f t="shared" si="15"/>
        <v>#DIV/0!</v>
      </c>
      <c r="G232" s="42">
        <f t="shared" si="16"/>
        <v>0</v>
      </c>
      <c r="H232" s="43" t="e">
        <f t="shared" si="17"/>
        <v>#DIV/0!</v>
      </c>
      <c r="I232" s="42">
        <f t="shared" si="18"/>
        <v>0</v>
      </c>
      <c r="J232" s="160"/>
    </row>
    <row r="233" spans="1:10" ht="23.4" hidden="1" customHeight="1" x14ac:dyDescent="0.4">
      <c r="A233" s="59"/>
      <c r="B233" s="164"/>
      <c r="C233" s="165"/>
      <c r="D233" s="165"/>
      <c r="E233" s="165"/>
      <c r="F233" s="43" t="e">
        <f t="shared" si="15"/>
        <v>#DIV/0!</v>
      </c>
      <c r="G233" s="42">
        <f t="shared" si="16"/>
        <v>0</v>
      </c>
      <c r="H233" s="43" t="e">
        <f t="shared" si="17"/>
        <v>#DIV/0!</v>
      </c>
      <c r="I233" s="42">
        <f t="shared" si="18"/>
        <v>0</v>
      </c>
      <c r="J233" s="166"/>
    </row>
    <row r="234" spans="1:10" s="68" customFormat="1" ht="23.4" hidden="1" customHeight="1" x14ac:dyDescent="0.4">
      <c r="A234" s="40"/>
      <c r="B234" s="41"/>
      <c r="C234" s="159"/>
      <c r="D234" s="159"/>
      <c r="E234" s="159"/>
      <c r="F234" s="43" t="e">
        <f t="shared" si="15"/>
        <v>#DIV/0!</v>
      </c>
      <c r="G234" s="42">
        <f t="shared" si="16"/>
        <v>0</v>
      </c>
      <c r="H234" s="43" t="e">
        <f t="shared" si="17"/>
        <v>#DIV/0!</v>
      </c>
      <c r="I234" s="42">
        <f t="shared" si="18"/>
        <v>0</v>
      </c>
      <c r="J234" s="160"/>
    </row>
    <row r="235" spans="1:10" ht="23.4" hidden="1" customHeight="1" x14ac:dyDescent="0.4">
      <c r="A235" s="40"/>
      <c r="B235" s="41"/>
      <c r="C235" s="159"/>
      <c r="D235" s="159"/>
      <c r="E235" s="159"/>
      <c r="F235" s="43" t="e">
        <f t="shared" si="15"/>
        <v>#DIV/0!</v>
      </c>
      <c r="G235" s="42">
        <f t="shared" si="16"/>
        <v>0</v>
      </c>
      <c r="H235" s="43" t="e">
        <f t="shared" si="17"/>
        <v>#DIV/0!</v>
      </c>
      <c r="I235" s="42">
        <f t="shared" si="18"/>
        <v>0</v>
      </c>
      <c r="J235" s="160"/>
    </row>
    <row r="236" spans="1:10" ht="23.4" hidden="1" customHeight="1" x14ac:dyDescent="0.4">
      <c r="A236" s="40"/>
      <c r="B236" s="41"/>
      <c r="C236" s="159"/>
      <c r="D236" s="159"/>
      <c r="E236" s="159"/>
      <c r="F236" s="43" t="e">
        <f t="shared" si="15"/>
        <v>#DIV/0!</v>
      </c>
      <c r="G236" s="42">
        <f t="shared" si="16"/>
        <v>0</v>
      </c>
      <c r="H236" s="43" t="e">
        <f t="shared" si="17"/>
        <v>#DIV/0!</v>
      </c>
      <c r="I236" s="42">
        <f t="shared" si="18"/>
        <v>0</v>
      </c>
      <c r="J236" s="160"/>
    </row>
    <row r="237" spans="1:10" ht="60.75" hidden="1" customHeight="1" x14ac:dyDescent="0.4">
      <c r="A237" s="150" t="s">
        <v>204</v>
      </c>
      <c r="B237" s="151">
        <v>19000000</v>
      </c>
      <c r="C237" s="167">
        <v>4350000</v>
      </c>
      <c r="D237" s="167">
        <v>1085000</v>
      </c>
      <c r="E237" s="167">
        <v>842766.20000000007</v>
      </c>
      <c r="F237" s="43">
        <f t="shared" si="15"/>
        <v>19.373935632183908</v>
      </c>
      <c r="G237" s="42">
        <f t="shared" si="16"/>
        <v>-3507233.8</v>
      </c>
      <c r="H237" s="43">
        <f t="shared" si="17"/>
        <v>77.674304147465449</v>
      </c>
      <c r="I237" s="42">
        <f t="shared" si="18"/>
        <v>-242233.79999999993</v>
      </c>
      <c r="J237" s="168" t="e">
        <f>J238+J244</f>
        <v>#DIV/0!</v>
      </c>
    </row>
    <row r="238" spans="1:10" ht="54.6" customHeight="1" x14ac:dyDescent="0.4">
      <c r="A238" s="40" t="s">
        <v>205</v>
      </c>
      <c r="B238" s="41">
        <v>19010000</v>
      </c>
      <c r="C238" s="159">
        <v>4350000</v>
      </c>
      <c r="D238" s="159">
        <v>1085000</v>
      </c>
      <c r="E238" s="159">
        <v>842766.20000000007</v>
      </c>
      <c r="F238" s="43">
        <f t="shared" si="15"/>
        <v>19.373935632183908</v>
      </c>
      <c r="G238" s="42">
        <f t="shared" si="16"/>
        <v>-3507233.8</v>
      </c>
      <c r="H238" s="43">
        <f t="shared" si="17"/>
        <v>77.674304147465449</v>
      </c>
      <c r="I238" s="42">
        <f t="shared" si="18"/>
        <v>-242233.79999999993</v>
      </c>
      <c r="J238" s="169">
        <f>E238/E284*100</f>
        <v>2.2787387521903719</v>
      </c>
    </row>
    <row r="239" spans="1:10" s="171" customFormat="1" ht="99" hidden="1" customHeight="1" x14ac:dyDescent="0.4">
      <c r="A239" s="40" t="s">
        <v>206</v>
      </c>
      <c r="B239" s="41">
        <v>19010100</v>
      </c>
      <c r="C239" s="42">
        <v>3100000</v>
      </c>
      <c r="D239" s="42">
        <v>775000</v>
      </c>
      <c r="E239" s="42">
        <v>190210.85</v>
      </c>
      <c r="F239" s="43">
        <f t="shared" si="15"/>
        <v>6.1358338709677422</v>
      </c>
      <c r="G239" s="42">
        <f t="shared" si="16"/>
        <v>-2909789.15</v>
      </c>
      <c r="H239" s="43">
        <f t="shared" si="17"/>
        <v>24.543335483870969</v>
      </c>
      <c r="I239" s="42">
        <f t="shared" si="18"/>
        <v>-584789.15</v>
      </c>
      <c r="J239" s="170">
        <f>E239/E284*100</f>
        <v>0.51430733100362824</v>
      </c>
    </row>
    <row r="240" spans="1:10" ht="54" hidden="1" customHeight="1" x14ac:dyDescent="0.4">
      <c r="A240" s="40" t="s">
        <v>113</v>
      </c>
      <c r="B240" s="41">
        <v>19010200</v>
      </c>
      <c r="C240" s="42">
        <v>400000</v>
      </c>
      <c r="D240" s="42">
        <v>100000</v>
      </c>
      <c r="E240" s="42">
        <v>156224.86000000004</v>
      </c>
      <c r="F240" s="43">
        <f t="shared" si="15"/>
        <v>39.056215000000009</v>
      </c>
      <c r="G240" s="42">
        <f t="shared" si="16"/>
        <v>-243775.13999999996</v>
      </c>
      <c r="H240" s="43">
        <f t="shared" si="17"/>
        <v>156.22486000000004</v>
      </c>
      <c r="I240" s="42">
        <f t="shared" si="18"/>
        <v>56224.860000000044</v>
      </c>
      <c r="J240" s="170">
        <f>E240/E284*100</f>
        <v>0.42241328916313403</v>
      </c>
    </row>
    <row r="241" spans="1:10" ht="67.95" hidden="1" customHeight="1" x14ac:dyDescent="0.4">
      <c r="A241" s="40" t="s">
        <v>114</v>
      </c>
      <c r="B241" s="41">
        <v>19010300</v>
      </c>
      <c r="C241" s="42">
        <v>850000</v>
      </c>
      <c r="D241" s="42">
        <v>210000</v>
      </c>
      <c r="E241" s="42">
        <v>496330.49</v>
      </c>
      <c r="F241" s="43">
        <f t="shared" si="15"/>
        <v>58.391822352941183</v>
      </c>
      <c r="G241" s="42">
        <f t="shared" si="16"/>
        <v>-353669.51</v>
      </c>
      <c r="H241" s="43">
        <f t="shared" si="17"/>
        <v>236.34785238095239</v>
      </c>
      <c r="I241" s="42">
        <f t="shared" si="18"/>
        <v>286330.49</v>
      </c>
      <c r="J241" s="170">
        <f>E241/E284*100</f>
        <v>1.3420181320236095</v>
      </c>
    </row>
    <row r="242" spans="1:10" ht="84" hidden="1" customHeight="1" x14ac:dyDescent="0.4">
      <c r="A242" s="40" t="s">
        <v>207</v>
      </c>
      <c r="B242" s="41">
        <v>19010500</v>
      </c>
      <c r="C242" s="42">
        <v>0</v>
      </c>
      <c r="D242" s="42">
        <v>0</v>
      </c>
      <c r="E242" s="42">
        <v>0</v>
      </c>
      <c r="F242" s="43" t="e">
        <f t="shared" si="15"/>
        <v>#DIV/0!</v>
      </c>
      <c r="G242" s="42">
        <f t="shared" si="16"/>
        <v>0</v>
      </c>
      <c r="H242" s="43" t="e">
        <f t="shared" si="17"/>
        <v>#DIV/0!</v>
      </c>
      <c r="I242" s="42">
        <f t="shared" si="18"/>
        <v>0</v>
      </c>
      <c r="J242" s="170" t="e">
        <f>E242/E288*100</f>
        <v>#DIV/0!</v>
      </c>
    </row>
    <row r="243" spans="1:10" ht="84" hidden="1" customHeight="1" x14ac:dyDescent="0.4">
      <c r="A243" s="40" t="s">
        <v>208</v>
      </c>
      <c r="B243" s="41">
        <v>19010600</v>
      </c>
      <c r="C243" s="42">
        <v>0</v>
      </c>
      <c r="D243" s="42">
        <v>0</v>
      </c>
      <c r="E243" s="42">
        <v>0</v>
      </c>
      <c r="F243" s="43" t="e">
        <f t="shared" si="15"/>
        <v>#DIV/0!</v>
      </c>
      <c r="G243" s="42">
        <f t="shared" si="16"/>
        <v>0</v>
      </c>
      <c r="H243" s="43" t="e">
        <f t="shared" si="17"/>
        <v>#DIV/0!</v>
      </c>
      <c r="I243" s="42">
        <f t="shared" si="18"/>
        <v>0</v>
      </c>
      <c r="J243" s="170" t="e">
        <f>E243/E289*100</f>
        <v>#DIV/0!</v>
      </c>
    </row>
    <row r="244" spans="1:10" ht="63" hidden="1" customHeight="1" x14ac:dyDescent="0.4">
      <c r="A244" s="154" t="s">
        <v>209</v>
      </c>
      <c r="B244" s="155">
        <v>19050000</v>
      </c>
      <c r="C244" s="42">
        <v>0</v>
      </c>
      <c r="D244" s="42">
        <v>0</v>
      </c>
      <c r="E244" s="42">
        <v>0</v>
      </c>
      <c r="F244" s="43" t="e">
        <f t="shared" si="15"/>
        <v>#DIV/0!</v>
      </c>
      <c r="G244" s="42">
        <f t="shared" si="16"/>
        <v>0</v>
      </c>
      <c r="H244" s="43" t="e">
        <f t="shared" si="17"/>
        <v>#DIV/0!</v>
      </c>
      <c r="I244" s="42">
        <f t="shared" si="18"/>
        <v>0</v>
      </c>
      <c r="J244" s="170" t="e">
        <f>E244/E290*100</f>
        <v>#DIV/0!</v>
      </c>
    </row>
    <row r="245" spans="1:10" ht="105" hidden="1" customHeight="1" x14ac:dyDescent="0.4">
      <c r="A245" s="40" t="s">
        <v>210</v>
      </c>
      <c r="B245" s="41">
        <v>19050200</v>
      </c>
      <c r="C245" s="42">
        <v>0</v>
      </c>
      <c r="D245" s="42">
        <v>0</v>
      </c>
      <c r="E245" s="42">
        <v>0</v>
      </c>
      <c r="F245" s="43" t="e">
        <f t="shared" si="15"/>
        <v>#DIV/0!</v>
      </c>
      <c r="G245" s="42">
        <f t="shared" si="16"/>
        <v>0</v>
      </c>
      <c r="H245" s="43" t="e">
        <f t="shared" si="17"/>
        <v>#DIV/0!</v>
      </c>
      <c r="I245" s="42">
        <f t="shared" si="18"/>
        <v>0</v>
      </c>
      <c r="J245" s="170" t="e">
        <f>E245/E291*100</f>
        <v>#DIV/0!</v>
      </c>
    </row>
    <row r="246" spans="1:10" ht="105" hidden="1" customHeight="1" x14ac:dyDescent="0.4">
      <c r="A246" s="158" t="s">
        <v>211</v>
      </c>
      <c r="B246" s="41">
        <v>19050300</v>
      </c>
      <c r="C246" s="42">
        <v>0</v>
      </c>
      <c r="D246" s="42">
        <v>0</v>
      </c>
      <c r="E246" s="42">
        <v>0</v>
      </c>
      <c r="F246" s="43" t="e">
        <f t="shared" si="15"/>
        <v>#DIV/0!</v>
      </c>
      <c r="G246" s="42">
        <f t="shared" si="16"/>
        <v>0</v>
      </c>
      <c r="H246" s="43" t="e">
        <f t="shared" si="17"/>
        <v>#DIV/0!</v>
      </c>
      <c r="I246" s="42">
        <f t="shared" si="18"/>
        <v>0</v>
      </c>
      <c r="J246" s="170" t="e">
        <f>E246/E292*100</f>
        <v>#DIV/0!</v>
      </c>
    </row>
    <row r="247" spans="1:10" ht="81.75" hidden="1" customHeight="1" x14ac:dyDescent="0.4">
      <c r="A247" s="40" t="s">
        <v>212</v>
      </c>
      <c r="B247" s="161">
        <v>21110000</v>
      </c>
      <c r="C247" s="42">
        <v>0</v>
      </c>
      <c r="D247" s="42">
        <v>0</v>
      </c>
      <c r="E247" s="42">
        <v>0</v>
      </c>
      <c r="F247" s="43"/>
      <c r="G247" s="42">
        <f t="shared" si="16"/>
        <v>0</v>
      </c>
      <c r="H247" s="43"/>
      <c r="I247" s="42">
        <f t="shared" si="18"/>
        <v>0</v>
      </c>
      <c r="J247" s="172">
        <f>E247/E284*100</f>
        <v>0</v>
      </c>
    </row>
    <row r="248" spans="1:10" ht="82.5" customHeight="1" x14ac:dyDescent="0.4">
      <c r="A248" s="40" t="s">
        <v>213</v>
      </c>
      <c r="B248" s="41">
        <v>24062100</v>
      </c>
      <c r="C248" s="42">
        <v>0</v>
      </c>
      <c r="D248" s="42">
        <v>0</v>
      </c>
      <c r="E248" s="42">
        <v>251.1</v>
      </c>
      <c r="F248" s="66" t="e">
        <f t="shared" si="15"/>
        <v>#DIV/0!</v>
      </c>
      <c r="G248" s="42">
        <f t="shared" si="16"/>
        <v>251.1</v>
      </c>
      <c r="H248" s="66" t="e">
        <f t="shared" si="17"/>
        <v>#DIV/0!</v>
      </c>
      <c r="I248" s="42">
        <f t="shared" si="18"/>
        <v>251.1</v>
      </c>
      <c r="J248" s="172">
        <f t="shared" ref="J248:J284" si="19">E248/E$284*100</f>
        <v>6.7894429163746993E-4</v>
      </c>
    </row>
    <row r="249" spans="1:10" ht="96" customHeight="1" x14ac:dyDescent="0.4">
      <c r="A249" s="40" t="s">
        <v>214</v>
      </c>
      <c r="B249" s="161">
        <v>24110900</v>
      </c>
      <c r="C249" s="42">
        <v>20000</v>
      </c>
      <c r="D249" s="42">
        <v>0</v>
      </c>
      <c r="E249" s="42">
        <v>13550.82</v>
      </c>
      <c r="F249" s="43">
        <f t="shared" si="15"/>
        <v>67.754099999999994</v>
      </c>
      <c r="G249" s="42">
        <f t="shared" si="16"/>
        <v>-6449.18</v>
      </c>
      <c r="H249" s="66" t="e">
        <f t="shared" si="17"/>
        <v>#DIV/0!</v>
      </c>
      <c r="I249" s="42">
        <f t="shared" si="18"/>
        <v>13550.82</v>
      </c>
      <c r="J249" s="172">
        <f t="shared" si="19"/>
        <v>3.6639792457215693E-2</v>
      </c>
    </row>
    <row r="250" spans="1:10" ht="84" hidden="1" customHeight="1" x14ac:dyDescent="0.4">
      <c r="A250" s="40" t="s">
        <v>215</v>
      </c>
      <c r="B250" s="41">
        <v>18010200</v>
      </c>
      <c r="C250" s="159"/>
      <c r="D250" s="159"/>
      <c r="E250" s="159"/>
      <c r="F250" s="43" t="e">
        <f t="shared" si="15"/>
        <v>#DIV/0!</v>
      </c>
      <c r="G250" s="42">
        <f t="shared" si="16"/>
        <v>0</v>
      </c>
      <c r="H250" s="43" t="e">
        <f t="shared" si="17"/>
        <v>#DIV/0!</v>
      </c>
      <c r="I250" s="42">
        <f t="shared" si="18"/>
        <v>0</v>
      </c>
      <c r="J250" s="172">
        <f t="shared" si="19"/>
        <v>0</v>
      </c>
    </row>
    <row r="251" spans="1:10" ht="23.4" hidden="1" customHeight="1" x14ac:dyDescent="0.4">
      <c r="A251" s="59"/>
      <c r="B251" s="164"/>
      <c r="C251" s="159"/>
      <c r="D251" s="159"/>
      <c r="E251" s="159"/>
      <c r="F251" s="43" t="e">
        <f t="shared" si="15"/>
        <v>#DIV/0!</v>
      </c>
      <c r="G251" s="42">
        <f t="shared" si="16"/>
        <v>0</v>
      </c>
      <c r="H251" s="43" t="e">
        <f t="shared" si="17"/>
        <v>#DIV/0!</v>
      </c>
      <c r="I251" s="42">
        <f t="shared" si="18"/>
        <v>0</v>
      </c>
      <c r="J251" s="172">
        <f t="shared" si="19"/>
        <v>0</v>
      </c>
    </row>
    <row r="252" spans="1:10" ht="23.4" hidden="1" customHeight="1" x14ac:dyDescent="0.4">
      <c r="A252" s="40"/>
      <c r="B252" s="41"/>
      <c r="C252" s="159"/>
      <c r="D252" s="159"/>
      <c r="E252" s="159"/>
      <c r="F252" s="43" t="e">
        <f t="shared" si="15"/>
        <v>#DIV/0!</v>
      </c>
      <c r="G252" s="42">
        <f t="shared" si="16"/>
        <v>0</v>
      </c>
      <c r="H252" s="43" t="e">
        <f t="shared" si="17"/>
        <v>#DIV/0!</v>
      </c>
      <c r="I252" s="42">
        <f t="shared" si="18"/>
        <v>0</v>
      </c>
      <c r="J252" s="172">
        <f t="shared" si="19"/>
        <v>0</v>
      </c>
    </row>
    <row r="253" spans="1:10" s="68" customFormat="1" ht="23.4" hidden="1" customHeight="1" x14ac:dyDescent="0.4">
      <c r="A253" s="40"/>
      <c r="B253" s="41"/>
      <c r="C253" s="159"/>
      <c r="D253" s="159"/>
      <c r="E253" s="159"/>
      <c r="F253" s="43" t="e">
        <f t="shared" si="15"/>
        <v>#DIV/0!</v>
      </c>
      <c r="G253" s="42">
        <f t="shared" si="16"/>
        <v>0</v>
      </c>
      <c r="H253" s="43" t="e">
        <f t="shared" si="17"/>
        <v>#DIV/0!</v>
      </c>
      <c r="I253" s="42">
        <f t="shared" si="18"/>
        <v>0</v>
      </c>
      <c r="J253" s="172">
        <f t="shared" si="19"/>
        <v>0</v>
      </c>
    </row>
    <row r="254" spans="1:10" ht="23.4" hidden="1" customHeight="1" x14ac:dyDescent="0.4">
      <c r="A254" s="40"/>
      <c r="B254" s="41"/>
      <c r="C254" s="159"/>
      <c r="D254" s="159"/>
      <c r="E254" s="159"/>
      <c r="F254" s="43" t="e">
        <f t="shared" si="15"/>
        <v>#DIV/0!</v>
      </c>
      <c r="G254" s="42">
        <f t="shared" si="16"/>
        <v>0</v>
      </c>
      <c r="H254" s="43" t="e">
        <f t="shared" si="17"/>
        <v>#DIV/0!</v>
      </c>
      <c r="I254" s="42">
        <f t="shared" si="18"/>
        <v>0</v>
      </c>
      <c r="J254" s="172">
        <f t="shared" si="19"/>
        <v>0</v>
      </c>
    </row>
    <row r="255" spans="1:10" s="79" customFormat="1" ht="23.4" hidden="1" customHeight="1" x14ac:dyDescent="0.4">
      <c r="A255" s="173"/>
      <c r="B255" s="174"/>
      <c r="C255" s="175"/>
      <c r="D255" s="175"/>
      <c r="E255" s="175"/>
      <c r="F255" s="43" t="e">
        <f t="shared" si="15"/>
        <v>#DIV/0!</v>
      </c>
      <c r="G255" s="42">
        <f t="shared" si="16"/>
        <v>0</v>
      </c>
      <c r="H255" s="43" t="e">
        <f t="shared" si="17"/>
        <v>#DIV/0!</v>
      </c>
      <c r="I255" s="42">
        <f t="shared" si="18"/>
        <v>0</v>
      </c>
      <c r="J255" s="172">
        <f t="shared" si="19"/>
        <v>0</v>
      </c>
    </row>
    <row r="256" spans="1:10" ht="23.4" hidden="1" customHeight="1" x14ac:dyDescent="0.4">
      <c r="A256" s="150"/>
      <c r="B256" s="176"/>
      <c r="C256" s="167"/>
      <c r="D256" s="167"/>
      <c r="E256" s="167"/>
      <c r="F256" s="43" t="e">
        <f t="shared" si="15"/>
        <v>#DIV/0!</v>
      </c>
      <c r="G256" s="42">
        <f t="shared" si="16"/>
        <v>0</v>
      </c>
      <c r="H256" s="43" t="e">
        <f t="shared" si="17"/>
        <v>#DIV/0!</v>
      </c>
      <c r="I256" s="42">
        <f t="shared" si="18"/>
        <v>0</v>
      </c>
      <c r="J256" s="172">
        <f t="shared" si="19"/>
        <v>0</v>
      </c>
    </row>
    <row r="257" spans="1:10" ht="23.4" hidden="1" customHeight="1" x14ac:dyDescent="0.4">
      <c r="A257" s="59" t="s">
        <v>216</v>
      </c>
      <c r="B257" s="164">
        <v>18050000</v>
      </c>
      <c r="C257" s="165">
        <v>0</v>
      </c>
      <c r="D257" s="165">
        <v>0</v>
      </c>
      <c r="E257" s="165">
        <v>0</v>
      </c>
      <c r="F257" s="43" t="e">
        <f t="shared" si="15"/>
        <v>#DIV/0!</v>
      </c>
      <c r="G257" s="42">
        <f t="shared" si="16"/>
        <v>0</v>
      </c>
      <c r="H257" s="43" t="e">
        <f t="shared" si="17"/>
        <v>#DIV/0!</v>
      </c>
      <c r="I257" s="42">
        <f t="shared" si="18"/>
        <v>0</v>
      </c>
      <c r="J257" s="172">
        <f t="shared" si="19"/>
        <v>0</v>
      </c>
    </row>
    <row r="258" spans="1:10" ht="63" hidden="1" customHeight="1" x14ac:dyDescent="0.4">
      <c r="A258" s="40" t="s">
        <v>217</v>
      </c>
      <c r="B258" s="41">
        <v>18050100</v>
      </c>
      <c r="C258" s="159"/>
      <c r="D258" s="159"/>
      <c r="E258" s="159"/>
      <c r="F258" s="43" t="e">
        <f t="shared" si="15"/>
        <v>#DIV/0!</v>
      </c>
      <c r="G258" s="42">
        <f t="shared" si="16"/>
        <v>0</v>
      </c>
      <c r="H258" s="43" t="e">
        <f t="shared" si="17"/>
        <v>#DIV/0!</v>
      </c>
      <c r="I258" s="42">
        <f t="shared" si="18"/>
        <v>0</v>
      </c>
      <c r="J258" s="172">
        <f t="shared" si="19"/>
        <v>0</v>
      </c>
    </row>
    <row r="259" spans="1:10" ht="63" hidden="1" customHeight="1" x14ac:dyDescent="0.4">
      <c r="A259" s="40" t="s">
        <v>107</v>
      </c>
      <c r="B259" s="41">
        <v>18050200</v>
      </c>
      <c r="C259" s="159"/>
      <c r="D259" s="159"/>
      <c r="E259" s="159"/>
      <c r="F259" s="43" t="e">
        <f t="shared" si="15"/>
        <v>#DIV/0!</v>
      </c>
      <c r="G259" s="42">
        <f t="shared" si="16"/>
        <v>0</v>
      </c>
      <c r="H259" s="43" t="e">
        <f t="shared" si="17"/>
        <v>#DIV/0!</v>
      </c>
      <c r="I259" s="42">
        <f t="shared" si="18"/>
        <v>0</v>
      </c>
      <c r="J259" s="172">
        <f t="shared" si="19"/>
        <v>0</v>
      </c>
    </row>
    <row r="260" spans="1:10" ht="42" hidden="1" customHeight="1" x14ac:dyDescent="0.4">
      <c r="A260" s="40" t="s">
        <v>108</v>
      </c>
      <c r="B260" s="41">
        <v>18050300</v>
      </c>
      <c r="C260" s="159"/>
      <c r="D260" s="159"/>
      <c r="E260" s="159"/>
      <c r="F260" s="43" t="e">
        <f t="shared" si="15"/>
        <v>#DIV/0!</v>
      </c>
      <c r="G260" s="42">
        <f t="shared" si="16"/>
        <v>0</v>
      </c>
      <c r="H260" s="43" t="e">
        <f t="shared" si="17"/>
        <v>#DIV/0!</v>
      </c>
      <c r="I260" s="42">
        <f t="shared" si="18"/>
        <v>0</v>
      </c>
      <c r="J260" s="172">
        <f t="shared" si="19"/>
        <v>0</v>
      </c>
    </row>
    <row r="261" spans="1:10" ht="42" hidden="1" customHeight="1" x14ac:dyDescent="0.4">
      <c r="A261" s="40" t="s">
        <v>109</v>
      </c>
      <c r="B261" s="41">
        <v>18050400</v>
      </c>
      <c r="C261" s="159"/>
      <c r="D261" s="159"/>
      <c r="E261" s="159"/>
      <c r="F261" s="43" t="e">
        <f t="shared" si="15"/>
        <v>#DIV/0!</v>
      </c>
      <c r="G261" s="42">
        <f t="shared" si="16"/>
        <v>0</v>
      </c>
      <c r="H261" s="43" t="e">
        <f t="shared" si="17"/>
        <v>#DIV/0!</v>
      </c>
      <c r="I261" s="42">
        <f t="shared" si="18"/>
        <v>0</v>
      </c>
      <c r="J261" s="172">
        <f t="shared" si="19"/>
        <v>0</v>
      </c>
    </row>
    <row r="262" spans="1:10" ht="84" hidden="1" customHeight="1" x14ac:dyDescent="0.4">
      <c r="A262" s="177" t="s">
        <v>218</v>
      </c>
      <c r="B262" s="41">
        <v>18010100</v>
      </c>
      <c r="C262" s="159"/>
      <c r="D262" s="159"/>
      <c r="E262" s="159"/>
      <c r="F262" s="43" t="e">
        <f t="shared" si="15"/>
        <v>#DIV/0!</v>
      </c>
      <c r="G262" s="42">
        <f t="shared" si="16"/>
        <v>0</v>
      </c>
      <c r="H262" s="43" t="e">
        <f t="shared" si="17"/>
        <v>#DIV/0!</v>
      </c>
      <c r="I262" s="42">
        <f t="shared" si="18"/>
        <v>0</v>
      </c>
      <c r="J262" s="172">
        <f t="shared" si="19"/>
        <v>0</v>
      </c>
    </row>
    <row r="263" spans="1:10" s="178" customFormat="1" ht="48.6" customHeight="1" x14ac:dyDescent="0.6">
      <c r="A263" s="31" t="s">
        <v>219</v>
      </c>
      <c r="B263" s="25">
        <v>25000000</v>
      </c>
      <c r="C263" s="107">
        <v>34186797</v>
      </c>
      <c r="D263" s="107">
        <v>0</v>
      </c>
      <c r="E263" s="107">
        <v>32208371.82</v>
      </c>
      <c r="F263" s="27">
        <f t="shared" si="15"/>
        <v>94.212896926260754</v>
      </c>
      <c r="G263" s="28">
        <f t="shared" si="16"/>
        <v>-1978425.1799999997</v>
      </c>
      <c r="H263" s="27"/>
      <c r="I263" s="28">
        <f t="shared" si="18"/>
        <v>32208371.82</v>
      </c>
      <c r="J263" s="137">
        <f t="shared" si="19"/>
        <v>87.087575428618663</v>
      </c>
    </row>
    <row r="264" spans="1:10" s="179" customFormat="1" ht="69.599999999999994" customHeight="1" x14ac:dyDescent="0.6">
      <c r="A264" s="40" t="s">
        <v>220</v>
      </c>
      <c r="B264" s="41">
        <v>25010000</v>
      </c>
      <c r="C264" s="42">
        <v>34186797</v>
      </c>
      <c r="D264" s="42">
        <v>0</v>
      </c>
      <c r="E264" s="42">
        <v>1614131.1</v>
      </c>
      <c r="F264" s="43">
        <f t="shared" si="15"/>
        <v>4.7215043281182503</v>
      </c>
      <c r="G264" s="42">
        <f t="shared" si="16"/>
        <v>-32572665.899999999</v>
      </c>
      <c r="H264" s="43"/>
      <c r="I264" s="42">
        <f t="shared" si="18"/>
        <v>1614131.1</v>
      </c>
      <c r="J264" s="172">
        <f t="shared" si="19"/>
        <v>4.3644169506153334</v>
      </c>
    </row>
    <row r="265" spans="1:10" ht="111" hidden="1" customHeight="1" x14ac:dyDescent="0.4">
      <c r="A265" s="40" t="s">
        <v>221</v>
      </c>
      <c r="B265" s="41">
        <v>25010100</v>
      </c>
      <c r="C265" s="42">
        <v>32992796</v>
      </c>
      <c r="D265" s="42">
        <v>0</v>
      </c>
      <c r="E265" s="42">
        <v>1251804.75</v>
      </c>
      <c r="F265" s="43">
        <f t="shared" si="15"/>
        <v>3.794176007392644</v>
      </c>
      <c r="G265" s="42">
        <f t="shared" si="16"/>
        <v>-31740991.25</v>
      </c>
      <c r="H265" s="43"/>
      <c r="I265" s="42">
        <f t="shared" si="18"/>
        <v>1251804.75</v>
      </c>
      <c r="J265" s="172">
        <f t="shared" si="19"/>
        <v>3.3847299452694948</v>
      </c>
    </row>
    <row r="266" spans="1:10" ht="63" hidden="1" customHeight="1" x14ac:dyDescent="0.4">
      <c r="A266" s="40" t="s">
        <v>222</v>
      </c>
      <c r="B266" s="41">
        <v>25010200</v>
      </c>
      <c r="C266" s="42">
        <v>0</v>
      </c>
      <c r="D266" s="42">
        <v>0</v>
      </c>
      <c r="E266" s="42">
        <v>0</v>
      </c>
      <c r="F266" s="43" t="e">
        <f t="shared" si="15"/>
        <v>#DIV/0!</v>
      </c>
      <c r="G266" s="42">
        <f t="shared" si="16"/>
        <v>0</v>
      </c>
      <c r="H266" s="43"/>
      <c r="I266" s="42">
        <f t="shared" si="18"/>
        <v>0</v>
      </c>
      <c r="J266" s="172">
        <f t="shared" si="19"/>
        <v>0</v>
      </c>
    </row>
    <row r="267" spans="1:10" ht="66" hidden="1" customHeight="1" x14ac:dyDescent="0.4">
      <c r="A267" s="180" t="s">
        <v>223</v>
      </c>
      <c r="B267" s="41">
        <v>25010300</v>
      </c>
      <c r="C267" s="42">
        <v>1132677</v>
      </c>
      <c r="D267" s="42">
        <v>0</v>
      </c>
      <c r="E267" s="42">
        <v>304938.75</v>
      </c>
      <c r="F267" s="43">
        <f t="shared" si="15"/>
        <v>26.92195127119205</v>
      </c>
      <c r="G267" s="42">
        <f t="shared" si="16"/>
        <v>-827738.25</v>
      </c>
      <c r="H267" s="43"/>
      <c r="I267" s="42">
        <f t="shared" si="18"/>
        <v>304938.75</v>
      </c>
      <c r="J267" s="172">
        <f t="shared" si="19"/>
        <v>0.82451781605561747</v>
      </c>
    </row>
    <row r="268" spans="1:10" ht="96" hidden="1" customHeight="1" x14ac:dyDescent="0.4">
      <c r="A268" s="40" t="s">
        <v>224</v>
      </c>
      <c r="B268" s="41">
        <v>25010400</v>
      </c>
      <c r="C268" s="42">
        <v>61324</v>
      </c>
      <c r="D268" s="42">
        <v>0</v>
      </c>
      <c r="E268" s="42">
        <v>57387.600000000006</v>
      </c>
      <c r="F268" s="43">
        <f t="shared" si="15"/>
        <v>93.580979714304362</v>
      </c>
      <c r="G268" s="42">
        <f t="shared" si="16"/>
        <v>-3936.3999999999942</v>
      </c>
      <c r="H268" s="43"/>
      <c r="I268" s="42">
        <f t="shared" si="18"/>
        <v>57387.600000000006</v>
      </c>
      <c r="J268" s="172">
        <f t="shared" si="19"/>
        <v>0.15516918929022092</v>
      </c>
    </row>
    <row r="269" spans="1:10" s="179" customFormat="1" ht="51" customHeight="1" x14ac:dyDescent="0.6">
      <c r="A269" s="180" t="s">
        <v>225</v>
      </c>
      <c r="B269" s="41">
        <v>25020000</v>
      </c>
      <c r="C269" s="42">
        <v>0</v>
      </c>
      <c r="D269" s="42">
        <v>0</v>
      </c>
      <c r="E269" s="42">
        <v>30594240.719999999</v>
      </c>
      <c r="F269" s="43"/>
      <c r="G269" s="42">
        <f t="shared" si="16"/>
        <v>30594240.719999999</v>
      </c>
      <c r="H269" s="43"/>
      <c r="I269" s="42">
        <f t="shared" si="18"/>
        <v>30594240.719999999</v>
      </c>
      <c r="J269" s="172">
        <f t="shared" si="19"/>
        <v>82.723158478003327</v>
      </c>
    </row>
    <row r="270" spans="1:10" ht="90" hidden="1" customHeight="1" x14ac:dyDescent="0.4">
      <c r="A270" s="40" t="s">
        <v>226</v>
      </c>
      <c r="B270" s="41">
        <v>25020100</v>
      </c>
      <c r="C270" s="42">
        <v>0</v>
      </c>
      <c r="D270" s="42">
        <v>0</v>
      </c>
      <c r="E270" s="42">
        <v>30007392.629999999</v>
      </c>
      <c r="F270" s="43" t="e">
        <f t="shared" si="15"/>
        <v>#DIV/0!</v>
      </c>
      <c r="G270" s="42">
        <f t="shared" si="16"/>
        <v>30007392.629999999</v>
      </c>
      <c r="H270" s="43" t="e">
        <f t="shared" si="17"/>
        <v>#DIV/0!</v>
      </c>
      <c r="I270" s="42">
        <f t="shared" si="18"/>
        <v>30007392.629999999</v>
      </c>
      <c r="J270" s="172">
        <f t="shared" si="19"/>
        <v>81.136391609170786</v>
      </c>
    </row>
    <row r="271" spans="1:10" ht="178.2" hidden="1" customHeight="1" x14ac:dyDescent="0.4">
      <c r="A271" s="40" t="s">
        <v>227</v>
      </c>
      <c r="B271" s="41">
        <v>25020200</v>
      </c>
      <c r="C271" s="42">
        <v>0</v>
      </c>
      <c r="D271" s="42">
        <v>0</v>
      </c>
      <c r="E271" s="42">
        <v>586848.09000000008</v>
      </c>
      <c r="F271" s="43" t="e">
        <f t="shared" si="15"/>
        <v>#DIV/0!</v>
      </c>
      <c r="G271" s="42">
        <f t="shared" si="16"/>
        <v>586848.09000000008</v>
      </c>
      <c r="H271" s="43" t="e">
        <f t="shared" si="17"/>
        <v>#DIV/0!</v>
      </c>
      <c r="I271" s="42">
        <f t="shared" si="18"/>
        <v>586848.09000000008</v>
      </c>
      <c r="J271" s="172">
        <f t="shared" si="19"/>
        <v>1.5867668688325458</v>
      </c>
    </row>
    <row r="272" spans="1:10" ht="62.4" x14ac:dyDescent="0.4">
      <c r="A272" s="40" t="s">
        <v>228</v>
      </c>
      <c r="B272" s="41">
        <v>50110000</v>
      </c>
      <c r="C272" s="42">
        <v>2124000</v>
      </c>
      <c r="D272" s="42">
        <v>715000</v>
      </c>
      <c r="E272" s="42">
        <v>1156458.1499999999</v>
      </c>
      <c r="F272" s="43">
        <f t="shared" si="15"/>
        <v>54.447182203389822</v>
      </c>
      <c r="G272" s="42">
        <f t="shared" si="16"/>
        <v>-967541.85000000009</v>
      </c>
      <c r="H272" s="43">
        <f t="shared" si="17"/>
        <v>161.74239860139858</v>
      </c>
      <c r="I272" s="42">
        <f t="shared" si="18"/>
        <v>441458.14999999991</v>
      </c>
      <c r="J272" s="172">
        <f t="shared" si="19"/>
        <v>3.1269241714859772</v>
      </c>
    </row>
    <row r="273" spans="1:10" s="81" customFormat="1" ht="45" customHeight="1" x14ac:dyDescent="0.65">
      <c r="A273" s="31" t="s">
        <v>229</v>
      </c>
      <c r="B273" s="25"/>
      <c r="C273" s="107">
        <v>40680797</v>
      </c>
      <c r="D273" s="107">
        <v>1800000</v>
      </c>
      <c r="E273" s="107">
        <v>34221398.090000004</v>
      </c>
      <c r="F273" s="27">
        <f t="shared" si="15"/>
        <v>84.121749360023614</v>
      </c>
      <c r="G273" s="28">
        <f t="shared" si="16"/>
        <v>-6459398.9099999964</v>
      </c>
      <c r="H273" s="27"/>
      <c r="I273" s="28">
        <f t="shared" si="18"/>
        <v>32421398.090000004</v>
      </c>
      <c r="J273" s="137">
        <f t="shared" si="19"/>
        <v>92.530557089043882</v>
      </c>
    </row>
    <row r="274" spans="1:10" s="70" customFormat="1" ht="46.95" customHeight="1" x14ac:dyDescent="0.4">
      <c r="A274" s="31" t="s">
        <v>230</v>
      </c>
      <c r="B274" s="25"/>
      <c r="C274" s="107">
        <v>29480000</v>
      </c>
      <c r="D274" s="107">
        <v>4685010</v>
      </c>
      <c r="E274" s="107">
        <v>2762490.4400000004</v>
      </c>
      <c r="F274" s="27">
        <f t="shared" si="15"/>
        <v>9.3707274084124847</v>
      </c>
      <c r="G274" s="28">
        <f t="shared" si="16"/>
        <v>-26717509.559999999</v>
      </c>
      <c r="H274" s="27">
        <f t="shared" si="17"/>
        <v>58.964451303198942</v>
      </c>
      <c r="I274" s="28">
        <f t="shared" si="18"/>
        <v>-1922519.5599999996</v>
      </c>
      <c r="J274" s="137">
        <f t="shared" si="19"/>
        <v>7.4694429109561238</v>
      </c>
    </row>
    <row r="275" spans="1:10" ht="76.2" customHeight="1" x14ac:dyDescent="0.4">
      <c r="A275" s="40" t="s">
        <v>231</v>
      </c>
      <c r="B275" s="41">
        <v>24170000</v>
      </c>
      <c r="C275" s="42">
        <v>980000</v>
      </c>
      <c r="D275" s="42">
        <v>130000</v>
      </c>
      <c r="E275" s="42">
        <v>33555.120000000003</v>
      </c>
      <c r="F275" s="43">
        <f t="shared" si="15"/>
        <v>3.423991836734694</v>
      </c>
      <c r="G275" s="42">
        <f t="shared" si="16"/>
        <v>-946444.88</v>
      </c>
      <c r="H275" s="43">
        <f t="shared" si="17"/>
        <v>25.811630769230771</v>
      </c>
      <c r="I275" s="42">
        <f t="shared" si="18"/>
        <v>-96444.88</v>
      </c>
      <c r="J275" s="172">
        <f t="shared" si="19"/>
        <v>9.0729021024334139E-2</v>
      </c>
    </row>
    <row r="276" spans="1:10" ht="73.95" customHeight="1" x14ac:dyDescent="0.4">
      <c r="A276" s="40" t="s">
        <v>232</v>
      </c>
      <c r="B276" s="41">
        <v>31030000</v>
      </c>
      <c r="C276" s="159">
        <v>14000000</v>
      </c>
      <c r="D276" s="159">
        <v>1130000</v>
      </c>
      <c r="E276" s="159">
        <v>0</v>
      </c>
      <c r="F276" s="43">
        <f t="shared" si="15"/>
        <v>0</v>
      </c>
      <c r="G276" s="42">
        <f t="shared" si="16"/>
        <v>-14000000</v>
      </c>
      <c r="H276" s="43">
        <f t="shared" si="17"/>
        <v>0</v>
      </c>
      <c r="I276" s="42">
        <f t="shared" si="18"/>
        <v>-1130000</v>
      </c>
      <c r="J276" s="172">
        <f t="shared" si="19"/>
        <v>0</v>
      </c>
    </row>
    <row r="277" spans="1:10" s="181" customFormat="1" ht="51" customHeight="1" x14ac:dyDescent="0.65">
      <c r="A277" s="40" t="s">
        <v>233</v>
      </c>
      <c r="B277" s="41">
        <v>33010000</v>
      </c>
      <c r="C277" s="159">
        <v>14500000</v>
      </c>
      <c r="D277" s="159">
        <v>3425010</v>
      </c>
      <c r="E277" s="159">
        <v>2728935.3200000003</v>
      </c>
      <c r="F277" s="43">
        <f t="shared" ref="F277:F296" si="20">E277/C277*100</f>
        <v>18.820243586206896</v>
      </c>
      <c r="G277" s="42">
        <f t="shared" ref="G277:G296" si="21">E277-C277</f>
        <v>-11771064.68</v>
      </c>
      <c r="H277" s="43">
        <f t="shared" ref="H277:H296" si="22">E277/D277*100</f>
        <v>79.676711016902146</v>
      </c>
      <c r="I277" s="42">
        <f t="shared" ref="I277:I296" si="23">E277-D277</f>
        <v>-696074.6799999997</v>
      </c>
      <c r="J277" s="172">
        <f t="shared" si="19"/>
        <v>7.3787138899317899</v>
      </c>
    </row>
    <row r="278" spans="1:10" ht="149.4" hidden="1" customHeight="1" x14ac:dyDescent="0.4">
      <c r="A278" s="40" t="s">
        <v>234</v>
      </c>
      <c r="B278" s="52">
        <v>33010100</v>
      </c>
      <c r="C278" s="42">
        <v>12400000</v>
      </c>
      <c r="D278" s="42">
        <v>3100000</v>
      </c>
      <c r="E278" s="42">
        <v>1487995.4600000002</v>
      </c>
      <c r="F278" s="43">
        <f t="shared" si="20"/>
        <v>11.999963387096777</v>
      </c>
      <c r="G278" s="42">
        <f t="shared" si="21"/>
        <v>-10912004.539999999</v>
      </c>
      <c r="H278" s="43">
        <f t="shared" si="22"/>
        <v>47.999853548387108</v>
      </c>
      <c r="I278" s="42">
        <f t="shared" si="23"/>
        <v>-1612004.5399999998</v>
      </c>
      <c r="J278" s="38">
        <f t="shared" si="19"/>
        <v>4.0233613044582697</v>
      </c>
    </row>
    <row r="279" spans="1:10" ht="23.4" hidden="1" customHeight="1" x14ac:dyDescent="0.4">
      <c r="A279" s="40"/>
      <c r="B279" s="41">
        <v>33010101</v>
      </c>
      <c r="C279" s="42">
        <v>0</v>
      </c>
      <c r="D279" s="42">
        <v>0</v>
      </c>
      <c r="E279" s="42">
        <v>0</v>
      </c>
      <c r="F279" s="43" t="e">
        <f t="shared" si="20"/>
        <v>#DIV/0!</v>
      </c>
      <c r="G279" s="42">
        <f t="shared" si="21"/>
        <v>0</v>
      </c>
      <c r="H279" s="43" t="e">
        <f t="shared" si="22"/>
        <v>#DIV/0!</v>
      </c>
      <c r="I279" s="42">
        <f t="shared" si="23"/>
        <v>0</v>
      </c>
      <c r="J279" s="38">
        <f t="shared" si="19"/>
        <v>0</v>
      </c>
    </row>
    <row r="280" spans="1:10" ht="23.4" hidden="1" customHeight="1" x14ac:dyDescent="0.4">
      <c r="A280" s="40"/>
      <c r="B280" s="41">
        <v>33010102</v>
      </c>
      <c r="C280" s="42">
        <v>0</v>
      </c>
      <c r="D280" s="42">
        <v>0</v>
      </c>
      <c r="E280" s="42">
        <v>0</v>
      </c>
      <c r="F280" s="43" t="e">
        <f t="shared" si="20"/>
        <v>#DIV/0!</v>
      </c>
      <c r="G280" s="42">
        <f t="shared" si="21"/>
        <v>0</v>
      </c>
      <c r="H280" s="43" t="e">
        <f t="shared" si="22"/>
        <v>#DIV/0!</v>
      </c>
      <c r="I280" s="42">
        <f t="shared" si="23"/>
        <v>0</v>
      </c>
      <c r="J280" s="38">
        <f t="shared" si="19"/>
        <v>0</v>
      </c>
    </row>
    <row r="281" spans="1:10" ht="151.94999999999999" hidden="1" customHeight="1" x14ac:dyDescent="0.4">
      <c r="A281" s="40" t="s">
        <v>235</v>
      </c>
      <c r="B281" s="41">
        <v>33010200</v>
      </c>
      <c r="C281" s="42">
        <v>1300000</v>
      </c>
      <c r="D281" s="42">
        <v>125000</v>
      </c>
      <c r="E281" s="42">
        <v>426291.5</v>
      </c>
      <c r="F281" s="43">
        <f t="shared" si="20"/>
        <v>32.791653846153842</v>
      </c>
      <c r="G281" s="42">
        <f t="shared" si="21"/>
        <v>-873708.5</v>
      </c>
      <c r="H281" s="43">
        <f t="shared" si="22"/>
        <v>341.03319999999997</v>
      </c>
      <c r="I281" s="42">
        <f t="shared" si="23"/>
        <v>301291.5</v>
      </c>
      <c r="J281" s="38">
        <f t="shared" si="19"/>
        <v>1.1526411011492412</v>
      </c>
    </row>
    <row r="282" spans="1:10" ht="117" hidden="1" customHeight="1" x14ac:dyDescent="0.4">
      <c r="A282" s="40" t="s">
        <v>236</v>
      </c>
      <c r="B282" s="41">
        <v>33010400</v>
      </c>
      <c r="C282" s="42">
        <v>800000</v>
      </c>
      <c r="D282" s="42">
        <v>200010</v>
      </c>
      <c r="E282" s="42">
        <v>814648.3600000001</v>
      </c>
      <c r="F282" s="43">
        <f t="shared" si="20"/>
        <v>101.83104500000002</v>
      </c>
      <c r="G282" s="42">
        <f t="shared" si="21"/>
        <v>14648.360000000102</v>
      </c>
      <c r="H282" s="43">
        <f t="shared" si="22"/>
        <v>407.30381480925956</v>
      </c>
      <c r="I282" s="42">
        <f t="shared" si="23"/>
        <v>614638.3600000001</v>
      </c>
      <c r="J282" s="38">
        <f t="shared" si="19"/>
        <v>2.2027114843242801</v>
      </c>
    </row>
    <row r="283" spans="1:10" ht="23.4" hidden="1" customHeight="1" x14ac:dyDescent="0.4">
      <c r="A283" s="40"/>
      <c r="B283" s="41"/>
      <c r="C283" s="159"/>
      <c r="D283" s="159"/>
      <c r="E283" s="159"/>
      <c r="F283" s="43" t="e">
        <f t="shared" si="20"/>
        <v>#DIV/0!</v>
      </c>
      <c r="G283" s="42">
        <f t="shared" si="21"/>
        <v>0</v>
      </c>
      <c r="H283" s="43" t="e">
        <f t="shared" si="22"/>
        <v>#DIV/0!</v>
      </c>
      <c r="I283" s="42">
        <f t="shared" si="23"/>
        <v>0</v>
      </c>
      <c r="J283" s="38">
        <f t="shared" si="19"/>
        <v>0</v>
      </c>
    </row>
    <row r="284" spans="1:10" s="81" customFormat="1" ht="71.400000000000006" customHeight="1" x14ac:dyDescent="0.65">
      <c r="A284" s="31" t="s">
        <v>237</v>
      </c>
      <c r="B284" s="25"/>
      <c r="C284" s="26">
        <v>70160797</v>
      </c>
      <c r="D284" s="26">
        <v>6485010</v>
      </c>
      <c r="E284" s="26">
        <v>36983888.530000001</v>
      </c>
      <c r="F284" s="27">
        <f t="shared" si="20"/>
        <v>52.713039348740573</v>
      </c>
      <c r="G284" s="28">
        <f t="shared" si="21"/>
        <v>-33176908.469999999</v>
      </c>
      <c r="H284" s="27"/>
      <c r="I284" s="28">
        <f t="shared" si="23"/>
        <v>30498878.530000001</v>
      </c>
      <c r="J284" s="182">
        <f t="shared" si="19"/>
        <v>100</v>
      </c>
    </row>
    <row r="285" spans="1:10" s="70" customFormat="1" ht="62.4" customHeight="1" x14ac:dyDescent="0.4">
      <c r="A285" s="31" t="s">
        <v>238</v>
      </c>
      <c r="B285" s="25"/>
      <c r="C285" s="26">
        <v>0</v>
      </c>
      <c r="D285" s="26">
        <v>0</v>
      </c>
      <c r="E285" s="26">
        <v>0</v>
      </c>
      <c r="F285" s="27"/>
      <c r="G285" s="28">
        <f t="shared" si="21"/>
        <v>0</v>
      </c>
      <c r="H285" s="27"/>
      <c r="I285" s="28">
        <f t="shared" si="23"/>
        <v>0</v>
      </c>
      <c r="J285" s="119"/>
    </row>
    <row r="286" spans="1:10" s="32" customFormat="1" ht="178.2" hidden="1" customHeight="1" x14ac:dyDescent="0.4">
      <c r="A286" s="31" t="s">
        <v>239</v>
      </c>
      <c r="B286" s="25">
        <v>41031400</v>
      </c>
      <c r="C286" s="28">
        <v>0</v>
      </c>
      <c r="D286" s="28">
        <v>0</v>
      </c>
      <c r="E286" s="28">
        <v>0</v>
      </c>
      <c r="F286" s="27" t="e">
        <f t="shared" si="20"/>
        <v>#DIV/0!</v>
      </c>
      <c r="G286" s="28">
        <f t="shared" si="21"/>
        <v>0</v>
      </c>
      <c r="H286" s="27" t="e">
        <f t="shared" si="22"/>
        <v>#DIV/0!</v>
      </c>
      <c r="I286" s="28">
        <f t="shared" si="23"/>
        <v>0</v>
      </c>
      <c r="J286" s="119"/>
    </row>
    <row r="287" spans="1:10" s="32" customFormat="1" ht="105" hidden="1" customHeight="1" x14ac:dyDescent="0.4">
      <c r="A287" s="31" t="s">
        <v>162</v>
      </c>
      <c r="B287" s="25">
        <v>41034500</v>
      </c>
      <c r="C287" s="28">
        <v>0</v>
      </c>
      <c r="D287" s="28">
        <v>0</v>
      </c>
      <c r="E287" s="28">
        <v>0</v>
      </c>
      <c r="F287" s="27" t="e">
        <f t="shared" si="20"/>
        <v>#DIV/0!</v>
      </c>
      <c r="G287" s="28">
        <f t="shared" si="21"/>
        <v>0</v>
      </c>
      <c r="H287" s="27" t="e">
        <f t="shared" si="22"/>
        <v>#DIV/0!</v>
      </c>
      <c r="I287" s="28">
        <f t="shared" si="23"/>
        <v>0</v>
      </c>
      <c r="J287" s="119"/>
    </row>
    <row r="288" spans="1:10" s="32" customFormat="1" ht="145.19999999999999" hidden="1" customHeight="1" x14ac:dyDescent="0.4">
      <c r="A288" s="183" t="s">
        <v>240</v>
      </c>
      <c r="B288" s="25">
        <v>41052900</v>
      </c>
      <c r="C288" s="28">
        <v>0</v>
      </c>
      <c r="D288" s="28">
        <v>0</v>
      </c>
      <c r="E288" s="28">
        <v>0</v>
      </c>
      <c r="F288" s="27" t="e">
        <f t="shared" si="20"/>
        <v>#DIV/0!</v>
      </c>
      <c r="G288" s="28">
        <f t="shared" si="21"/>
        <v>0</v>
      </c>
      <c r="H288" s="27" t="e">
        <f t="shared" si="22"/>
        <v>#DIV/0!</v>
      </c>
      <c r="I288" s="28">
        <f t="shared" si="23"/>
        <v>0</v>
      </c>
      <c r="J288" s="119"/>
    </row>
    <row r="289" spans="1:10" s="32" customFormat="1" ht="98.4" hidden="1" customHeight="1" x14ac:dyDescent="0.4">
      <c r="A289" s="31" t="s">
        <v>241</v>
      </c>
      <c r="B289" s="25">
        <v>41053600</v>
      </c>
      <c r="C289" s="28">
        <v>0</v>
      </c>
      <c r="D289" s="28">
        <v>0</v>
      </c>
      <c r="E289" s="28">
        <v>0</v>
      </c>
      <c r="F289" s="27" t="e">
        <f t="shared" si="20"/>
        <v>#DIV/0!</v>
      </c>
      <c r="G289" s="28">
        <f t="shared" si="21"/>
        <v>0</v>
      </c>
      <c r="H289" s="27" t="e">
        <f t="shared" si="22"/>
        <v>#DIV/0!</v>
      </c>
      <c r="I289" s="28">
        <f t="shared" si="23"/>
        <v>0</v>
      </c>
      <c r="J289" s="119"/>
    </row>
    <row r="290" spans="1:10" s="32" customFormat="1" ht="38.4" hidden="1" x14ac:dyDescent="0.4">
      <c r="A290" s="31"/>
      <c r="B290" s="25">
        <v>41034301</v>
      </c>
      <c r="C290" s="26"/>
      <c r="D290" s="26"/>
      <c r="E290" s="26"/>
      <c r="F290" s="27" t="e">
        <f t="shared" si="20"/>
        <v>#DIV/0!</v>
      </c>
      <c r="G290" s="28">
        <f t="shared" si="21"/>
        <v>0</v>
      </c>
      <c r="H290" s="27" t="e">
        <f t="shared" si="22"/>
        <v>#DIV/0!</v>
      </c>
      <c r="I290" s="28">
        <f t="shared" si="23"/>
        <v>0</v>
      </c>
      <c r="J290" s="119"/>
    </row>
    <row r="291" spans="1:10" s="32" customFormat="1" ht="38.4" hidden="1" x14ac:dyDescent="0.4">
      <c r="A291" s="31"/>
      <c r="B291" s="25">
        <v>41034500</v>
      </c>
      <c r="C291" s="26"/>
      <c r="D291" s="26"/>
      <c r="E291" s="26"/>
      <c r="F291" s="27" t="e">
        <f t="shared" si="20"/>
        <v>#DIV/0!</v>
      </c>
      <c r="G291" s="28">
        <f t="shared" si="21"/>
        <v>0</v>
      </c>
      <c r="H291" s="27" t="e">
        <f t="shared" si="22"/>
        <v>#DIV/0!</v>
      </c>
      <c r="I291" s="28">
        <f t="shared" si="23"/>
        <v>0</v>
      </c>
      <c r="J291" s="119"/>
    </row>
    <row r="292" spans="1:10" s="32" customFormat="1" ht="75" hidden="1" customHeight="1" x14ac:dyDescent="0.4">
      <c r="A292" s="184" t="s">
        <v>181</v>
      </c>
      <c r="B292" s="231">
        <v>41053900</v>
      </c>
      <c r="C292" s="26">
        <v>0</v>
      </c>
      <c r="D292" s="26">
        <v>0</v>
      </c>
      <c r="E292" s="26">
        <v>0</v>
      </c>
      <c r="F292" s="27" t="e">
        <f t="shared" si="20"/>
        <v>#DIV/0!</v>
      </c>
      <c r="G292" s="28">
        <f t="shared" si="21"/>
        <v>0</v>
      </c>
      <c r="H292" s="27" t="e">
        <f t="shared" si="22"/>
        <v>#DIV/0!</v>
      </c>
      <c r="I292" s="28">
        <f t="shared" si="23"/>
        <v>0</v>
      </c>
      <c r="J292" s="119"/>
    </row>
    <row r="293" spans="1:10" s="70" customFormat="1" ht="74.400000000000006" hidden="1" customHeight="1" x14ac:dyDescent="0.4">
      <c r="A293" s="185" t="s">
        <v>242</v>
      </c>
      <c r="B293" s="232"/>
      <c r="C293" s="28">
        <v>0</v>
      </c>
      <c r="D293" s="28">
        <v>0</v>
      </c>
      <c r="E293" s="28">
        <v>0</v>
      </c>
      <c r="F293" s="27" t="e">
        <f t="shared" si="20"/>
        <v>#DIV/0!</v>
      </c>
      <c r="G293" s="28">
        <f t="shared" si="21"/>
        <v>0</v>
      </c>
      <c r="H293" s="27" t="e">
        <f t="shared" si="22"/>
        <v>#DIV/0!</v>
      </c>
      <c r="I293" s="28">
        <f t="shared" si="23"/>
        <v>0</v>
      </c>
      <c r="J293" s="186"/>
    </row>
    <row r="294" spans="1:10" s="32" customFormat="1" ht="39.75" hidden="1" customHeight="1" x14ac:dyDescent="0.4">
      <c r="A294" s="184" t="s">
        <v>243</v>
      </c>
      <c r="B294" s="233"/>
      <c r="C294" s="26"/>
      <c r="D294" s="26"/>
      <c r="E294" s="26"/>
      <c r="F294" s="27" t="e">
        <f t="shared" si="20"/>
        <v>#DIV/0!</v>
      </c>
      <c r="G294" s="28">
        <f t="shared" si="21"/>
        <v>0</v>
      </c>
      <c r="H294" s="27" t="e">
        <f t="shared" si="22"/>
        <v>#DIV/0!</v>
      </c>
      <c r="I294" s="28">
        <f t="shared" si="23"/>
        <v>0</v>
      </c>
      <c r="J294" s="119"/>
    </row>
    <row r="295" spans="1:10" s="70" customFormat="1" ht="60" customHeight="1" x14ac:dyDescent="0.4">
      <c r="A295" s="31" t="s">
        <v>244</v>
      </c>
      <c r="B295" s="25"/>
      <c r="C295" s="26">
        <v>70160797</v>
      </c>
      <c r="D295" s="26">
        <v>6485010</v>
      </c>
      <c r="E295" s="26">
        <v>36983888.530000001</v>
      </c>
      <c r="F295" s="27">
        <f t="shared" si="20"/>
        <v>52.713039348740573</v>
      </c>
      <c r="G295" s="28">
        <f t="shared" si="21"/>
        <v>-33176908.469999999</v>
      </c>
      <c r="H295" s="27"/>
      <c r="I295" s="28">
        <f t="shared" si="23"/>
        <v>30498878.530000001</v>
      </c>
      <c r="J295" s="119"/>
    </row>
    <row r="296" spans="1:10" s="70" customFormat="1" ht="69" customHeight="1" x14ac:dyDescent="0.4">
      <c r="A296" s="184" t="s">
        <v>245</v>
      </c>
      <c r="B296" s="187"/>
      <c r="C296" s="188">
        <v>3242289350</v>
      </c>
      <c r="D296" s="188">
        <v>741509736</v>
      </c>
      <c r="E296" s="188">
        <v>645138989.78999996</v>
      </c>
      <c r="F296" s="27">
        <f t="shared" si="20"/>
        <v>19.897637753706341</v>
      </c>
      <c r="G296" s="28">
        <f t="shared" si="21"/>
        <v>-2597150360.21</v>
      </c>
      <c r="H296" s="27">
        <f t="shared" si="22"/>
        <v>87.003441555621052</v>
      </c>
      <c r="I296" s="28">
        <f t="shared" si="23"/>
        <v>-96370746.210000038</v>
      </c>
      <c r="J296" s="189"/>
    </row>
    <row r="297" spans="1:10" s="81" customFormat="1" ht="62.4" customHeight="1" x14ac:dyDescent="0.7">
      <c r="A297" s="190" t="s">
        <v>246</v>
      </c>
      <c r="B297" s="191"/>
      <c r="C297" s="28">
        <v>2902003449</v>
      </c>
      <c r="D297" s="28">
        <v>661499480</v>
      </c>
      <c r="E297" s="28">
        <v>565273374.69000006</v>
      </c>
      <c r="F297" s="27">
        <f>E297/C297*100</f>
        <v>19.478728561979736</v>
      </c>
      <c r="G297" s="28">
        <f>E297-C297</f>
        <v>-2336730074.3099999</v>
      </c>
      <c r="H297" s="27">
        <f>E297/D297*100</f>
        <v>85.453336212751069</v>
      </c>
      <c r="I297" s="28">
        <f>E297-D297</f>
        <v>-96226105.309999943</v>
      </c>
      <c r="J297" s="106"/>
    </row>
    <row r="298" spans="1:10" ht="75.75" hidden="1" customHeight="1" x14ac:dyDescent="0.5">
      <c r="A298" s="192"/>
      <c r="B298" s="193"/>
      <c r="C298" s="194"/>
      <c r="D298" s="194"/>
      <c r="E298" s="194"/>
      <c r="F298" s="194"/>
      <c r="G298" s="194"/>
      <c r="H298" s="194"/>
      <c r="I298" s="194"/>
      <c r="J298" s="195"/>
    </row>
    <row r="299" spans="1:10" ht="52.5" customHeight="1" x14ac:dyDescent="0.45">
      <c r="B299" s="197"/>
      <c r="C299" s="198"/>
      <c r="D299" s="198"/>
      <c r="E299" s="198"/>
      <c r="F299" s="198"/>
      <c r="G299" s="198"/>
      <c r="H299" s="198"/>
      <c r="I299" s="198"/>
      <c r="J299" s="198"/>
    </row>
    <row r="300" spans="1:10" ht="55.2" customHeight="1" x14ac:dyDescent="0.45">
      <c r="B300" s="197"/>
      <c r="C300" s="199"/>
      <c r="D300" s="199"/>
      <c r="E300" s="200"/>
      <c r="F300" s="199"/>
      <c r="G300" s="199"/>
      <c r="H300" s="199"/>
      <c r="I300" s="199"/>
      <c r="J300" s="199"/>
    </row>
    <row r="301" spans="1:10" x14ac:dyDescent="0.45">
      <c r="A301" s="201"/>
      <c r="B301" s="197"/>
      <c r="C301" s="202"/>
      <c r="D301" s="202"/>
      <c r="E301" s="202"/>
      <c r="F301" s="202"/>
      <c r="G301" s="202"/>
      <c r="H301" s="202"/>
      <c r="I301" s="202"/>
      <c r="J301" s="202"/>
    </row>
    <row r="302" spans="1:10" s="2" customFormat="1" ht="66.599999999999994" customHeight="1" x14ac:dyDescent="0.45">
      <c r="A302" s="203"/>
      <c r="B302" s="204"/>
      <c r="C302" s="4"/>
      <c r="D302" s="4"/>
      <c r="E302" s="4"/>
      <c r="F302" s="4"/>
      <c r="G302" s="4"/>
      <c r="H302" s="4"/>
      <c r="I302" s="4"/>
      <c r="J302" s="4"/>
    </row>
    <row r="303" spans="1:10" s="2" customFormat="1" x14ac:dyDescent="0.45">
      <c r="A303" s="205"/>
      <c r="B303" s="204"/>
      <c r="C303" s="196"/>
      <c r="D303" s="196"/>
      <c r="E303" s="196"/>
      <c r="F303" s="196"/>
      <c r="G303" s="196"/>
      <c r="H303" s="196"/>
      <c r="I303" s="196"/>
      <c r="J303" s="196"/>
    </row>
    <row r="304" spans="1:10" s="2" customFormat="1" x14ac:dyDescent="0.45">
      <c r="A304" s="205"/>
      <c r="B304" s="206"/>
      <c r="C304" s="196"/>
      <c r="D304" s="196"/>
      <c r="E304" s="196"/>
      <c r="F304" s="196"/>
      <c r="G304" s="196"/>
      <c r="H304" s="196"/>
      <c r="I304" s="196"/>
      <c r="J304" s="196"/>
    </row>
    <row r="305" spans="1:10" s="2" customFormat="1" x14ac:dyDescent="0.45">
      <c r="A305" s="207"/>
      <c r="B305" s="206"/>
      <c r="C305" s="77"/>
      <c r="D305" s="77"/>
      <c r="E305" s="77"/>
      <c r="F305" s="77"/>
      <c r="G305" s="77"/>
      <c r="H305" s="77"/>
      <c r="I305" s="77"/>
      <c r="J305" s="77"/>
    </row>
    <row r="306" spans="1:10" s="2" customFormat="1" x14ac:dyDescent="0.45">
      <c r="A306" s="207"/>
      <c r="B306" s="206"/>
      <c r="C306" s="77"/>
      <c r="D306" s="77"/>
      <c r="E306" s="77"/>
      <c r="F306" s="77"/>
      <c r="G306" s="77"/>
      <c r="H306" s="77"/>
      <c r="I306" s="77"/>
      <c r="J306" s="77"/>
    </row>
    <row r="307" spans="1:10" s="2" customFormat="1" x14ac:dyDescent="0.45">
      <c r="A307" s="208"/>
      <c r="B307" s="209"/>
      <c r="C307" s="77"/>
      <c r="D307" s="77"/>
      <c r="E307" s="77"/>
      <c r="F307" s="77"/>
      <c r="G307" s="77"/>
      <c r="H307" s="77"/>
      <c r="I307" s="77"/>
      <c r="J307" s="77"/>
    </row>
    <row r="308" spans="1:10" s="2" customFormat="1" x14ac:dyDescent="0.4">
      <c r="A308" s="208"/>
      <c r="B308" s="210"/>
      <c r="C308" s="211"/>
      <c r="D308" s="211"/>
      <c r="E308" s="211"/>
      <c r="F308" s="211"/>
      <c r="G308" s="211"/>
      <c r="H308" s="211"/>
      <c r="I308" s="211"/>
      <c r="J308" s="211"/>
    </row>
    <row r="309" spans="1:10" s="2" customFormat="1" x14ac:dyDescent="0.4">
      <c r="A309" s="212"/>
      <c r="B309" s="210"/>
      <c r="C309" s="211"/>
      <c r="D309" s="211"/>
      <c r="E309" s="211"/>
      <c r="F309" s="211"/>
      <c r="G309" s="211"/>
      <c r="H309" s="211"/>
      <c r="I309" s="211"/>
      <c r="J309" s="211"/>
    </row>
    <row r="310" spans="1:10" s="2" customFormat="1" x14ac:dyDescent="0.45">
      <c r="A310" s="208"/>
      <c r="B310" s="209"/>
      <c r="C310" s="77"/>
      <c r="D310" s="77"/>
      <c r="E310" s="77"/>
      <c r="F310" s="77"/>
      <c r="G310" s="77"/>
      <c r="H310" s="77"/>
      <c r="I310" s="77"/>
      <c r="J310" s="77"/>
    </row>
    <row r="311" spans="1:10" s="2" customFormat="1" x14ac:dyDescent="0.45">
      <c r="A311" s="208"/>
      <c r="B311" s="209"/>
      <c r="C311" s="77"/>
      <c r="D311" s="77"/>
      <c r="E311" s="77"/>
      <c r="F311" s="77"/>
      <c r="G311" s="77"/>
      <c r="H311" s="77"/>
      <c r="I311" s="77"/>
      <c r="J311" s="77"/>
    </row>
    <row r="312" spans="1:10" s="2" customFormat="1" x14ac:dyDescent="0.45">
      <c r="A312" s="208"/>
      <c r="B312" s="209"/>
      <c r="C312" s="77"/>
      <c r="D312" s="77"/>
      <c r="E312" s="77"/>
      <c r="F312" s="77"/>
      <c r="G312" s="77"/>
      <c r="H312" s="77"/>
      <c r="I312" s="77"/>
      <c r="J312" s="77"/>
    </row>
    <row r="313" spans="1:10" s="2" customFormat="1" x14ac:dyDescent="0.45">
      <c r="A313" s="208"/>
      <c r="B313" s="209"/>
      <c r="C313" s="77"/>
      <c r="D313" s="77"/>
      <c r="E313" s="77"/>
      <c r="F313" s="77"/>
      <c r="G313" s="77"/>
      <c r="H313" s="77"/>
      <c r="I313" s="77"/>
      <c r="J313" s="77"/>
    </row>
    <row r="314" spans="1:10" s="2" customFormat="1" x14ac:dyDescent="0.45">
      <c r="A314" s="208"/>
      <c r="B314" s="209"/>
      <c r="C314" s="77"/>
      <c r="D314" s="77"/>
      <c r="E314" s="77"/>
      <c r="F314" s="77"/>
      <c r="G314" s="77"/>
      <c r="H314" s="77"/>
      <c r="I314" s="77"/>
      <c r="J314" s="77"/>
    </row>
    <row r="315" spans="1:10" s="2" customFormat="1" x14ac:dyDescent="0.45">
      <c r="A315" s="208"/>
      <c r="B315" s="209"/>
      <c r="C315" s="77"/>
      <c r="D315" s="77"/>
      <c r="E315" s="77"/>
      <c r="F315" s="77"/>
      <c r="G315" s="77"/>
      <c r="H315" s="77"/>
      <c r="I315" s="77"/>
      <c r="J315" s="77"/>
    </row>
    <row r="316" spans="1:10" s="2" customFormat="1" x14ac:dyDescent="0.45">
      <c r="A316" s="208"/>
      <c r="B316" s="209"/>
      <c r="C316" s="77"/>
      <c r="D316" s="77"/>
      <c r="E316" s="77"/>
      <c r="F316" s="77"/>
      <c r="G316" s="77"/>
      <c r="H316" s="77"/>
      <c r="I316" s="77"/>
      <c r="J316" s="77"/>
    </row>
    <row r="317" spans="1:10" s="2" customFormat="1" x14ac:dyDescent="0.4">
      <c r="A317" s="213"/>
      <c r="B317" s="210"/>
      <c r="C317" s="77"/>
      <c r="D317" s="77"/>
      <c r="E317" s="77"/>
      <c r="F317" s="77"/>
      <c r="G317" s="77"/>
      <c r="H317" s="77"/>
      <c r="I317" s="77"/>
      <c r="J317" s="77"/>
    </row>
    <row r="318" spans="1:10" s="2" customFormat="1" x14ac:dyDescent="0.4">
      <c r="A318" s="208"/>
      <c r="B318" s="210"/>
      <c r="C318" s="77"/>
      <c r="D318" s="77"/>
      <c r="E318" s="77"/>
      <c r="F318" s="77"/>
      <c r="G318" s="77"/>
      <c r="H318" s="77"/>
      <c r="I318" s="77"/>
      <c r="J318" s="77"/>
    </row>
    <row r="319" spans="1:10" s="2" customFormat="1" x14ac:dyDescent="0.4">
      <c r="A319" s="213"/>
      <c r="B319" s="210"/>
      <c r="C319" s="77"/>
      <c r="D319" s="77"/>
      <c r="E319" s="77"/>
      <c r="F319" s="77"/>
      <c r="G319" s="77"/>
      <c r="H319" s="77"/>
      <c r="I319" s="77"/>
      <c r="J319" s="77"/>
    </row>
    <row r="320" spans="1:10" s="2" customFormat="1" x14ac:dyDescent="0.4">
      <c r="A320" s="213"/>
      <c r="B320" s="210"/>
      <c r="C320" s="77"/>
      <c r="D320" s="77"/>
      <c r="E320" s="77"/>
      <c r="F320" s="77"/>
      <c r="G320" s="77"/>
      <c r="H320" s="77"/>
      <c r="I320" s="77"/>
      <c r="J320" s="77"/>
    </row>
    <row r="321" spans="1:10" s="2" customFormat="1" x14ac:dyDescent="0.4">
      <c r="A321" s="208"/>
      <c r="B321" s="210"/>
      <c r="C321" s="77"/>
      <c r="D321" s="77"/>
      <c r="E321" s="77"/>
      <c r="F321" s="77"/>
      <c r="G321" s="77"/>
      <c r="H321" s="77"/>
      <c r="I321" s="77"/>
      <c r="J321" s="77"/>
    </row>
    <row r="322" spans="1:10" s="2" customFormat="1" x14ac:dyDescent="0.4">
      <c r="A322" s="208"/>
      <c r="B322" s="210"/>
      <c r="C322" s="77"/>
      <c r="D322" s="77"/>
      <c r="E322" s="77"/>
      <c r="F322" s="77"/>
      <c r="G322" s="77"/>
      <c r="H322" s="77"/>
      <c r="I322" s="77"/>
      <c r="J322" s="77"/>
    </row>
    <row r="323" spans="1:10" s="2" customFormat="1" x14ac:dyDescent="0.4">
      <c r="A323" s="208"/>
      <c r="B323" s="210"/>
      <c r="C323" s="77"/>
      <c r="D323" s="77"/>
      <c r="E323" s="77"/>
      <c r="F323" s="77"/>
      <c r="G323" s="77"/>
      <c r="H323" s="77"/>
      <c r="I323" s="77"/>
      <c r="J323" s="77"/>
    </row>
    <row r="324" spans="1:10" s="2" customFormat="1" x14ac:dyDescent="0.4">
      <c r="A324" s="208"/>
      <c r="B324" s="210"/>
      <c r="C324" s="4"/>
      <c r="D324" s="4"/>
      <c r="E324" s="4"/>
      <c r="F324" s="4"/>
      <c r="G324" s="4"/>
      <c r="H324" s="4"/>
      <c r="I324" s="4"/>
      <c r="J324" s="4"/>
    </row>
    <row r="325" spans="1:10" s="2" customFormat="1" x14ac:dyDescent="0.4">
      <c r="A325" s="208"/>
      <c r="B325" s="210"/>
      <c r="C325" s="196"/>
      <c r="D325" s="196"/>
      <c r="E325" s="196"/>
      <c r="F325" s="196"/>
      <c r="G325" s="196"/>
      <c r="H325" s="196"/>
      <c r="I325" s="196"/>
      <c r="J325" s="196"/>
    </row>
    <row r="326" spans="1:10" s="2" customFormat="1" x14ac:dyDescent="0.4">
      <c r="A326" s="208"/>
      <c r="B326" s="210"/>
      <c r="C326" s="4"/>
      <c r="D326" s="77"/>
      <c r="E326" s="214"/>
      <c r="F326" s="4"/>
      <c r="G326" s="77"/>
      <c r="H326" s="214"/>
      <c r="I326" s="4"/>
      <c r="J326" s="77"/>
    </row>
    <row r="327" spans="1:10" s="2" customFormat="1" x14ac:dyDescent="0.4">
      <c r="A327" s="208"/>
      <c r="B327" s="210"/>
      <c r="C327" s="77"/>
      <c r="D327" s="77"/>
      <c r="E327" s="77"/>
      <c r="F327" s="77"/>
      <c r="G327" s="77"/>
      <c r="H327" s="77"/>
      <c r="I327" s="77"/>
      <c r="J327" s="77"/>
    </row>
    <row r="328" spans="1:10" s="2" customFormat="1" x14ac:dyDescent="0.4">
      <c r="A328" s="213"/>
      <c r="B328" s="210"/>
      <c r="C328" s="77"/>
      <c r="D328" s="77"/>
      <c r="E328" s="77"/>
      <c r="F328" s="77"/>
      <c r="G328" s="77"/>
      <c r="H328" s="77"/>
      <c r="I328" s="77"/>
      <c r="J328" s="77"/>
    </row>
    <row r="329" spans="1:10" s="2" customFormat="1" x14ac:dyDescent="0.4">
      <c r="A329" s="208"/>
      <c r="B329" s="210"/>
      <c r="C329" s="77"/>
      <c r="D329" s="77"/>
      <c r="E329" s="77"/>
      <c r="F329" s="77"/>
      <c r="G329" s="77"/>
      <c r="H329" s="77"/>
      <c r="I329" s="77"/>
      <c r="J329" s="77"/>
    </row>
    <row r="330" spans="1:10" s="2" customFormat="1" x14ac:dyDescent="0.4">
      <c r="A330" s="207"/>
      <c r="B330" s="210"/>
      <c r="C330" s="196"/>
      <c r="D330" s="196"/>
      <c r="E330" s="196"/>
      <c r="F330" s="196"/>
      <c r="G330" s="196"/>
      <c r="H330" s="196"/>
      <c r="I330" s="196"/>
      <c r="J330" s="196"/>
    </row>
    <row r="331" spans="1:10" s="2" customFormat="1" x14ac:dyDescent="0.4">
      <c r="A331" s="207"/>
      <c r="B331" s="210"/>
      <c r="C331" s="196"/>
      <c r="D331" s="196"/>
      <c r="E331" s="196"/>
      <c r="F331" s="196"/>
      <c r="G331" s="196"/>
      <c r="H331" s="196"/>
      <c r="I331" s="196"/>
      <c r="J331" s="196"/>
    </row>
    <row r="332" spans="1:10" s="2" customFormat="1" x14ac:dyDescent="0.4">
      <c r="A332" s="208"/>
      <c r="B332" s="210"/>
      <c r="C332" s="77"/>
      <c r="D332" s="77"/>
      <c r="E332" s="77"/>
      <c r="F332" s="77"/>
      <c r="G332" s="77"/>
      <c r="H332" s="77"/>
      <c r="I332" s="77"/>
      <c r="J332" s="77"/>
    </row>
    <row r="333" spans="1:10" s="2" customFormat="1" x14ac:dyDescent="0.4">
      <c r="A333" s="208"/>
      <c r="B333" s="210"/>
      <c r="C333" s="77"/>
      <c r="D333" s="77"/>
      <c r="E333" s="77"/>
      <c r="F333" s="77"/>
      <c r="G333" s="77"/>
      <c r="H333" s="77"/>
      <c r="I333" s="77"/>
      <c r="J333" s="77"/>
    </row>
    <row r="334" spans="1:10" s="2" customFormat="1" x14ac:dyDescent="0.45">
      <c r="A334" s="208"/>
      <c r="B334" s="209"/>
      <c r="C334" s="77"/>
      <c r="D334" s="77"/>
      <c r="E334" s="77"/>
      <c r="F334" s="77"/>
      <c r="G334" s="77"/>
      <c r="H334" s="77"/>
      <c r="I334" s="77"/>
      <c r="J334" s="77"/>
    </row>
    <row r="335" spans="1:10" s="2" customFormat="1" x14ac:dyDescent="0.45">
      <c r="A335" s="208"/>
      <c r="B335" s="209"/>
      <c r="C335" s="77"/>
      <c r="D335" s="77"/>
      <c r="E335" s="77"/>
      <c r="F335" s="77"/>
      <c r="G335" s="77"/>
      <c r="H335" s="77"/>
      <c r="I335" s="77"/>
      <c r="J335" s="77"/>
    </row>
    <row r="336" spans="1:10" s="2" customFormat="1" x14ac:dyDescent="0.45">
      <c r="A336" s="208"/>
      <c r="B336" s="209"/>
      <c r="C336" s="77"/>
      <c r="D336" s="77"/>
      <c r="E336" s="77"/>
      <c r="F336" s="77"/>
      <c r="G336" s="77"/>
      <c r="H336" s="77"/>
      <c r="I336" s="77"/>
      <c r="J336" s="77"/>
    </row>
    <row r="337" spans="1:10" s="2" customFormat="1" x14ac:dyDescent="0.45">
      <c r="A337" s="205"/>
      <c r="B337" s="209"/>
      <c r="C337" s="196"/>
      <c r="D337" s="196"/>
      <c r="E337" s="196"/>
      <c r="F337" s="196"/>
      <c r="G337" s="196"/>
      <c r="H337" s="196"/>
      <c r="I337" s="196"/>
      <c r="J337" s="196"/>
    </row>
    <row r="338" spans="1:10" s="2" customFormat="1" x14ac:dyDescent="0.45">
      <c r="A338" s="215"/>
      <c r="B338" s="209"/>
      <c r="C338" s="77"/>
      <c r="D338" s="77"/>
      <c r="E338" s="77"/>
      <c r="F338" s="77"/>
      <c r="G338" s="77"/>
      <c r="H338" s="77"/>
      <c r="I338" s="77"/>
      <c r="J338" s="77"/>
    </row>
    <row r="339" spans="1:10" s="2" customFormat="1" x14ac:dyDescent="0.45">
      <c r="A339" s="208"/>
      <c r="B339" s="209"/>
      <c r="C339" s="77"/>
      <c r="D339" s="77"/>
      <c r="E339" s="77"/>
      <c r="F339" s="77"/>
      <c r="G339" s="77"/>
      <c r="H339" s="77"/>
      <c r="I339" s="77"/>
      <c r="J339" s="77"/>
    </row>
    <row r="340" spans="1:10" s="2" customFormat="1" x14ac:dyDescent="0.45">
      <c r="A340" s="208"/>
      <c r="B340" s="209"/>
      <c r="C340" s="77"/>
      <c r="D340" s="77"/>
      <c r="E340" s="77"/>
      <c r="F340" s="77"/>
      <c r="G340" s="77"/>
      <c r="H340" s="77"/>
      <c r="I340" s="77"/>
      <c r="J340" s="77"/>
    </row>
    <row r="341" spans="1:10" s="2" customFormat="1" x14ac:dyDescent="0.45">
      <c r="A341" s="208"/>
      <c r="B341" s="209"/>
      <c r="C341" s="77"/>
      <c r="D341" s="77"/>
      <c r="E341" s="77"/>
      <c r="F341" s="77"/>
      <c r="G341" s="77"/>
      <c r="H341" s="77"/>
      <c r="I341" s="77"/>
      <c r="J341" s="77"/>
    </row>
    <row r="342" spans="1:10" s="2" customFormat="1" x14ac:dyDescent="0.45">
      <c r="A342" s="205"/>
      <c r="B342" s="209"/>
      <c r="C342" s="14"/>
      <c r="D342" s="14"/>
      <c r="E342" s="14"/>
      <c r="F342" s="14"/>
      <c r="G342" s="14"/>
      <c r="H342" s="14"/>
      <c r="I342" s="14"/>
      <c r="J342" s="14"/>
    </row>
    <row r="343" spans="1:10" s="2" customFormat="1" x14ac:dyDescent="0.45">
      <c r="A343" s="205"/>
      <c r="B343" s="209"/>
      <c r="C343" s="14"/>
      <c r="D343" s="14"/>
      <c r="E343" s="14"/>
      <c r="F343" s="14"/>
      <c r="G343" s="14"/>
      <c r="H343" s="14"/>
      <c r="I343" s="14"/>
      <c r="J343" s="14"/>
    </row>
    <row r="344" spans="1:10" s="2" customFormat="1" x14ac:dyDescent="0.45">
      <c r="A344" s="207"/>
      <c r="B344" s="209"/>
      <c r="C344" s="77"/>
      <c r="D344" s="77"/>
      <c r="E344" s="77"/>
      <c r="F344" s="77"/>
      <c r="G344" s="77"/>
      <c r="H344" s="77"/>
      <c r="I344" s="77"/>
      <c r="J344" s="77"/>
    </row>
    <row r="345" spans="1:10" s="2" customFormat="1" x14ac:dyDescent="0.45">
      <c r="A345" s="207"/>
      <c r="B345" s="209"/>
      <c r="C345" s="77"/>
      <c r="D345" s="77"/>
      <c r="E345" s="77"/>
      <c r="F345" s="77"/>
      <c r="G345" s="77"/>
      <c r="H345" s="77"/>
      <c r="I345" s="77"/>
      <c r="J345" s="77"/>
    </row>
    <row r="346" spans="1:10" s="2" customFormat="1" x14ac:dyDescent="0.45">
      <c r="A346" s="208"/>
      <c r="B346" s="209"/>
      <c r="C346" s="77"/>
      <c r="D346" s="77"/>
      <c r="E346" s="77"/>
      <c r="F346" s="77"/>
      <c r="G346" s="77"/>
      <c r="H346" s="77"/>
      <c r="I346" s="77"/>
      <c r="J346" s="77"/>
    </row>
    <row r="347" spans="1:10" s="2" customFormat="1" x14ac:dyDescent="0.45">
      <c r="A347" s="208"/>
      <c r="B347" s="209"/>
      <c r="C347" s="77"/>
      <c r="D347" s="77"/>
      <c r="E347" s="77"/>
      <c r="F347" s="77"/>
      <c r="G347" s="77"/>
      <c r="H347" s="77"/>
      <c r="I347" s="77"/>
      <c r="J347" s="77"/>
    </row>
    <row r="348" spans="1:10" s="2" customFormat="1" x14ac:dyDescent="0.45">
      <c r="A348" s="208"/>
      <c r="B348" s="209"/>
      <c r="C348" s="77"/>
      <c r="D348" s="77"/>
      <c r="E348" s="77"/>
      <c r="F348" s="77"/>
      <c r="G348" s="77"/>
      <c r="H348" s="77"/>
      <c r="I348" s="77"/>
      <c r="J348" s="77"/>
    </row>
    <row r="349" spans="1:10" s="2" customFormat="1" x14ac:dyDescent="0.45">
      <c r="A349" s="205"/>
      <c r="B349" s="209"/>
      <c r="C349" s="196"/>
      <c r="D349" s="196"/>
      <c r="E349" s="196"/>
      <c r="F349" s="196"/>
      <c r="G349" s="196"/>
      <c r="H349" s="196"/>
      <c r="I349" s="196"/>
      <c r="J349" s="196"/>
    </row>
    <row r="350" spans="1:10" s="2" customFormat="1" x14ac:dyDescent="0.45">
      <c r="A350" s="205"/>
      <c r="B350" s="209"/>
      <c r="C350" s="196"/>
      <c r="D350" s="196"/>
      <c r="E350" s="196"/>
      <c r="F350" s="196"/>
      <c r="G350" s="196"/>
      <c r="H350" s="196"/>
      <c r="I350" s="196"/>
      <c r="J350" s="196"/>
    </row>
    <row r="351" spans="1:10" s="2" customFormat="1" x14ac:dyDescent="0.45">
      <c r="A351" s="207"/>
      <c r="B351" s="209"/>
      <c r="C351" s="196"/>
      <c r="D351" s="196"/>
      <c r="E351" s="196"/>
      <c r="F351" s="196"/>
      <c r="G351" s="196"/>
      <c r="H351" s="196"/>
      <c r="I351" s="196"/>
      <c r="J351" s="196"/>
    </row>
    <row r="352" spans="1:10" s="2" customFormat="1" x14ac:dyDescent="0.45">
      <c r="A352" s="207"/>
      <c r="B352" s="209"/>
      <c r="C352" s="77"/>
      <c r="D352" s="77"/>
      <c r="E352" s="77"/>
      <c r="F352" s="77"/>
      <c r="G352" s="77"/>
      <c r="H352" s="77"/>
      <c r="I352" s="77"/>
      <c r="J352" s="77"/>
    </row>
    <row r="353" spans="1:10" s="2" customFormat="1" x14ac:dyDescent="0.45">
      <c r="A353" s="208"/>
      <c r="B353" s="209"/>
      <c r="C353" s="77"/>
      <c r="D353" s="77"/>
      <c r="E353" s="77"/>
      <c r="F353" s="77"/>
      <c r="G353" s="77"/>
      <c r="H353" s="77"/>
      <c r="I353" s="77"/>
      <c r="J353" s="77"/>
    </row>
    <row r="354" spans="1:10" s="2" customFormat="1" x14ac:dyDescent="0.45">
      <c r="A354" s="208"/>
      <c r="B354" s="209"/>
      <c r="C354" s="77"/>
      <c r="D354" s="77"/>
      <c r="E354" s="77"/>
      <c r="F354" s="77"/>
      <c r="G354" s="77"/>
      <c r="H354" s="77"/>
      <c r="I354" s="77"/>
      <c r="J354" s="77"/>
    </row>
    <row r="355" spans="1:10" s="2" customFormat="1" x14ac:dyDescent="0.45">
      <c r="A355" s="208"/>
      <c r="B355" s="209"/>
      <c r="C355" s="77"/>
      <c r="D355" s="77"/>
      <c r="E355" s="77"/>
      <c r="F355" s="77"/>
      <c r="G355" s="77"/>
      <c r="H355" s="77"/>
      <c r="I355" s="77"/>
      <c r="J355" s="77"/>
    </row>
    <row r="356" spans="1:10" s="2" customFormat="1" x14ac:dyDescent="0.45">
      <c r="A356" s="205"/>
      <c r="B356" s="209"/>
      <c r="C356" s="14"/>
      <c r="D356" s="14"/>
      <c r="E356" s="14"/>
      <c r="F356" s="14"/>
      <c r="G356" s="14"/>
      <c r="H356" s="14"/>
      <c r="I356" s="14"/>
      <c r="J356" s="14"/>
    </row>
    <row r="357" spans="1:10" s="2" customFormat="1" x14ac:dyDescent="0.45">
      <c r="A357" s="205"/>
      <c r="B357" s="209"/>
      <c r="C357" s="14"/>
      <c r="D357" s="14"/>
      <c r="E357" s="14"/>
      <c r="F357" s="14"/>
      <c r="G357" s="14"/>
      <c r="H357" s="14"/>
      <c r="I357" s="14"/>
      <c r="J357" s="14"/>
    </row>
    <row r="358" spans="1:10" s="2" customFormat="1" x14ac:dyDescent="0.45">
      <c r="A358" s="207"/>
      <c r="B358" s="209"/>
      <c r="C358" s="14"/>
      <c r="D358" s="196"/>
      <c r="E358" s="196"/>
      <c r="F358" s="14"/>
      <c r="G358" s="196"/>
      <c r="H358" s="196"/>
      <c r="I358" s="14"/>
      <c r="J358" s="196"/>
    </row>
    <row r="359" spans="1:10" s="2" customFormat="1" x14ac:dyDescent="0.45">
      <c r="A359" s="207"/>
      <c r="B359" s="209"/>
      <c r="C359" s="77"/>
      <c r="D359" s="77"/>
      <c r="E359" s="77"/>
      <c r="F359" s="77"/>
      <c r="G359" s="77"/>
      <c r="H359" s="77"/>
      <c r="I359" s="77"/>
      <c r="J359" s="77"/>
    </row>
    <row r="360" spans="1:10" s="2" customFormat="1" x14ac:dyDescent="0.45">
      <c r="A360" s="208"/>
      <c r="B360" s="209"/>
      <c r="C360" s="77"/>
      <c r="D360" s="77"/>
      <c r="E360" s="77"/>
      <c r="F360" s="77"/>
      <c r="G360" s="77"/>
      <c r="H360" s="77"/>
      <c r="I360" s="77"/>
      <c r="J360" s="77"/>
    </row>
    <row r="361" spans="1:10" s="2" customFormat="1" x14ac:dyDescent="0.45">
      <c r="A361" s="208"/>
      <c r="B361" s="209"/>
      <c r="C361" s="77"/>
      <c r="D361" s="77"/>
      <c r="E361" s="77"/>
      <c r="F361" s="77"/>
      <c r="G361" s="77"/>
      <c r="H361" s="77"/>
      <c r="I361" s="77"/>
      <c r="J361" s="77"/>
    </row>
    <row r="362" spans="1:10" s="2" customFormat="1" x14ac:dyDescent="0.45">
      <c r="A362" s="208"/>
      <c r="B362" s="209"/>
      <c r="C362" s="77"/>
      <c r="D362" s="77"/>
      <c r="E362" s="77"/>
      <c r="F362" s="77"/>
      <c r="G362" s="77"/>
      <c r="H362" s="77"/>
      <c r="I362" s="77"/>
      <c r="J362" s="77"/>
    </row>
    <row r="363" spans="1:10" s="2" customFormat="1" x14ac:dyDescent="0.45">
      <c r="A363" s="205"/>
      <c r="B363" s="209"/>
      <c r="C363" s="14"/>
      <c r="D363" s="14"/>
      <c r="E363" s="14"/>
      <c r="F363" s="14"/>
      <c r="G363" s="14"/>
      <c r="H363" s="14"/>
      <c r="I363" s="14"/>
      <c r="J363" s="14"/>
    </row>
    <row r="364" spans="1:10" s="2" customFormat="1" x14ac:dyDescent="0.45">
      <c r="A364" s="205"/>
      <c r="B364" s="209"/>
      <c r="C364" s="14"/>
      <c r="D364" s="14"/>
      <c r="E364" s="14"/>
      <c r="F364" s="14"/>
      <c r="G364" s="14"/>
      <c r="H364" s="14"/>
      <c r="I364" s="14"/>
      <c r="J364" s="14"/>
    </row>
    <row r="365" spans="1:10" s="2" customFormat="1" x14ac:dyDescent="0.45">
      <c r="A365" s="207"/>
      <c r="B365" s="209"/>
      <c r="C365" s="14"/>
      <c r="D365" s="14"/>
      <c r="E365" s="14"/>
      <c r="F365" s="14"/>
      <c r="G365" s="14"/>
      <c r="H365" s="14"/>
      <c r="I365" s="14"/>
      <c r="J365" s="14"/>
    </row>
    <row r="366" spans="1:10" s="2" customFormat="1" x14ac:dyDescent="0.45">
      <c r="A366" s="207"/>
      <c r="B366" s="209"/>
      <c r="C366" s="77"/>
      <c r="D366" s="77"/>
      <c r="E366" s="77"/>
      <c r="F366" s="77"/>
      <c r="G366" s="77"/>
      <c r="H366" s="77"/>
      <c r="I366" s="77"/>
      <c r="J366" s="77"/>
    </row>
    <row r="367" spans="1:10" s="2" customFormat="1" x14ac:dyDescent="0.45">
      <c r="A367" s="208"/>
      <c r="B367" s="209"/>
      <c r="C367" s="77"/>
      <c r="D367" s="77"/>
      <c r="E367" s="77"/>
      <c r="F367" s="77"/>
      <c r="G367" s="77"/>
      <c r="H367" s="77"/>
      <c r="I367" s="77"/>
      <c r="J367" s="77"/>
    </row>
    <row r="368" spans="1:10" s="2" customFormat="1" x14ac:dyDescent="0.45">
      <c r="A368" s="208"/>
      <c r="B368" s="209"/>
      <c r="C368" s="77"/>
      <c r="D368" s="77"/>
      <c r="E368" s="77"/>
      <c r="F368" s="77"/>
      <c r="G368" s="77"/>
      <c r="H368" s="77"/>
      <c r="I368" s="77"/>
      <c r="J368" s="77"/>
    </row>
    <row r="369" spans="1:10" s="2" customFormat="1" x14ac:dyDescent="0.45">
      <c r="A369" s="208"/>
      <c r="B369" s="209"/>
      <c r="C369" s="77"/>
      <c r="D369" s="77"/>
      <c r="E369" s="77"/>
      <c r="F369" s="77"/>
      <c r="G369" s="77"/>
      <c r="H369" s="77"/>
      <c r="I369" s="77"/>
      <c r="J369" s="77"/>
    </row>
    <row r="370" spans="1:10" s="2" customFormat="1" x14ac:dyDescent="0.45">
      <c r="A370" s="205"/>
      <c r="B370" s="209"/>
      <c r="C370" s="14"/>
      <c r="D370" s="14"/>
      <c r="E370" s="14"/>
      <c r="F370" s="14"/>
      <c r="G370" s="14"/>
      <c r="H370" s="14"/>
      <c r="I370" s="14"/>
      <c r="J370" s="14"/>
    </row>
    <row r="371" spans="1:10" s="2" customFormat="1" x14ac:dyDescent="0.45">
      <c r="A371" s="205"/>
      <c r="B371" s="209"/>
      <c r="C371" s="14"/>
      <c r="D371" s="14"/>
      <c r="E371" s="14"/>
      <c r="F371" s="14"/>
      <c r="G371" s="14"/>
      <c r="H371" s="14"/>
      <c r="I371" s="14"/>
      <c r="J371" s="14"/>
    </row>
    <row r="372" spans="1:10" s="2" customFormat="1" x14ac:dyDescent="0.45">
      <c r="A372" s="207"/>
      <c r="B372" s="209"/>
      <c r="C372" s="14"/>
      <c r="D372" s="14"/>
      <c r="E372" s="14"/>
      <c r="F372" s="14"/>
      <c r="G372" s="14"/>
      <c r="H372" s="14"/>
      <c r="I372" s="14"/>
      <c r="J372" s="14"/>
    </row>
    <row r="373" spans="1:10" s="2" customFormat="1" x14ac:dyDescent="0.45">
      <c r="A373" s="207"/>
      <c r="B373" s="209"/>
      <c r="C373" s="77"/>
      <c r="D373" s="77"/>
      <c r="E373" s="77"/>
      <c r="F373" s="77"/>
      <c r="G373" s="77"/>
      <c r="H373" s="77"/>
      <c r="I373" s="77"/>
      <c r="J373" s="77"/>
    </row>
    <row r="374" spans="1:10" s="2" customFormat="1" x14ac:dyDescent="0.45">
      <c r="A374" s="208"/>
      <c r="B374" s="209"/>
      <c r="C374" s="77"/>
      <c r="D374" s="77"/>
      <c r="E374" s="77"/>
      <c r="F374" s="77"/>
      <c r="G374" s="77"/>
      <c r="H374" s="77"/>
      <c r="I374" s="77"/>
      <c r="J374" s="77"/>
    </row>
    <row r="375" spans="1:10" s="2" customFormat="1" x14ac:dyDescent="0.45">
      <c r="A375" s="208"/>
      <c r="B375" s="209"/>
      <c r="C375" s="77"/>
      <c r="D375" s="77"/>
      <c r="E375" s="77"/>
      <c r="F375" s="77"/>
      <c r="G375" s="77"/>
      <c r="H375" s="77"/>
      <c r="I375" s="77"/>
      <c r="J375" s="77"/>
    </row>
    <row r="376" spans="1:10" s="2" customFormat="1" x14ac:dyDescent="0.45">
      <c r="A376" s="208"/>
      <c r="B376" s="209"/>
      <c r="C376" s="77"/>
      <c r="D376" s="77"/>
      <c r="E376" s="77"/>
      <c r="F376" s="77"/>
      <c r="G376" s="77"/>
      <c r="H376" s="77"/>
      <c r="I376" s="77"/>
      <c r="J376" s="77"/>
    </row>
    <row r="377" spans="1:10" s="2" customFormat="1" x14ac:dyDescent="0.45">
      <c r="A377" s="205"/>
      <c r="B377" s="209"/>
      <c r="C377" s="14"/>
      <c r="D377" s="14"/>
      <c r="E377" s="14"/>
      <c r="F377" s="14"/>
      <c r="G377" s="14"/>
      <c r="H377" s="14"/>
      <c r="I377" s="14"/>
      <c r="J377" s="14"/>
    </row>
    <row r="378" spans="1:10" s="2" customFormat="1" x14ac:dyDescent="0.45">
      <c r="A378" s="205"/>
      <c r="B378" s="209"/>
      <c r="C378" s="14"/>
      <c r="D378" s="14"/>
      <c r="E378" s="14"/>
      <c r="F378" s="14"/>
      <c r="G378" s="14"/>
      <c r="H378" s="14"/>
      <c r="I378" s="14"/>
      <c r="J378" s="14"/>
    </row>
    <row r="379" spans="1:10" s="2" customFormat="1" x14ac:dyDescent="0.45">
      <c r="A379" s="207"/>
      <c r="B379" s="209"/>
      <c r="C379" s="14"/>
      <c r="D379" s="14"/>
      <c r="E379" s="14"/>
      <c r="F379" s="14"/>
      <c r="G379" s="14"/>
      <c r="H379" s="14"/>
      <c r="I379" s="14"/>
      <c r="J379" s="14"/>
    </row>
    <row r="380" spans="1:10" s="2" customFormat="1" x14ac:dyDescent="0.45">
      <c r="A380" s="207"/>
      <c r="B380" s="209"/>
      <c r="C380" s="77"/>
      <c r="D380" s="77"/>
      <c r="E380" s="77"/>
      <c r="F380" s="77"/>
      <c r="G380" s="77"/>
      <c r="H380" s="77"/>
      <c r="I380" s="77"/>
      <c r="J380" s="77"/>
    </row>
    <row r="381" spans="1:10" s="2" customFormat="1" x14ac:dyDescent="0.45">
      <c r="A381" s="208"/>
      <c r="B381" s="209"/>
      <c r="C381" s="77"/>
      <c r="D381" s="77"/>
      <c r="E381" s="77"/>
      <c r="F381" s="77"/>
      <c r="G381" s="77"/>
      <c r="H381" s="77"/>
      <c r="I381" s="77"/>
      <c r="J381" s="77"/>
    </row>
    <row r="382" spans="1:10" s="2" customFormat="1" x14ac:dyDescent="0.45">
      <c r="A382" s="208"/>
      <c r="B382" s="209"/>
      <c r="C382" s="77"/>
      <c r="D382" s="77"/>
      <c r="E382" s="77"/>
      <c r="F382" s="77"/>
      <c r="G382" s="77"/>
      <c r="H382" s="77"/>
      <c r="I382" s="77"/>
      <c r="J382" s="77"/>
    </row>
    <row r="383" spans="1:10" s="2" customFormat="1" x14ac:dyDescent="0.45">
      <c r="A383" s="208"/>
      <c r="B383" s="209"/>
      <c r="C383" s="77"/>
      <c r="D383" s="77"/>
      <c r="E383" s="77"/>
      <c r="F383" s="77"/>
      <c r="G383" s="77"/>
      <c r="H383" s="77"/>
      <c r="I383" s="77"/>
      <c r="J383" s="77"/>
    </row>
    <row r="384" spans="1:10" s="2" customFormat="1" x14ac:dyDescent="0.45">
      <c r="A384" s="208"/>
      <c r="B384" s="209"/>
      <c r="C384" s="77"/>
      <c r="D384" s="77"/>
      <c r="E384" s="77"/>
      <c r="F384" s="77"/>
      <c r="G384" s="77"/>
      <c r="H384" s="77"/>
      <c r="I384" s="77"/>
      <c r="J384" s="77"/>
    </row>
    <row r="385" spans="1:10" s="2" customFormat="1" x14ac:dyDescent="0.45">
      <c r="A385" s="208"/>
      <c r="B385" s="209"/>
      <c r="C385" s="77"/>
      <c r="D385" s="77"/>
      <c r="E385" s="77"/>
      <c r="F385" s="77"/>
      <c r="G385" s="77"/>
      <c r="H385" s="77"/>
      <c r="I385" s="77"/>
      <c r="J385" s="77"/>
    </row>
    <row r="386" spans="1:10" s="2" customFormat="1" x14ac:dyDescent="0.45">
      <c r="A386" s="208"/>
      <c r="B386" s="209"/>
      <c r="C386" s="77"/>
      <c r="D386" s="77"/>
      <c r="E386" s="77"/>
      <c r="F386" s="77"/>
      <c r="G386" s="77"/>
      <c r="H386" s="77"/>
      <c r="I386" s="77"/>
      <c r="J386" s="77"/>
    </row>
    <row r="387" spans="1:10" s="2" customFormat="1" x14ac:dyDescent="0.45">
      <c r="A387" s="208"/>
      <c r="B387" s="209"/>
      <c r="C387" s="77"/>
      <c r="D387" s="77"/>
      <c r="E387" s="77"/>
      <c r="F387" s="77"/>
      <c r="G387" s="77"/>
      <c r="H387" s="77"/>
      <c r="I387" s="77"/>
      <c r="J387" s="77"/>
    </row>
    <row r="388" spans="1:10" s="2" customFormat="1" x14ac:dyDescent="0.45">
      <c r="A388" s="208"/>
      <c r="B388" s="209"/>
      <c r="C388" s="77"/>
      <c r="D388" s="77"/>
      <c r="E388" s="77"/>
      <c r="F388" s="77"/>
      <c r="G388" s="77"/>
      <c r="H388" s="77"/>
      <c r="I388" s="77"/>
      <c r="J388" s="77"/>
    </row>
    <row r="389" spans="1:10" s="2" customFormat="1" x14ac:dyDescent="0.45">
      <c r="A389" s="208"/>
      <c r="B389" s="209"/>
      <c r="C389" s="77"/>
      <c r="D389" s="77"/>
      <c r="E389" s="77"/>
      <c r="F389" s="77"/>
      <c r="G389" s="77"/>
      <c r="H389" s="77"/>
      <c r="I389" s="77"/>
      <c r="J389" s="77"/>
    </row>
    <row r="390" spans="1:10" s="2" customFormat="1" x14ac:dyDescent="0.45">
      <c r="A390" s="208"/>
      <c r="B390" s="209"/>
      <c r="C390" s="77"/>
      <c r="D390" s="77"/>
      <c r="E390" s="77"/>
      <c r="F390" s="77"/>
      <c r="G390" s="77"/>
      <c r="H390" s="77"/>
      <c r="I390" s="77"/>
      <c r="J390" s="77"/>
    </row>
    <row r="391" spans="1:10" s="2" customFormat="1" x14ac:dyDescent="0.45">
      <c r="A391" s="208"/>
      <c r="B391" s="209"/>
      <c r="C391" s="77"/>
      <c r="D391" s="77"/>
      <c r="E391" s="77"/>
      <c r="F391" s="77"/>
      <c r="G391" s="77"/>
      <c r="H391" s="77"/>
      <c r="I391" s="77"/>
      <c r="J391" s="77"/>
    </row>
    <row r="392" spans="1:10" s="2" customFormat="1" x14ac:dyDescent="0.45">
      <c r="A392" s="208"/>
      <c r="B392" s="209"/>
      <c r="C392" s="77"/>
      <c r="D392" s="77"/>
      <c r="E392" s="77"/>
      <c r="F392" s="77"/>
      <c r="G392" s="77"/>
      <c r="H392" s="77"/>
      <c r="I392" s="77"/>
      <c r="J392" s="77"/>
    </row>
    <row r="393" spans="1:10" s="2" customFormat="1" x14ac:dyDescent="0.45">
      <c r="A393" s="208"/>
      <c r="B393" s="209"/>
      <c r="C393" s="77"/>
      <c r="D393" s="77"/>
      <c r="E393" s="77"/>
      <c r="F393" s="77"/>
      <c r="G393" s="77"/>
      <c r="H393" s="77"/>
      <c r="I393" s="77"/>
      <c r="J393" s="77"/>
    </row>
    <row r="394" spans="1:10" s="2" customFormat="1" x14ac:dyDescent="0.45">
      <c r="A394" s="208"/>
      <c r="B394" s="209"/>
      <c r="C394" s="77"/>
      <c r="D394" s="77"/>
      <c r="E394" s="77"/>
      <c r="F394" s="77"/>
      <c r="G394" s="77"/>
      <c r="H394" s="77"/>
      <c r="I394" s="77"/>
      <c r="J394" s="77"/>
    </row>
    <row r="395" spans="1:10" s="2" customFormat="1" x14ac:dyDescent="0.45">
      <c r="A395" s="208"/>
      <c r="B395" s="209"/>
      <c r="C395" s="77"/>
      <c r="D395" s="77"/>
      <c r="E395" s="77"/>
      <c r="F395" s="77"/>
      <c r="G395" s="77"/>
      <c r="H395" s="77"/>
      <c r="I395" s="77"/>
      <c r="J395" s="77"/>
    </row>
    <row r="396" spans="1:10" s="2" customFormat="1" x14ac:dyDescent="0.4">
      <c r="A396" s="208"/>
      <c r="B396" s="216"/>
      <c r="C396" s="77"/>
      <c r="D396" s="77"/>
      <c r="E396" s="77"/>
      <c r="F396" s="77"/>
      <c r="G396" s="77"/>
      <c r="H396" s="77"/>
      <c r="I396" s="77"/>
      <c r="J396" s="77"/>
    </row>
    <row r="397" spans="1:10" s="2" customFormat="1" x14ac:dyDescent="0.4">
      <c r="A397" s="205"/>
      <c r="B397" s="216"/>
      <c r="C397" s="196"/>
      <c r="D397" s="196"/>
      <c r="E397" s="196"/>
      <c r="F397" s="196"/>
      <c r="G397" s="196"/>
      <c r="H397" s="196"/>
      <c r="I397" s="196"/>
      <c r="J397" s="196"/>
    </row>
    <row r="398" spans="1:10" s="2" customFormat="1" x14ac:dyDescent="0.4">
      <c r="A398" s="205"/>
      <c r="B398" s="216"/>
      <c r="C398" s="196"/>
      <c r="D398" s="196"/>
      <c r="E398" s="196"/>
      <c r="F398" s="196"/>
      <c r="G398" s="196"/>
      <c r="H398" s="196"/>
      <c r="I398" s="196"/>
      <c r="J398" s="196"/>
    </row>
    <row r="399" spans="1:10" s="2" customFormat="1" x14ac:dyDescent="0.4">
      <c r="A399" s="207"/>
      <c r="B399" s="216"/>
      <c r="C399" s="196"/>
      <c r="D399" s="196"/>
      <c r="E399" s="196"/>
      <c r="F399" s="196"/>
      <c r="G399" s="196"/>
      <c r="H399" s="196"/>
      <c r="I399" s="196"/>
      <c r="J399" s="196"/>
    </row>
    <row r="400" spans="1:10" x14ac:dyDescent="0.4">
      <c r="A400" s="201"/>
      <c r="B400" s="217"/>
      <c r="C400" s="218"/>
      <c r="D400" s="218"/>
      <c r="E400" s="218"/>
      <c r="F400" s="218"/>
      <c r="G400" s="218"/>
      <c r="H400" s="218"/>
      <c r="I400" s="218"/>
      <c r="J400" s="218"/>
    </row>
    <row r="401" spans="1:10" x14ac:dyDescent="0.4">
      <c r="B401" s="217"/>
      <c r="C401" s="218"/>
      <c r="D401" s="218"/>
      <c r="E401" s="218"/>
      <c r="F401" s="218"/>
      <c r="G401" s="218"/>
      <c r="H401" s="218"/>
      <c r="I401" s="218"/>
      <c r="J401" s="218"/>
    </row>
    <row r="402" spans="1:10" x14ac:dyDescent="0.4">
      <c r="B402" s="217"/>
      <c r="C402" s="218"/>
      <c r="D402" s="218"/>
      <c r="E402" s="218"/>
      <c r="F402" s="218"/>
      <c r="G402" s="218"/>
      <c r="H402" s="218"/>
      <c r="I402" s="218"/>
      <c r="J402" s="218"/>
    </row>
    <row r="403" spans="1:10" x14ac:dyDescent="0.4">
      <c r="B403" s="217"/>
      <c r="C403" s="12"/>
      <c r="D403" s="12"/>
      <c r="E403" s="12"/>
      <c r="F403" s="12"/>
      <c r="G403" s="12"/>
      <c r="H403" s="12"/>
      <c r="I403" s="12"/>
      <c r="J403" s="12"/>
    </row>
    <row r="404" spans="1:10" s="171" customFormat="1" x14ac:dyDescent="0.4">
      <c r="A404" s="219"/>
      <c r="B404" s="220"/>
      <c r="C404" s="221"/>
      <c r="D404" s="222"/>
      <c r="E404" s="222"/>
      <c r="F404" s="221"/>
      <c r="G404" s="222"/>
      <c r="H404" s="222"/>
      <c r="I404" s="221"/>
      <c r="J404" s="222"/>
    </row>
    <row r="405" spans="1:10" x14ac:dyDescent="0.4">
      <c r="A405" s="223"/>
      <c r="B405" s="217"/>
      <c r="C405" s="224"/>
      <c r="D405" s="224"/>
      <c r="E405" s="224"/>
      <c r="F405" s="224"/>
      <c r="G405" s="224"/>
      <c r="H405" s="224"/>
      <c r="I405" s="224"/>
      <c r="J405" s="224"/>
    </row>
    <row r="406" spans="1:10" x14ac:dyDescent="0.4">
      <c r="B406" s="217"/>
      <c r="C406" s="224"/>
      <c r="D406" s="224"/>
      <c r="E406" s="224"/>
      <c r="F406" s="224"/>
      <c r="G406" s="224"/>
      <c r="H406" s="224"/>
      <c r="I406" s="224"/>
      <c r="J406" s="224"/>
    </row>
    <row r="407" spans="1:10" x14ac:dyDescent="0.4">
      <c r="B407" s="217"/>
      <c r="C407" s="12"/>
      <c r="D407" s="12"/>
      <c r="E407" s="12"/>
      <c r="F407" s="12"/>
      <c r="G407" s="12"/>
      <c r="H407" s="12"/>
      <c r="I407" s="12"/>
      <c r="J407" s="12"/>
    </row>
    <row r="408" spans="1:10" x14ac:dyDescent="0.45">
      <c r="B408" s="225"/>
      <c r="C408" s="12"/>
      <c r="D408" s="12"/>
      <c r="E408" s="12"/>
      <c r="F408" s="12"/>
      <c r="G408" s="12"/>
      <c r="H408" s="12"/>
      <c r="I408" s="12"/>
      <c r="J408" s="12"/>
    </row>
    <row r="409" spans="1:10" s="171" customFormat="1" x14ac:dyDescent="0.45">
      <c r="A409" s="219"/>
      <c r="B409" s="226"/>
      <c r="C409" s="221"/>
      <c r="D409" s="221"/>
      <c r="E409" s="221"/>
      <c r="F409" s="221"/>
      <c r="G409" s="221"/>
      <c r="H409" s="221"/>
      <c r="I409" s="221"/>
      <c r="J409" s="221"/>
    </row>
    <row r="410" spans="1:10" x14ac:dyDescent="0.45">
      <c r="A410" s="223"/>
      <c r="B410" s="197"/>
      <c r="C410" s="12"/>
      <c r="D410" s="12"/>
      <c r="E410" s="12"/>
      <c r="F410" s="12"/>
      <c r="G410" s="12"/>
      <c r="H410" s="12"/>
      <c r="I410" s="12"/>
      <c r="J410" s="12"/>
    </row>
    <row r="411" spans="1:10" x14ac:dyDescent="0.45">
      <c r="B411" s="197"/>
      <c r="C411" s="218"/>
      <c r="D411" s="218"/>
      <c r="E411" s="218"/>
      <c r="F411" s="218"/>
      <c r="G411" s="218"/>
      <c r="H411" s="218"/>
      <c r="I411" s="218"/>
      <c r="J411" s="218"/>
    </row>
    <row r="412" spans="1:10" x14ac:dyDescent="0.45">
      <c r="B412" s="197"/>
      <c r="C412" s="218"/>
      <c r="D412" s="218"/>
      <c r="E412" s="218"/>
      <c r="F412" s="218"/>
      <c r="G412" s="218"/>
      <c r="H412" s="218"/>
      <c r="I412" s="218"/>
      <c r="J412" s="218"/>
    </row>
    <row r="413" spans="1:10" x14ac:dyDescent="0.45">
      <c r="B413" s="197"/>
      <c r="C413" s="12"/>
      <c r="D413" s="12"/>
      <c r="E413" s="12"/>
      <c r="F413" s="12"/>
      <c r="G413" s="12"/>
      <c r="H413" s="12"/>
      <c r="I413" s="12"/>
      <c r="J413" s="12"/>
    </row>
    <row r="414" spans="1:10" s="171" customFormat="1" x14ac:dyDescent="0.45">
      <c r="A414" s="219"/>
      <c r="B414" s="226"/>
      <c r="C414" s="221"/>
      <c r="D414" s="221"/>
      <c r="E414" s="221"/>
      <c r="F414" s="221"/>
      <c r="G414" s="221"/>
      <c r="H414" s="221"/>
      <c r="I414" s="221"/>
      <c r="J414" s="221"/>
    </row>
    <row r="415" spans="1:10" x14ac:dyDescent="0.45">
      <c r="A415" s="223"/>
      <c r="B415" s="197"/>
      <c r="C415" s="12"/>
      <c r="D415" s="12"/>
      <c r="E415" s="12"/>
      <c r="F415" s="12"/>
      <c r="G415" s="12"/>
      <c r="H415" s="12"/>
      <c r="I415" s="12"/>
      <c r="J415" s="12"/>
    </row>
    <row r="416" spans="1:10" x14ac:dyDescent="0.45">
      <c r="B416" s="197"/>
      <c r="C416" s="12"/>
      <c r="D416" s="12"/>
      <c r="E416" s="12"/>
      <c r="F416" s="12"/>
      <c r="G416" s="12"/>
      <c r="H416" s="12"/>
      <c r="I416" s="12"/>
      <c r="J416" s="12"/>
    </row>
    <row r="417" spans="1:10" x14ac:dyDescent="0.45">
      <c r="B417" s="197"/>
      <c r="C417" s="12"/>
      <c r="D417" s="12"/>
      <c r="E417" s="12"/>
      <c r="F417" s="12"/>
      <c r="G417" s="12"/>
      <c r="H417" s="12"/>
      <c r="I417" s="12"/>
      <c r="J417" s="12"/>
    </row>
    <row r="418" spans="1:10" x14ac:dyDescent="0.45">
      <c r="B418" s="197"/>
      <c r="C418" s="218"/>
      <c r="D418" s="218"/>
      <c r="E418" s="218"/>
      <c r="F418" s="218"/>
      <c r="G418" s="218"/>
      <c r="H418" s="218"/>
      <c r="I418" s="218"/>
      <c r="J418" s="218"/>
    </row>
    <row r="419" spans="1:10" x14ac:dyDescent="0.45">
      <c r="A419" s="10"/>
      <c r="B419" s="197"/>
      <c r="C419" s="227"/>
      <c r="D419" s="227"/>
      <c r="E419" s="227"/>
      <c r="F419" s="227"/>
      <c r="G419" s="227"/>
      <c r="H419" s="227"/>
      <c r="I419" s="227"/>
      <c r="J419" s="227"/>
    </row>
    <row r="420" spans="1:10" x14ac:dyDescent="0.45">
      <c r="A420" s="10"/>
      <c r="B420" s="197"/>
      <c r="C420" s="227"/>
      <c r="D420" s="227"/>
      <c r="E420" s="227"/>
      <c r="F420" s="227"/>
      <c r="G420" s="227"/>
      <c r="H420" s="227"/>
      <c r="I420" s="227"/>
      <c r="J420" s="227"/>
    </row>
    <row r="421" spans="1:10" x14ac:dyDescent="0.45">
      <c r="A421" s="201"/>
      <c r="B421" s="197"/>
      <c r="C421" s="227"/>
      <c r="D421" s="227"/>
      <c r="E421" s="227"/>
      <c r="F421" s="227"/>
      <c r="G421" s="227"/>
      <c r="H421" s="227"/>
      <c r="I421" s="227"/>
      <c r="J421" s="227"/>
    </row>
    <row r="422" spans="1:10" x14ac:dyDescent="0.45">
      <c r="A422" s="201"/>
      <c r="B422" s="197"/>
      <c r="C422" s="218"/>
      <c r="D422" s="218"/>
      <c r="E422" s="218"/>
      <c r="F422" s="218"/>
      <c r="G422" s="218"/>
      <c r="H422" s="218"/>
      <c r="I422" s="218"/>
      <c r="J422" s="218"/>
    </row>
    <row r="423" spans="1:10" x14ac:dyDescent="0.45">
      <c r="B423" s="197"/>
      <c r="C423" s="218"/>
      <c r="D423" s="218"/>
      <c r="E423" s="218"/>
      <c r="F423" s="218"/>
      <c r="G423" s="218"/>
      <c r="H423" s="218"/>
      <c r="I423" s="218"/>
      <c r="J423" s="218"/>
    </row>
    <row r="424" spans="1:10" x14ac:dyDescent="0.45">
      <c r="B424" s="197"/>
      <c r="C424" s="218"/>
      <c r="D424" s="218"/>
      <c r="E424" s="218"/>
      <c r="F424" s="218"/>
      <c r="G424" s="218"/>
      <c r="H424" s="218"/>
      <c r="I424" s="218"/>
      <c r="J424" s="218"/>
    </row>
    <row r="425" spans="1:10" x14ac:dyDescent="0.45">
      <c r="B425" s="197"/>
      <c r="C425" s="218"/>
      <c r="D425" s="218"/>
      <c r="E425" s="218"/>
      <c r="F425" s="218"/>
      <c r="G425" s="218"/>
      <c r="H425" s="218"/>
      <c r="I425" s="218"/>
      <c r="J425" s="218"/>
    </row>
    <row r="426" spans="1:10" x14ac:dyDescent="0.45">
      <c r="A426" s="10"/>
      <c r="B426" s="197"/>
      <c r="C426" s="227"/>
      <c r="D426" s="227"/>
      <c r="E426" s="227"/>
      <c r="F426" s="227"/>
      <c r="G426" s="227"/>
      <c r="H426" s="227"/>
      <c r="I426" s="227"/>
      <c r="J426" s="227"/>
    </row>
    <row r="427" spans="1:10" x14ac:dyDescent="0.45">
      <c r="A427" s="10"/>
      <c r="B427" s="197"/>
      <c r="C427" s="227"/>
      <c r="D427" s="227"/>
      <c r="E427" s="227"/>
      <c r="F427" s="227"/>
      <c r="G427" s="227"/>
      <c r="H427" s="227"/>
      <c r="I427" s="227"/>
      <c r="J427" s="227"/>
    </row>
    <row r="428" spans="1:10" x14ac:dyDescent="0.45">
      <c r="A428" s="201"/>
      <c r="B428" s="197"/>
      <c r="C428" s="227"/>
      <c r="D428" s="227"/>
      <c r="E428" s="227"/>
      <c r="F428" s="227"/>
      <c r="G428" s="227"/>
      <c r="H428" s="227"/>
      <c r="I428" s="227"/>
      <c r="J428" s="227"/>
    </row>
    <row r="429" spans="1:10" x14ac:dyDescent="0.45">
      <c r="A429" s="201"/>
      <c r="B429" s="197"/>
      <c r="C429" s="218"/>
      <c r="D429" s="218"/>
      <c r="E429" s="218"/>
      <c r="F429" s="218"/>
      <c r="G429" s="218"/>
      <c r="H429" s="218"/>
      <c r="I429" s="218"/>
      <c r="J429" s="218"/>
    </row>
    <row r="430" spans="1:10" x14ac:dyDescent="0.45">
      <c r="B430" s="197"/>
      <c r="C430" s="218"/>
      <c r="D430" s="218"/>
      <c r="E430" s="218"/>
      <c r="F430" s="218"/>
      <c r="G430" s="218"/>
      <c r="H430" s="218"/>
      <c r="I430" s="218"/>
      <c r="J430" s="218"/>
    </row>
    <row r="431" spans="1:10" x14ac:dyDescent="0.45">
      <c r="B431" s="197"/>
      <c r="C431" s="218"/>
      <c r="D431" s="218"/>
      <c r="E431" s="218"/>
      <c r="F431" s="218"/>
      <c r="G431" s="218"/>
      <c r="H431" s="218"/>
      <c r="I431" s="218"/>
      <c r="J431" s="218"/>
    </row>
    <row r="432" spans="1:10" x14ac:dyDescent="0.45">
      <c r="B432" s="197"/>
      <c r="C432" s="218"/>
      <c r="D432" s="218"/>
      <c r="E432" s="218"/>
      <c r="F432" s="218"/>
      <c r="G432" s="218"/>
      <c r="H432" s="218"/>
      <c r="I432" s="218"/>
      <c r="J432" s="218"/>
    </row>
    <row r="433" spans="1:10" x14ac:dyDescent="0.45">
      <c r="A433" s="10"/>
      <c r="B433" s="197"/>
      <c r="C433" s="227"/>
      <c r="D433" s="227"/>
      <c r="E433" s="227"/>
      <c r="F433" s="227"/>
      <c r="G433" s="227"/>
      <c r="H433" s="227"/>
      <c r="I433" s="227"/>
      <c r="J433" s="227"/>
    </row>
    <row r="434" spans="1:10" x14ac:dyDescent="0.45">
      <c r="A434" s="10"/>
      <c r="B434" s="197"/>
      <c r="C434" s="227"/>
      <c r="D434" s="227"/>
      <c r="E434" s="227"/>
      <c r="F434" s="227"/>
      <c r="G434" s="227"/>
      <c r="H434" s="227"/>
      <c r="I434" s="227"/>
      <c r="J434" s="227"/>
    </row>
    <row r="435" spans="1:10" x14ac:dyDescent="0.45">
      <c r="A435" s="201"/>
      <c r="B435" s="197"/>
      <c r="C435" s="227"/>
      <c r="D435" s="227"/>
      <c r="E435" s="227"/>
      <c r="F435" s="227"/>
      <c r="G435" s="227"/>
      <c r="H435" s="227"/>
      <c r="I435" s="227"/>
      <c r="J435" s="227"/>
    </row>
    <row r="436" spans="1:10" x14ac:dyDescent="0.45">
      <c r="A436" s="201"/>
      <c r="B436" s="197"/>
      <c r="C436" s="218"/>
      <c r="D436" s="218"/>
      <c r="E436" s="218"/>
      <c r="F436" s="218"/>
      <c r="G436" s="218"/>
      <c r="H436" s="218"/>
      <c r="I436" s="218"/>
      <c r="J436" s="218"/>
    </row>
    <row r="437" spans="1:10" x14ac:dyDescent="0.45">
      <c r="B437" s="197"/>
      <c r="C437" s="218"/>
      <c r="D437" s="218"/>
      <c r="E437" s="218"/>
      <c r="F437" s="218"/>
      <c r="G437" s="218"/>
      <c r="H437" s="218"/>
      <c r="I437" s="218"/>
      <c r="J437" s="218"/>
    </row>
    <row r="438" spans="1:10" x14ac:dyDescent="0.45">
      <c r="B438" s="197"/>
      <c r="C438" s="218"/>
      <c r="D438" s="218"/>
      <c r="E438" s="218"/>
      <c r="F438" s="218"/>
      <c r="G438" s="218"/>
      <c r="H438" s="218"/>
      <c r="I438" s="218"/>
      <c r="J438" s="218"/>
    </row>
    <row r="439" spans="1:10" x14ac:dyDescent="0.45">
      <c r="B439" s="197"/>
      <c r="C439" s="218"/>
      <c r="D439" s="218"/>
      <c r="E439" s="218"/>
      <c r="F439" s="218"/>
      <c r="G439" s="218"/>
      <c r="H439" s="218"/>
      <c r="I439" s="218"/>
      <c r="J439" s="218"/>
    </row>
    <row r="440" spans="1:10" x14ac:dyDescent="0.45">
      <c r="A440" s="10"/>
      <c r="B440" s="197"/>
      <c r="C440" s="227"/>
      <c r="D440" s="227"/>
      <c r="E440" s="227"/>
      <c r="F440" s="227"/>
      <c r="G440" s="227"/>
      <c r="H440" s="227"/>
      <c r="I440" s="227"/>
      <c r="J440" s="227"/>
    </row>
    <row r="441" spans="1:10" x14ac:dyDescent="0.45">
      <c r="A441" s="10"/>
      <c r="B441" s="197"/>
      <c r="C441" s="227"/>
      <c r="D441" s="227"/>
      <c r="E441" s="227"/>
      <c r="F441" s="227"/>
      <c r="G441" s="227"/>
      <c r="H441" s="227"/>
      <c r="I441" s="227"/>
      <c r="J441" s="227"/>
    </row>
    <row r="442" spans="1:10" x14ac:dyDescent="0.45">
      <c r="A442" s="201"/>
      <c r="B442" s="197"/>
      <c r="C442" s="227"/>
      <c r="D442" s="227"/>
      <c r="E442" s="227"/>
      <c r="F442" s="227"/>
      <c r="G442" s="227"/>
      <c r="H442" s="227"/>
      <c r="I442" s="227"/>
      <c r="J442" s="227"/>
    </row>
    <row r="443" spans="1:10" x14ac:dyDescent="0.45">
      <c r="A443" s="201"/>
      <c r="B443" s="197"/>
      <c r="C443" s="218"/>
      <c r="D443" s="218"/>
      <c r="E443" s="218"/>
      <c r="F443" s="218"/>
      <c r="G443" s="218"/>
      <c r="H443" s="218"/>
      <c r="I443" s="218"/>
      <c r="J443" s="218"/>
    </row>
    <row r="444" spans="1:10" x14ac:dyDescent="0.45">
      <c r="B444" s="197"/>
      <c r="C444" s="218"/>
      <c r="D444" s="218"/>
      <c r="E444" s="218"/>
      <c r="F444" s="218"/>
      <c r="G444" s="218"/>
      <c r="H444" s="218"/>
      <c r="I444" s="218"/>
      <c r="J444" s="218"/>
    </row>
    <row r="445" spans="1:10" x14ac:dyDescent="0.45">
      <c r="B445" s="197"/>
      <c r="C445" s="218"/>
      <c r="D445" s="218"/>
      <c r="E445" s="218"/>
      <c r="F445" s="218"/>
      <c r="G445" s="218"/>
      <c r="H445" s="218"/>
      <c r="I445" s="218"/>
      <c r="J445" s="218"/>
    </row>
    <row r="446" spans="1:10" x14ac:dyDescent="0.45">
      <c r="B446" s="197"/>
      <c r="C446" s="218"/>
      <c r="D446" s="218"/>
      <c r="E446" s="218"/>
      <c r="F446" s="218"/>
      <c r="G446" s="218"/>
      <c r="H446" s="218"/>
      <c r="I446" s="218"/>
      <c r="J446" s="218"/>
    </row>
    <row r="447" spans="1:10" x14ac:dyDescent="0.45">
      <c r="A447" s="10"/>
      <c r="B447" s="197"/>
      <c r="C447" s="227"/>
      <c r="D447" s="227"/>
      <c r="E447" s="227"/>
      <c r="F447" s="227"/>
      <c r="G447" s="227"/>
      <c r="H447" s="227"/>
      <c r="I447" s="227"/>
      <c r="J447" s="227"/>
    </row>
    <row r="448" spans="1:10" x14ac:dyDescent="0.45">
      <c r="A448" s="10"/>
      <c r="B448" s="197"/>
      <c r="C448" s="227"/>
      <c r="D448" s="227"/>
      <c r="E448" s="227"/>
      <c r="F448" s="227"/>
      <c r="G448" s="227"/>
      <c r="H448" s="227"/>
      <c r="I448" s="227"/>
      <c r="J448" s="227"/>
    </row>
    <row r="449" spans="1:10" x14ac:dyDescent="0.45">
      <c r="A449" s="201"/>
      <c r="B449" s="197"/>
      <c r="C449" s="227"/>
      <c r="D449" s="227"/>
      <c r="E449" s="227"/>
      <c r="F449" s="227"/>
      <c r="G449" s="227"/>
      <c r="H449" s="227"/>
      <c r="I449" s="227"/>
      <c r="J449" s="227"/>
    </row>
    <row r="450" spans="1:10" x14ac:dyDescent="0.45">
      <c r="A450" s="201"/>
      <c r="B450" s="197"/>
      <c r="C450" s="218"/>
      <c r="D450" s="218"/>
      <c r="E450" s="218"/>
      <c r="F450" s="218"/>
      <c r="G450" s="218"/>
      <c r="H450" s="218"/>
      <c r="I450" s="218"/>
      <c r="J450" s="218"/>
    </row>
    <row r="451" spans="1:10" x14ac:dyDescent="0.45">
      <c r="A451" s="201"/>
      <c r="B451" s="197"/>
      <c r="C451" s="218"/>
      <c r="D451" s="218"/>
      <c r="E451" s="218"/>
      <c r="F451" s="218"/>
      <c r="G451" s="218"/>
      <c r="H451" s="218"/>
      <c r="I451" s="218"/>
      <c r="J451" s="218"/>
    </row>
    <row r="452" spans="1:10" x14ac:dyDescent="0.45">
      <c r="B452" s="197"/>
      <c r="C452" s="218"/>
      <c r="D452" s="218"/>
      <c r="E452" s="218"/>
      <c r="F452" s="218"/>
      <c r="G452" s="218"/>
      <c r="H452" s="218"/>
      <c r="I452" s="218"/>
      <c r="J452" s="218"/>
    </row>
    <row r="453" spans="1:10" x14ac:dyDescent="0.45">
      <c r="B453" s="197"/>
      <c r="C453" s="218"/>
      <c r="D453" s="218"/>
      <c r="E453" s="218"/>
      <c r="F453" s="218"/>
      <c r="G453" s="218"/>
      <c r="H453" s="218"/>
      <c r="I453" s="218"/>
      <c r="J453" s="218"/>
    </row>
    <row r="454" spans="1:10" x14ac:dyDescent="0.45">
      <c r="B454" s="197"/>
      <c r="C454" s="218"/>
      <c r="D454" s="218"/>
      <c r="E454" s="218"/>
      <c r="F454" s="218"/>
      <c r="G454" s="218"/>
      <c r="H454" s="218"/>
      <c r="I454" s="218"/>
      <c r="J454" s="218"/>
    </row>
    <row r="455" spans="1:10" x14ac:dyDescent="0.45">
      <c r="B455" s="197"/>
      <c r="C455" s="218"/>
      <c r="D455" s="218"/>
      <c r="E455" s="218"/>
      <c r="F455" s="218"/>
      <c r="G455" s="218"/>
      <c r="H455" s="218"/>
      <c r="I455" s="218"/>
      <c r="J455" s="218"/>
    </row>
    <row r="456" spans="1:10" x14ac:dyDescent="0.45">
      <c r="B456" s="197"/>
      <c r="C456" s="218"/>
      <c r="D456" s="218"/>
      <c r="E456" s="218"/>
      <c r="F456" s="218"/>
      <c r="G456" s="218"/>
      <c r="H456" s="218"/>
      <c r="I456" s="218"/>
      <c r="J456" s="218"/>
    </row>
    <row r="457" spans="1:10" x14ac:dyDescent="0.45">
      <c r="B457" s="197"/>
      <c r="C457" s="218"/>
      <c r="D457" s="218"/>
      <c r="E457" s="218"/>
      <c r="F457" s="218"/>
      <c r="G457" s="218"/>
      <c r="H457" s="218"/>
      <c r="I457" s="218"/>
      <c r="J457" s="218"/>
    </row>
    <row r="458" spans="1:10" x14ac:dyDescent="0.45">
      <c r="B458" s="197"/>
      <c r="C458" s="218"/>
      <c r="D458" s="218"/>
      <c r="E458" s="218"/>
      <c r="F458" s="218"/>
      <c r="G458" s="218"/>
      <c r="H458" s="218"/>
      <c r="I458" s="218"/>
      <c r="J458" s="218"/>
    </row>
    <row r="459" spans="1:10" x14ac:dyDescent="0.45">
      <c r="A459" s="10"/>
      <c r="B459" s="197"/>
      <c r="C459" s="227"/>
      <c r="D459" s="227"/>
      <c r="E459" s="227"/>
      <c r="F459" s="227"/>
      <c r="G459" s="227"/>
      <c r="H459" s="227"/>
      <c r="I459" s="227"/>
      <c r="J459" s="227"/>
    </row>
    <row r="460" spans="1:10" x14ac:dyDescent="0.45">
      <c r="A460" s="10"/>
      <c r="B460" s="197"/>
      <c r="C460" s="227"/>
      <c r="D460" s="227"/>
      <c r="E460" s="227"/>
      <c r="F460" s="227"/>
      <c r="G460" s="227"/>
      <c r="H460" s="227"/>
      <c r="I460" s="227"/>
      <c r="J460" s="227"/>
    </row>
    <row r="461" spans="1:10" x14ac:dyDescent="0.45">
      <c r="A461" s="201"/>
      <c r="B461" s="197"/>
      <c r="C461" s="227"/>
      <c r="D461" s="227"/>
      <c r="E461" s="227"/>
      <c r="F461" s="227"/>
      <c r="G461" s="227"/>
      <c r="H461" s="227"/>
      <c r="I461" s="227"/>
      <c r="J461" s="227"/>
    </row>
    <row r="462" spans="1:10" x14ac:dyDescent="0.45">
      <c r="A462" s="201"/>
      <c r="B462" s="197"/>
      <c r="C462" s="218"/>
      <c r="D462" s="218"/>
      <c r="E462" s="218"/>
      <c r="F462" s="218"/>
      <c r="G462" s="218"/>
      <c r="H462" s="218"/>
      <c r="I462" s="218"/>
      <c r="J462" s="218"/>
    </row>
    <row r="463" spans="1:10" x14ac:dyDescent="0.45">
      <c r="B463" s="197"/>
      <c r="C463" s="218"/>
      <c r="D463" s="218"/>
      <c r="E463" s="218"/>
      <c r="F463" s="218"/>
      <c r="G463" s="218"/>
      <c r="H463" s="218"/>
      <c r="I463" s="218"/>
      <c r="J463" s="218"/>
    </row>
    <row r="464" spans="1:10" x14ac:dyDescent="0.45">
      <c r="B464" s="197"/>
      <c r="C464" s="218"/>
      <c r="D464" s="218"/>
      <c r="E464" s="218"/>
      <c r="F464" s="218"/>
      <c r="G464" s="218"/>
      <c r="H464" s="218"/>
      <c r="I464" s="218"/>
      <c r="J464" s="218"/>
    </row>
    <row r="465" spans="1:10" x14ac:dyDescent="0.45">
      <c r="B465" s="197"/>
      <c r="C465" s="12"/>
      <c r="D465" s="12"/>
      <c r="E465" s="12"/>
      <c r="F465" s="12"/>
      <c r="G465" s="12"/>
      <c r="H465" s="12"/>
      <c r="I465" s="12"/>
      <c r="J465" s="12"/>
    </row>
    <row r="466" spans="1:10" x14ac:dyDescent="0.45">
      <c r="A466" s="201"/>
      <c r="B466" s="197"/>
      <c r="C466" s="12"/>
      <c r="D466" s="12"/>
      <c r="E466" s="12"/>
      <c r="F466" s="12"/>
      <c r="G466" s="12"/>
      <c r="H466" s="12"/>
      <c r="I466" s="12"/>
      <c r="J466" s="12"/>
    </row>
    <row r="467" spans="1:10" x14ac:dyDescent="0.45">
      <c r="A467" s="201"/>
      <c r="B467" s="197"/>
      <c r="C467" s="12"/>
      <c r="D467" s="12"/>
      <c r="E467" s="12"/>
      <c r="F467" s="12"/>
      <c r="G467" s="12"/>
      <c r="H467" s="12"/>
      <c r="I467" s="12"/>
      <c r="J467" s="12"/>
    </row>
    <row r="468" spans="1:10" x14ac:dyDescent="0.45">
      <c r="A468" s="201"/>
      <c r="B468" s="197"/>
      <c r="C468" s="12"/>
      <c r="D468" s="12"/>
      <c r="E468" s="12"/>
      <c r="F468" s="12"/>
      <c r="G468" s="12"/>
      <c r="H468" s="12"/>
      <c r="I468" s="12"/>
      <c r="J468" s="12"/>
    </row>
    <row r="469" spans="1:10" x14ac:dyDescent="0.45">
      <c r="A469" s="201"/>
      <c r="B469" s="197"/>
      <c r="C469" s="12"/>
      <c r="D469" s="12"/>
      <c r="E469" s="12"/>
      <c r="F469" s="12"/>
      <c r="G469" s="12"/>
      <c r="H469" s="12"/>
      <c r="I469" s="12"/>
      <c r="J469" s="12"/>
    </row>
    <row r="470" spans="1:10" x14ac:dyDescent="0.45">
      <c r="A470" s="201"/>
      <c r="B470" s="197"/>
      <c r="C470" s="12"/>
      <c r="D470" s="12"/>
      <c r="E470" s="12"/>
      <c r="F470" s="12"/>
      <c r="G470" s="12"/>
      <c r="H470" s="12"/>
      <c r="I470" s="12"/>
      <c r="J470" s="12"/>
    </row>
    <row r="471" spans="1:10" x14ac:dyDescent="0.45">
      <c r="A471" s="201"/>
      <c r="B471" s="197"/>
      <c r="C471" s="12"/>
      <c r="D471" s="12"/>
      <c r="E471" s="12"/>
      <c r="F471" s="12"/>
      <c r="G471" s="12"/>
      <c r="H471" s="12"/>
      <c r="I471" s="12"/>
      <c r="J471" s="12"/>
    </row>
    <row r="472" spans="1:10" x14ac:dyDescent="0.45">
      <c r="A472" s="201"/>
      <c r="B472" s="197"/>
      <c r="C472" s="12"/>
      <c r="D472" s="12"/>
      <c r="E472" s="12"/>
      <c r="F472" s="12"/>
      <c r="G472" s="12"/>
      <c r="H472" s="12"/>
      <c r="I472" s="12"/>
      <c r="J472" s="12"/>
    </row>
    <row r="473" spans="1:10" x14ac:dyDescent="0.45">
      <c r="A473" s="201"/>
      <c r="C473" s="12"/>
      <c r="D473" s="12"/>
      <c r="E473" s="12"/>
      <c r="F473" s="12"/>
      <c r="G473" s="12"/>
      <c r="H473" s="12"/>
      <c r="I473" s="12"/>
      <c r="J473" s="12"/>
    </row>
    <row r="474" spans="1:10" x14ac:dyDescent="0.45">
      <c r="A474" s="201"/>
      <c r="C474" s="12"/>
      <c r="D474" s="12"/>
      <c r="E474" s="12"/>
      <c r="F474" s="12"/>
      <c r="G474" s="12"/>
      <c r="H474" s="12"/>
      <c r="I474" s="12"/>
      <c r="J474" s="12"/>
    </row>
    <row r="475" spans="1:10" x14ac:dyDescent="0.45">
      <c r="A475" s="201"/>
      <c r="C475" s="12"/>
      <c r="D475" s="12"/>
      <c r="E475" s="12"/>
      <c r="F475" s="12"/>
      <c r="G475" s="12"/>
      <c r="H475" s="12"/>
      <c r="I475" s="12"/>
      <c r="J475" s="12"/>
    </row>
    <row r="476" spans="1:10" x14ac:dyDescent="0.45">
      <c r="A476" s="201"/>
      <c r="C476" s="12"/>
      <c r="D476" s="12"/>
      <c r="E476" s="12"/>
      <c r="F476" s="12"/>
      <c r="G476" s="12"/>
      <c r="H476" s="12"/>
      <c r="I476" s="12"/>
      <c r="J476" s="12"/>
    </row>
    <row r="479" spans="1:10" s="50" customFormat="1" x14ac:dyDescent="0.45">
      <c r="A479" s="201"/>
      <c r="B479" s="197"/>
      <c r="C479" s="227"/>
      <c r="D479" s="227"/>
      <c r="E479" s="227"/>
      <c r="F479" s="227"/>
      <c r="G479" s="227"/>
      <c r="H479" s="227"/>
      <c r="I479" s="227"/>
      <c r="J479" s="227"/>
    </row>
    <row r="480" spans="1:10" x14ac:dyDescent="0.45">
      <c r="C480" s="12"/>
      <c r="D480" s="12"/>
      <c r="E480" s="12"/>
      <c r="I480" s="12"/>
    </row>
    <row r="482" spans="7:7" x14ac:dyDescent="0.45">
      <c r="G482" s="12"/>
    </row>
  </sheetData>
  <mergeCells count="5">
    <mergeCell ref="A1:J1"/>
    <mergeCell ref="B292:B294"/>
    <mergeCell ref="B2:G2"/>
    <mergeCell ref="D3:E3"/>
    <mergeCell ref="F3:H3"/>
  </mergeCells>
  <pageMargins left="0.51181102362204722" right="0.35433070866141736" top="1.3385826771653544" bottom="0.35433070866141736" header="0.15748031496062992" footer="0.35433070866141736"/>
  <pageSetup paperSize="9" scale="25" orientation="landscape" r:id="rId1"/>
  <colBreaks count="1" manualBreakCount="1">
    <brk id="12" max="29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Аркуш1</vt:lpstr>
      <vt:lpstr>Аркуш1!Заголовки_для_печати</vt:lpstr>
      <vt:lpstr>Аркуш1!Область_печати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Dohod3ok</dc:creator>
  <cp:lastModifiedBy>sekretar</cp:lastModifiedBy>
  <cp:lastPrinted>2023-06-01T06:36:19Z</cp:lastPrinted>
  <dcterms:created xsi:type="dcterms:W3CDTF">2023-04-11T07:52:54Z</dcterms:created>
  <dcterms:modified xsi:type="dcterms:W3CDTF">2023-06-01T06:37:00Z</dcterms:modified>
</cp:coreProperties>
</file>