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рограма\2022\рішення зміни  Меморіал2\"/>
    </mc:Choice>
  </mc:AlternateContent>
  <xr:revisionPtr revIDLastSave="0" documentId="13_ncr:1_{7C924D59-A227-42B5-8972-8855F4372EE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Додаток1-міські кладовища" sheetId="1" r:id="rId1"/>
    <sheet name="Додаток 2 - кладовПот.стар.окр." sheetId="4" r:id="rId2"/>
    <sheet name="Лист3" sheetId="3" r:id="rId3"/>
  </sheets>
  <definedNames>
    <definedName name="_GoBack" localSheetId="1">'Додаток 2 - кладовПот.стар.окр.'!#REF!</definedName>
    <definedName name="_GoBack" localSheetId="0">'Додаток1-міські кладовища'!$B$17</definedName>
    <definedName name="_xlnm.Print_Titles" localSheetId="1">'Додаток 2 - кладовПот.стар.окр.'!$12:$14</definedName>
    <definedName name="_xlnm.Print_Titles" localSheetId="0">'Додаток1-міські кладовища'!$12:$14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4" l="1"/>
  <c r="F21" i="4" s="1"/>
  <c r="E20" i="4"/>
  <c r="E21" i="4" s="1"/>
  <c r="D20" i="4"/>
  <c r="D21" i="4" s="1"/>
  <c r="C19" i="4"/>
  <c r="C18" i="4"/>
  <c r="C17" i="4"/>
  <c r="C15" i="4"/>
  <c r="C21" i="4" l="1"/>
  <c r="C20" i="4"/>
  <c r="D42" i="1" l="1"/>
  <c r="C39" i="1"/>
  <c r="F35" i="1"/>
  <c r="C38" i="1" l="1"/>
  <c r="C42" i="1" l="1"/>
  <c r="D44" i="1" l="1"/>
  <c r="C43" i="1"/>
  <c r="C41" i="1" l="1"/>
  <c r="C40" i="1" l="1"/>
  <c r="C35" i="1" l="1"/>
  <c r="E44" i="1"/>
  <c r="E45" i="1" s="1"/>
  <c r="C34" i="1"/>
  <c r="C36" i="1"/>
  <c r="C32" i="1"/>
  <c r="C31" i="1"/>
  <c r="C33" i="1"/>
  <c r="C28" i="1"/>
  <c r="C23" i="1"/>
  <c r="C22" i="1"/>
  <c r="D45" i="1"/>
  <c r="C37" i="1"/>
  <c r="C30" i="1"/>
  <c r="C29" i="1"/>
  <c r="C27" i="1"/>
  <c r="C26" i="1"/>
  <c r="C25" i="1"/>
  <c r="C24" i="1"/>
  <c r="C21" i="1"/>
  <c r="C20" i="1"/>
  <c r="C19" i="1"/>
  <c r="C18" i="1"/>
  <c r="C15" i="1"/>
  <c r="C44" i="1" l="1"/>
  <c r="C45" i="1" s="1"/>
  <c r="F44" i="1"/>
  <c r="F45" i="1" s="1"/>
</calcChain>
</file>

<file path=xl/sharedStrings.xml><?xml version="1.0" encoding="utf-8"?>
<sst xmlns="http://schemas.openxmlformats.org/spreadsheetml/2006/main" count="68" uniqueCount="51">
  <si>
    <t>Додаток 1</t>
  </si>
  <si>
    <t>до Програми утримання кладовищ</t>
  </si>
  <si>
    <t>Кременчуцької міської</t>
  </si>
  <si>
    <t>територіальної громади та</t>
  </si>
  <si>
    <t xml:space="preserve">забезпечення діяльності </t>
  </si>
  <si>
    <t>КП «СКРП» на 2022-2024 роки</t>
  </si>
  <si>
    <t>Фінансове забезпечення</t>
  </si>
  <si>
    <t xml:space="preserve">утримання міських кладовищ м. Кременчука </t>
  </si>
  <si>
    <t>та забезпечення діяльності КП «СКРП» на 2022-2024 роки</t>
  </si>
  <si>
    <t>№</t>
  </si>
  <si>
    <t>Заходи програми</t>
  </si>
  <si>
    <r>
      <t xml:space="preserve">Утримання міських кладовищ м. Кременчука в належному </t>
    </r>
    <r>
      <rPr>
        <sz val="14"/>
        <color rgb="FF000000"/>
        <rFont val="Times New Roman"/>
        <family val="1"/>
        <charset val="204"/>
      </rPr>
      <t>естетичному та санітарному</t>
    </r>
    <r>
      <rPr>
        <sz val="14"/>
        <color theme="1"/>
        <rFont val="Times New Roman"/>
        <family val="1"/>
        <charset val="204"/>
      </rPr>
      <t xml:space="preserve"> стані:</t>
    </r>
  </si>
  <si>
    <t>Виконання заходів, пов’язаних з прибиранням снігу на об’єктах благоустрою в межах міста Кременчука.</t>
  </si>
  <si>
    <t>Розроблення документації із землеустрою для експлуатації та обслуговування кладовищ.</t>
  </si>
  <si>
    <t>Незалежна оцінка на право постійного користування земельними ділянками, виділеними під кладовища, для ведення господарської діяльності.</t>
  </si>
  <si>
    <t>Реконструкція будівель громадських туалетів на міських кладовищах.</t>
  </si>
  <si>
    <t>Виконання робіт з благоустрою Новоміського кладовища (укладання тротуарної плитки).</t>
  </si>
  <si>
    <t>Всього:</t>
  </si>
  <si>
    <t>Кошти бюджету Кременчуцької міської територіальної громади:</t>
  </si>
  <si>
    <t xml:space="preserve">Директор КП «СКРП» </t>
  </si>
  <si>
    <t>Віталій СТЕФАНЕНКО</t>
  </si>
  <si>
    <t>Капітальний ремонт мережі водопостачання на кладовищі по вул. Свіштовській.</t>
  </si>
  <si>
    <t>Придбання засобів індивідуального захисту для працівників підприємства для забезпечення заходів протидії розповсюдження короновірусної хвороби COVID-19.</t>
  </si>
  <si>
    <t>Внески до статутного капіталу на придбання обладнання для камери зберігання тіл померлих.</t>
  </si>
  <si>
    <t>Капітальний ремонт огорожі на Ревівському кладовищі.</t>
  </si>
  <si>
    <t>Капітальний ремонт огорож на міських кладовищах.</t>
  </si>
  <si>
    <t>Капітальний ремонт покрівлі КП «СКРП».</t>
  </si>
  <si>
    <t>Закупівля мішків для тіл (останків) загиблих (мішки з ручками) для створення стратегічного запасу.</t>
  </si>
  <si>
    <t>Виплата додаткової заробітної плати для заохочення працівників, що приймали участь у ліквідації наслідків ракетного удару по ТЦ «Амстор».</t>
  </si>
  <si>
    <t>Виплата заробітної плати працівникам.</t>
  </si>
  <si>
    <r>
      <t>Підготовка підприємства до опалювального сезону та заходи з енергозбереження (</t>
    </r>
    <r>
      <rPr>
        <sz val="14"/>
        <rFont val="Times New Roman"/>
        <family val="1"/>
        <charset val="204"/>
      </rPr>
      <t>поточний ремонт та заміна окремих віконних блоків).</t>
    </r>
  </si>
  <si>
    <t>Внески до статутного капіталу на реконструкцію частини міського кладовища з улаштуванням зони поховань сектора «Б» за адресою: м. Кременчук, вул. Свіштовська.</t>
  </si>
  <si>
    <t>Реконструкція частини міського кладовища з улаштуванням зони поховань сектора «В» за адресою:
м. Кременчук, вул. Свіштовська.</t>
  </si>
  <si>
    <t>Реконструкція частини міського кладовища з улаштуванням зони поховань сектора 16 за адресою:
м. Кременчук, вул. Свіштовська.</t>
  </si>
  <si>
    <t>Розробка проєкту будівництва об’їзної дороги для облаштування другого в’їзду до кладовища по                 вул. Свіштовській.</t>
  </si>
  <si>
    <t>Будівництво об’їзної дороги для облаштування другого в’їзду до кладовища по вул. Свіштовській.</t>
  </si>
  <si>
    <t>Послуги з благоустрою Кременчуцької міської територіальної громади (поточний ремонт Меморіального сектору для почесних поховань учасників бойових дій на  кладовищі по вул. Свіштовській).</t>
  </si>
  <si>
    <t>Внески до статутного капіталу на придбання екскаватора-навантажувача щелепного МТЗ-92П (або аналогу) - 2 одиниці.</t>
  </si>
  <si>
    <t>Внески до статутного капіталу на придбання причепа тракторного двовісного самоскидного 2ПТС-4,5 з надставними металевими бортами (або аналогу) на трактор колісний Foton 504.</t>
  </si>
  <si>
    <t>Внески до статутного капіталу на придбання самоскида МАЗ-5550С3-581-000  (або аналогу) - 4 одиниці.</t>
  </si>
  <si>
    <t>Внески до статутного капіталу на придбання  автомобіля на базі мікроавтобуса Renault Master (або аналогу) - 3 одиниці.</t>
  </si>
  <si>
    <t>– утримання у належному естетичному та санітарному стані могил героїв Радянського Союзу, Воїнів-інтернаціоналістів, могил почесних громадян, надгробків та пам’ятників – 35 одиниць; утримання в належному естетичному та санітарному стані секторів поховання осіб без певного місця проживання, одиноких громадян, знайдених трупів людей та місця поховання мертвонароджених (померлих) дітей, від поховання яких відмовилися рідні; Меморіального сектору для почесних поховань учасників бойових дій, загиблих в зоні проведення антитерористичної операції на сході України.</t>
  </si>
  <si>
    <t>– прибирання доріг, алей, тротуарів, доріжок між секторами поховань, ритуальних майданчиків від сміття, листя та снігу, побілка бордюрів доріг, алей, тротуарів, доріжок між секторами поховань, ритуальних майданчиків; покіс трави в літній період; очищення урн від сміття на міських кладовищах; прибирання громадських туалетів на кладовищах; навантаження та вивезення сміття з території кладовищ вантажними автомобілями  тощо;</t>
  </si>
  <si>
    <t>Виконання робіт з благоустрою кладовищ Кременчуцької міської територіальної громади.</t>
  </si>
  <si>
    <t>Витрати за Програмою, грн</t>
  </si>
  <si>
    <t>В тому числі по роках, грн</t>
  </si>
  <si>
    <t>Додаток 2</t>
  </si>
  <si>
    <t>утримання кладовищ Потоківського старостинського округу</t>
  </si>
  <si>
    <t xml:space="preserve"> на 2022-2024 роки</t>
  </si>
  <si>
    <t>− прибирання доріг, алей, тротуарів, доріжок між секторами поховань, ритуальних майданчиків від сміття, листя та снігу, побілка бордюрів доріг, алей, тротуарів, доріжок між секторами поховань, ритуальних майданчиків; покіс трави в літній період; очищення урн від сміття на міських кладовищах; прибирання громадських туалетів на кладовищах; навантаження та вивезення сміття з території кладовищ вантажними автомобілями  тощо.</t>
  </si>
  <si>
    <r>
      <t xml:space="preserve">Утримання кладовищ Потоківського старостинського округу в належному </t>
    </r>
    <r>
      <rPr>
        <sz val="14"/>
        <color rgb="FF000000"/>
        <rFont val="Times New Roman"/>
        <family val="1"/>
        <charset val="204"/>
      </rPr>
      <t>естетичному та санітарному</t>
    </r>
    <r>
      <rPr>
        <sz val="14"/>
        <color theme="1"/>
        <rFont val="Times New Roman"/>
        <family val="1"/>
        <charset val="204"/>
      </rPr>
      <t xml:space="preserve"> стані: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</si>
</sst>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0.000"/>
  </numFmts>
  <fonts count="10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5"/>
      <color theme="1"/>
      <name val="Times New Roman"/>
      <family val="1"/>
      <charset val="204"/>
    </font>
    <font>
      <b/>
      <sz val="12.5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justify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justify" vertical="top" wrapText="1"/>
    </xf>
    <xf numFmtId="0" fontId="9" fillId="0" borderId="4" xfId="0" applyNumberFormat="1" applyFont="1" applyFill="1" applyBorder="1" applyAlignment="1" applyProtection="1">
      <alignment horizontal="justify" vertical="top" wrapText="1"/>
    </xf>
    <xf numFmtId="0" fontId="5" fillId="0" borderId="1" xfId="0" applyFont="1" applyBorder="1" applyAlignment="1">
      <alignment horizontal="justify" vertical="top" wrapText="1"/>
    </xf>
    <xf numFmtId="0" fontId="4" fillId="0" borderId="1" xfId="0" applyFont="1" applyFill="1" applyBorder="1" applyAlignment="1">
      <alignment horizontal="justify" vertical="top" wrapText="1"/>
    </xf>
    <xf numFmtId="0" fontId="4" fillId="0" borderId="1" xfId="0" applyFont="1" applyFill="1" applyBorder="1" applyAlignment="1">
      <alignment horizontal="justify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justify" vertical="top" wrapText="1"/>
    </xf>
    <xf numFmtId="0" fontId="4" fillId="0" borderId="0" xfId="0" applyFont="1" applyAlignment="1">
      <alignment horizontal="justify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justify" wrapText="1"/>
    </xf>
    <xf numFmtId="0" fontId="4" fillId="0" borderId="4" xfId="0" applyFont="1" applyBorder="1" applyAlignment="1">
      <alignment wrapText="1"/>
    </xf>
    <xf numFmtId="0" fontId="2" fillId="0" borderId="4" xfId="0" applyFont="1" applyBorder="1" applyAlignment="1">
      <alignment vertical="top" wrapText="1"/>
    </xf>
    <xf numFmtId="0" fontId="1" fillId="0" borderId="4" xfId="0" applyFont="1" applyBorder="1" applyAlignment="1">
      <alignment wrapText="1"/>
    </xf>
    <xf numFmtId="4" fontId="1" fillId="0" borderId="4" xfId="0" applyNumberFormat="1" applyFont="1" applyBorder="1" applyAlignment="1">
      <alignment horizontal="center" vertical="center" wrapText="1"/>
    </xf>
    <xf numFmtId="167" fontId="3" fillId="0" borderId="0" xfId="0" applyNumberFormat="1" applyFont="1" applyBorder="1" applyAlignment="1">
      <alignment horizontal="center" vertical="center" wrapText="1"/>
    </xf>
    <xf numFmtId="0" fontId="0" fillId="0" borderId="0" xfId="0" applyBorder="1"/>
    <xf numFmtId="4" fontId="3" fillId="0" borderId="4" xfId="0" applyNumberFormat="1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0"/>
  <sheetViews>
    <sheetView tabSelected="1" topLeftCell="A4" workbookViewId="0">
      <selection activeCell="B12" sqref="B12:B13"/>
    </sheetView>
  </sheetViews>
  <sheetFormatPr defaultRowHeight="15" outlineLevelRow="1" x14ac:dyDescent="0.25"/>
  <cols>
    <col min="1" max="1" width="10.85546875" customWidth="1"/>
    <col min="2" max="2" width="129.7109375" customWidth="1"/>
    <col min="3" max="6" width="21.28515625" customWidth="1"/>
  </cols>
  <sheetData>
    <row r="1" spans="1:6" ht="18.75" x14ac:dyDescent="0.3">
      <c r="D1" s="1" t="s">
        <v>0</v>
      </c>
    </row>
    <row r="2" spans="1:6" ht="18.75" x14ac:dyDescent="0.3">
      <c r="D2" s="4" t="s">
        <v>1</v>
      </c>
    </row>
    <row r="3" spans="1:6" ht="18.75" x14ac:dyDescent="0.3">
      <c r="D3" s="4" t="s">
        <v>2</v>
      </c>
    </row>
    <row r="4" spans="1:6" ht="18.75" x14ac:dyDescent="0.3">
      <c r="D4" s="4" t="s">
        <v>3</v>
      </c>
    </row>
    <row r="5" spans="1:6" ht="18.75" x14ac:dyDescent="0.3">
      <c r="D5" s="4" t="s">
        <v>4</v>
      </c>
    </row>
    <row r="6" spans="1:6" ht="18.75" x14ac:dyDescent="0.3">
      <c r="D6" s="4" t="s">
        <v>5</v>
      </c>
    </row>
    <row r="7" spans="1:6" ht="18.75" x14ac:dyDescent="0.3">
      <c r="A7" s="2"/>
    </row>
    <row r="8" spans="1:6" ht="18.75" x14ac:dyDescent="0.3">
      <c r="A8" s="20" t="s">
        <v>6</v>
      </c>
      <c r="B8" s="20"/>
      <c r="C8" s="20"/>
      <c r="D8" s="20"/>
      <c r="E8" s="20"/>
      <c r="F8" s="20"/>
    </row>
    <row r="9" spans="1:6" ht="18.75" x14ac:dyDescent="0.3">
      <c r="A9" s="20" t="s">
        <v>7</v>
      </c>
      <c r="B9" s="20"/>
      <c r="C9" s="20"/>
      <c r="D9" s="20"/>
      <c r="E9" s="20"/>
      <c r="F9" s="20"/>
    </row>
    <row r="10" spans="1:6" ht="18.75" x14ac:dyDescent="0.3">
      <c r="A10" s="20" t="s">
        <v>8</v>
      </c>
      <c r="B10" s="20"/>
      <c r="C10" s="20"/>
      <c r="D10" s="20"/>
      <c r="E10" s="20"/>
      <c r="F10" s="20"/>
    </row>
    <row r="11" spans="1:6" ht="18.75" x14ac:dyDescent="0.3">
      <c r="A11" s="2"/>
    </row>
    <row r="12" spans="1:6" ht="18.75" x14ac:dyDescent="0.25">
      <c r="A12" s="21" t="s">
        <v>9</v>
      </c>
      <c r="B12" s="21" t="s">
        <v>10</v>
      </c>
      <c r="C12" s="22" t="s">
        <v>44</v>
      </c>
      <c r="D12" s="24" t="s">
        <v>45</v>
      </c>
      <c r="E12" s="24"/>
      <c r="F12" s="24"/>
    </row>
    <row r="13" spans="1:6" ht="36.6" customHeight="1" x14ac:dyDescent="0.25">
      <c r="A13" s="21"/>
      <c r="B13" s="21"/>
      <c r="C13" s="23"/>
      <c r="D13" s="11">
        <v>2022</v>
      </c>
      <c r="E13" s="11">
        <v>2023</v>
      </c>
      <c r="F13" s="11">
        <v>2024</v>
      </c>
    </row>
    <row r="14" spans="1:6" ht="18.75" x14ac:dyDescent="0.25">
      <c r="A14" s="7">
        <v>1</v>
      </c>
      <c r="B14" s="7">
        <v>2</v>
      </c>
      <c r="C14" s="7">
        <v>3</v>
      </c>
      <c r="D14" s="7">
        <v>4</v>
      </c>
      <c r="E14" s="7">
        <v>5</v>
      </c>
      <c r="F14" s="7">
        <v>6</v>
      </c>
    </row>
    <row r="15" spans="1:6" ht="25.9" customHeight="1" x14ac:dyDescent="0.25">
      <c r="A15" s="25">
        <v>1</v>
      </c>
      <c r="B15" s="13" t="s">
        <v>11</v>
      </c>
      <c r="C15" s="26">
        <f>SUM(D15:F17)</f>
        <v>33746641</v>
      </c>
      <c r="D15" s="26">
        <v>9291081</v>
      </c>
      <c r="E15" s="26">
        <v>10818277</v>
      </c>
      <c r="F15" s="26">
        <v>13637283</v>
      </c>
    </row>
    <row r="16" spans="1:6" ht="93.75" x14ac:dyDescent="0.25">
      <c r="A16" s="25"/>
      <c r="B16" s="14" t="s">
        <v>42</v>
      </c>
      <c r="C16" s="26"/>
      <c r="D16" s="26"/>
      <c r="E16" s="26"/>
      <c r="F16" s="26"/>
    </row>
    <row r="17" spans="1:6" ht="131.25" customHeight="1" x14ac:dyDescent="0.25">
      <c r="A17" s="25"/>
      <c r="B17" s="15" t="s">
        <v>41</v>
      </c>
      <c r="C17" s="26"/>
      <c r="D17" s="26"/>
      <c r="E17" s="26"/>
      <c r="F17" s="26"/>
    </row>
    <row r="18" spans="1:6" ht="37.5" x14ac:dyDescent="0.25">
      <c r="A18" s="8">
        <v>2</v>
      </c>
      <c r="B18" s="16" t="s">
        <v>12</v>
      </c>
      <c r="C18" s="27">
        <f t="shared" ref="C18:C37" si="0">SUM(D18:F18)</f>
        <v>82350</v>
      </c>
      <c r="D18" s="27">
        <v>26071</v>
      </c>
      <c r="E18" s="27">
        <v>27453</v>
      </c>
      <c r="F18" s="27">
        <v>28826</v>
      </c>
    </row>
    <row r="19" spans="1:6" ht="37.5" x14ac:dyDescent="0.25">
      <c r="A19" s="8">
        <v>3</v>
      </c>
      <c r="B19" s="16" t="s">
        <v>22</v>
      </c>
      <c r="C19" s="27">
        <f t="shared" si="0"/>
        <v>1020199</v>
      </c>
      <c r="D19" s="27">
        <v>322986</v>
      </c>
      <c r="E19" s="27">
        <v>340104</v>
      </c>
      <c r="F19" s="27">
        <v>357109</v>
      </c>
    </row>
    <row r="20" spans="1:6" ht="37.5" x14ac:dyDescent="0.25">
      <c r="A20" s="12">
        <v>4</v>
      </c>
      <c r="B20" s="14" t="s">
        <v>37</v>
      </c>
      <c r="C20" s="27">
        <f t="shared" si="0"/>
        <v>4176110</v>
      </c>
      <c r="D20" s="28">
        <v>2034150</v>
      </c>
      <c r="E20" s="28">
        <v>2141960</v>
      </c>
      <c r="F20" s="28"/>
    </row>
    <row r="21" spans="1:6" ht="42.75" customHeight="1" x14ac:dyDescent="0.25">
      <c r="A21" s="12">
        <v>5</v>
      </c>
      <c r="B21" s="14" t="s">
        <v>38</v>
      </c>
      <c r="C21" s="27">
        <f t="shared" si="0"/>
        <v>181050</v>
      </c>
      <c r="D21" s="28">
        <v>181050</v>
      </c>
      <c r="E21" s="28"/>
      <c r="F21" s="28"/>
    </row>
    <row r="22" spans="1:6" ht="39" customHeight="1" x14ac:dyDescent="0.25">
      <c r="A22" s="8">
        <v>6</v>
      </c>
      <c r="B22" s="14" t="s">
        <v>39</v>
      </c>
      <c r="C22" s="27">
        <f t="shared" si="0"/>
        <v>8583396</v>
      </c>
      <c r="D22" s="28">
        <v>2012850</v>
      </c>
      <c r="E22" s="28">
        <v>2119531</v>
      </c>
      <c r="F22" s="28">
        <v>4451015</v>
      </c>
    </row>
    <row r="23" spans="1:6" ht="37.5" x14ac:dyDescent="0.25">
      <c r="A23" s="12">
        <v>7</v>
      </c>
      <c r="B23" s="14" t="s">
        <v>40</v>
      </c>
      <c r="C23" s="27">
        <f t="shared" si="0"/>
        <v>3422833</v>
      </c>
      <c r="D23" s="28">
        <v>1083638</v>
      </c>
      <c r="E23" s="28">
        <v>1141071</v>
      </c>
      <c r="F23" s="28">
        <v>1198124</v>
      </c>
    </row>
    <row r="24" spans="1:6" ht="27" customHeight="1" x14ac:dyDescent="0.25">
      <c r="A24" s="8">
        <v>8</v>
      </c>
      <c r="B24" s="14" t="s">
        <v>23</v>
      </c>
      <c r="C24" s="27">
        <f t="shared" si="0"/>
        <v>1500000</v>
      </c>
      <c r="D24" s="28"/>
      <c r="E24" s="28">
        <v>1500000</v>
      </c>
      <c r="F24" s="28"/>
    </row>
    <row r="25" spans="1:6" ht="27.75" customHeight="1" x14ac:dyDescent="0.25">
      <c r="A25" s="8">
        <v>9</v>
      </c>
      <c r="B25" s="14" t="s">
        <v>13</v>
      </c>
      <c r="C25" s="27">
        <f t="shared" si="0"/>
        <v>454958</v>
      </c>
      <c r="D25" s="27">
        <v>454958</v>
      </c>
      <c r="E25" s="27"/>
      <c r="F25" s="27"/>
    </row>
    <row r="26" spans="1:6" ht="37.5" x14ac:dyDescent="0.25">
      <c r="A26" s="8">
        <v>10</v>
      </c>
      <c r="B26" s="14" t="s">
        <v>14</v>
      </c>
      <c r="C26" s="27">
        <f t="shared" si="0"/>
        <v>95850</v>
      </c>
      <c r="D26" s="27">
        <v>95850</v>
      </c>
      <c r="E26" s="27"/>
      <c r="F26" s="27"/>
    </row>
    <row r="27" spans="1:6" ht="18.75" x14ac:dyDescent="0.25">
      <c r="A27" s="8">
        <v>11</v>
      </c>
      <c r="B27" s="14" t="s">
        <v>15</v>
      </c>
      <c r="C27" s="27">
        <f t="shared" si="0"/>
        <v>349852</v>
      </c>
      <c r="D27" s="27">
        <v>110760</v>
      </c>
      <c r="E27" s="27">
        <v>116630</v>
      </c>
      <c r="F27" s="27">
        <v>122462</v>
      </c>
    </row>
    <row r="28" spans="1:6" ht="37.5" x14ac:dyDescent="0.25">
      <c r="A28" s="8">
        <v>12</v>
      </c>
      <c r="B28" s="14" t="s">
        <v>34</v>
      </c>
      <c r="C28" s="27">
        <f t="shared" si="0"/>
        <v>47925</v>
      </c>
      <c r="D28" s="27">
        <v>47925</v>
      </c>
      <c r="E28" s="27"/>
      <c r="F28" s="27"/>
    </row>
    <row r="29" spans="1:6" ht="18.75" x14ac:dyDescent="0.25">
      <c r="A29" s="8">
        <v>13</v>
      </c>
      <c r="B29" s="14" t="s">
        <v>35</v>
      </c>
      <c r="C29" s="27">
        <f t="shared" si="0"/>
        <v>5000000</v>
      </c>
      <c r="D29" s="27"/>
      <c r="E29" s="27">
        <v>5000000</v>
      </c>
      <c r="F29" s="27"/>
    </row>
    <row r="30" spans="1:6" ht="18.75" x14ac:dyDescent="0.25">
      <c r="A30" s="8">
        <v>14</v>
      </c>
      <c r="B30" s="14" t="s">
        <v>24</v>
      </c>
      <c r="C30" s="27">
        <f t="shared" si="0"/>
        <v>235365</v>
      </c>
      <c r="D30" s="28">
        <v>235365</v>
      </c>
      <c r="E30" s="28"/>
      <c r="F30" s="28"/>
    </row>
    <row r="31" spans="1:6" ht="18.75" x14ac:dyDescent="0.25">
      <c r="A31" s="8">
        <v>15</v>
      </c>
      <c r="B31" s="14" t="s">
        <v>25</v>
      </c>
      <c r="C31" s="27">
        <f t="shared" si="0"/>
        <v>508070</v>
      </c>
      <c r="D31" s="28"/>
      <c r="E31" s="28">
        <v>247839</v>
      </c>
      <c r="F31" s="28">
        <v>260231</v>
      </c>
    </row>
    <row r="32" spans="1:6" ht="18.75" x14ac:dyDescent="0.25">
      <c r="A32" s="8">
        <v>16</v>
      </c>
      <c r="B32" s="14" t="s">
        <v>26</v>
      </c>
      <c r="C32" s="27">
        <f t="shared" si="0"/>
        <v>560723</v>
      </c>
      <c r="D32" s="28"/>
      <c r="E32" s="28">
        <v>560723</v>
      </c>
      <c r="F32" s="28"/>
    </row>
    <row r="33" spans="1:6" ht="24" customHeight="1" x14ac:dyDescent="0.25">
      <c r="A33" s="8">
        <v>17</v>
      </c>
      <c r="B33" s="14" t="s">
        <v>21</v>
      </c>
      <c r="C33" s="27">
        <f t="shared" si="0"/>
        <v>300000</v>
      </c>
      <c r="D33" s="28"/>
      <c r="E33" s="28">
        <v>300000</v>
      </c>
      <c r="F33" s="28"/>
    </row>
    <row r="34" spans="1:6" ht="39.75" customHeight="1" x14ac:dyDescent="0.25">
      <c r="A34" s="8">
        <v>18</v>
      </c>
      <c r="B34" s="17" t="s">
        <v>32</v>
      </c>
      <c r="C34" s="27">
        <f t="shared" si="0"/>
        <v>25303535</v>
      </c>
      <c r="D34" s="28">
        <v>25303535</v>
      </c>
      <c r="E34" s="28"/>
      <c r="F34" s="28"/>
    </row>
    <row r="35" spans="1:6" ht="43.5" customHeight="1" x14ac:dyDescent="0.25">
      <c r="A35" s="12">
        <v>19</v>
      </c>
      <c r="B35" s="17" t="s">
        <v>33</v>
      </c>
      <c r="C35" s="27">
        <f t="shared" si="0"/>
        <v>53966250</v>
      </c>
      <c r="D35" s="28"/>
      <c r="E35" s="28">
        <v>26325000</v>
      </c>
      <c r="F35" s="28">
        <f>25000*1.053*1.05*1000</f>
        <v>27641250</v>
      </c>
    </row>
    <row r="36" spans="1:6" ht="27" customHeight="1" x14ac:dyDescent="0.25">
      <c r="A36" s="12">
        <v>20</v>
      </c>
      <c r="B36" s="14" t="s">
        <v>16</v>
      </c>
      <c r="C36" s="27">
        <f t="shared" si="0"/>
        <v>1155719</v>
      </c>
      <c r="D36" s="28">
        <v>1155719</v>
      </c>
      <c r="E36" s="28"/>
      <c r="F36" s="28"/>
    </row>
    <row r="37" spans="1:6" ht="27" customHeight="1" x14ac:dyDescent="0.25">
      <c r="A37" s="12">
        <v>21</v>
      </c>
      <c r="B37" s="14" t="s">
        <v>43</v>
      </c>
      <c r="C37" s="27">
        <f t="shared" si="0"/>
        <v>850000</v>
      </c>
      <c r="D37" s="28"/>
      <c r="E37" s="28">
        <v>400000</v>
      </c>
      <c r="F37" s="28">
        <v>450000</v>
      </c>
    </row>
    <row r="38" spans="1:6" ht="36.75" customHeight="1" x14ac:dyDescent="0.25">
      <c r="A38" s="12">
        <v>22</v>
      </c>
      <c r="B38" s="17" t="s">
        <v>31</v>
      </c>
      <c r="C38" s="28">
        <f>D38</f>
        <v>2500000</v>
      </c>
      <c r="D38" s="28">
        <v>2500000</v>
      </c>
      <c r="E38" s="28"/>
      <c r="F38" s="28"/>
    </row>
    <row r="39" spans="1:6" ht="18.75" x14ac:dyDescent="0.25">
      <c r="A39" s="12">
        <v>23</v>
      </c>
      <c r="B39" s="17" t="s">
        <v>27</v>
      </c>
      <c r="C39" s="28">
        <f>D39</f>
        <v>125000</v>
      </c>
      <c r="D39" s="28">
        <v>125000</v>
      </c>
      <c r="E39" s="28"/>
      <c r="F39" s="28"/>
    </row>
    <row r="40" spans="1:6" ht="36.75" customHeight="1" x14ac:dyDescent="0.25">
      <c r="A40" s="12">
        <v>24</v>
      </c>
      <c r="B40" s="17" t="s">
        <v>28</v>
      </c>
      <c r="C40" s="28">
        <f>D40</f>
        <v>22166.05</v>
      </c>
      <c r="D40" s="28">
        <v>22166.05</v>
      </c>
      <c r="E40" s="28"/>
      <c r="F40" s="28"/>
    </row>
    <row r="41" spans="1:6" ht="24" customHeight="1" x14ac:dyDescent="0.25">
      <c r="A41" s="12">
        <v>25</v>
      </c>
      <c r="B41" s="17" t="s">
        <v>29</v>
      </c>
      <c r="C41" s="28">
        <f>D41</f>
        <v>300633.09999999998</v>
      </c>
      <c r="D41" s="28">
        <v>300633.09999999998</v>
      </c>
      <c r="E41" s="28"/>
      <c r="F41" s="28"/>
    </row>
    <row r="42" spans="1:6" ht="56.25" x14ac:dyDescent="0.25">
      <c r="A42" s="12">
        <v>26</v>
      </c>
      <c r="B42" s="17" t="s">
        <v>36</v>
      </c>
      <c r="C42" s="28">
        <f>D42</f>
        <v>570653</v>
      </c>
      <c r="D42" s="28">
        <f>385476+185177</f>
        <v>570653</v>
      </c>
      <c r="E42" s="28"/>
      <c r="F42" s="28"/>
    </row>
    <row r="43" spans="1:6" ht="37.5" x14ac:dyDescent="0.25">
      <c r="A43" s="12">
        <v>27</v>
      </c>
      <c r="B43" s="18" t="s">
        <v>30</v>
      </c>
      <c r="C43" s="29">
        <f>D43</f>
        <v>160000</v>
      </c>
      <c r="D43" s="29">
        <v>160000</v>
      </c>
      <c r="E43" s="28"/>
      <c r="F43" s="28"/>
    </row>
    <row r="44" spans="1:6" ht="18.75" x14ac:dyDescent="0.3">
      <c r="A44" s="9"/>
      <c r="B44" s="10" t="s">
        <v>17</v>
      </c>
      <c r="C44" s="28">
        <f>SUM(C15:C43)</f>
        <v>145219278.15000001</v>
      </c>
      <c r="D44" s="28">
        <f>SUM(D15:D43)</f>
        <v>46034390.149999999</v>
      </c>
      <c r="E44" s="28">
        <f t="shared" ref="E44:F44" si="1">SUM(E15:E37)</f>
        <v>51038588</v>
      </c>
      <c r="F44" s="28">
        <f t="shared" si="1"/>
        <v>48146300</v>
      </c>
    </row>
    <row r="45" spans="1:6" ht="18.75" x14ac:dyDescent="0.3">
      <c r="A45" s="9"/>
      <c r="B45" s="10" t="s">
        <v>18</v>
      </c>
      <c r="C45" s="28">
        <f>SUM(C44)</f>
        <v>145219278.15000001</v>
      </c>
      <c r="D45" s="28">
        <f>D44</f>
        <v>46034390.149999999</v>
      </c>
      <c r="E45" s="28">
        <f>E44</f>
        <v>51038588</v>
      </c>
      <c r="F45" s="28">
        <f>F44</f>
        <v>48146300</v>
      </c>
    </row>
    <row r="46" spans="1:6" outlineLevel="1" x14ac:dyDescent="0.25">
      <c r="A46" s="3"/>
    </row>
    <row r="47" spans="1:6" x14ac:dyDescent="0.25">
      <c r="A47" s="3"/>
    </row>
    <row r="48" spans="1:6" x14ac:dyDescent="0.25">
      <c r="A48" s="3"/>
    </row>
    <row r="49" spans="1:6" x14ac:dyDescent="0.25">
      <c r="A49" s="3"/>
    </row>
    <row r="50" spans="1:6" ht="16.5" x14ac:dyDescent="0.25">
      <c r="A50" s="6" t="s">
        <v>19</v>
      </c>
      <c r="F50" s="5" t="s">
        <v>20</v>
      </c>
    </row>
  </sheetData>
  <mergeCells count="12">
    <mergeCell ref="A15:A17"/>
    <mergeCell ref="C15:C17"/>
    <mergeCell ref="D15:D17"/>
    <mergeCell ref="E15:E17"/>
    <mergeCell ref="F15:F17"/>
    <mergeCell ref="A8:F8"/>
    <mergeCell ref="A9:F9"/>
    <mergeCell ref="A10:F10"/>
    <mergeCell ref="B12:B13"/>
    <mergeCell ref="A12:A13"/>
    <mergeCell ref="C12:C13"/>
    <mergeCell ref="D12:F12"/>
  </mergeCells>
  <pageMargins left="1.1811023622047245" right="0.39370078740157483" top="0.78740157480314965" bottom="0.78740157480314965" header="0" footer="0"/>
  <pageSetup paperSize="9" scale="57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90873-FC33-4641-BE13-EB557A72B5FA}">
  <sheetPr>
    <pageSetUpPr fitToPage="1"/>
  </sheetPr>
  <dimension ref="A1:F26"/>
  <sheetViews>
    <sheetView topLeftCell="A4" workbookViewId="0">
      <selection activeCell="B19" sqref="B19"/>
    </sheetView>
  </sheetViews>
  <sheetFormatPr defaultRowHeight="15" x14ac:dyDescent="0.25"/>
  <cols>
    <col min="1" max="1" width="9.85546875" customWidth="1"/>
    <col min="2" max="2" width="111.85546875" customWidth="1"/>
    <col min="3" max="6" width="19.85546875" customWidth="1"/>
  </cols>
  <sheetData>
    <row r="1" spans="1:6" ht="18.75" x14ac:dyDescent="0.3">
      <c r="D1" s="1" t="s">
        <v>46</v>
      </c>
    </row>
    <row r="2" spans="1:6" ht="18.75" x14ac:dyDescent="0.3">
      <c r="D2" s="4" t="s">
        <v>1</v>
      </c>
    </row>
    <row r="3" spans="1:6" ht="18.75" x14ac:dyDescent="0.3">
      <c r="D3" s="4" t="s">
        <v>2</v>
      </c>
    </row>
    <row r="4" spans="1:6" ht="18.75" x14ac:dyDescent="0.3">
      <c r="D4" s="4" t="s">
        <v>3</v>
      </c>
    </row>
    <row r="5" spans="1:6" ht="18.75" x14ac:dyDescent="0.3">
      <c r="D5" s="4" t="s">
        <v>4</v>
      </c>
    </row>
    <row r="6" spans="1:6" ht="18.75" x14ac:dyDescent="0.3">
      <c r="D6" s="4" t="s">
        <v>5</v>
      </c>
    </row>
    <row r="7" spans="1:6" ht="18.75" x14ac:dyDescent="0.3">
      <c r="A7" s="19"/>
    </row>
    <row r="8" spans="1:6" ht="18.75" x14ac:dyDescent="0.3">
      <c r="A8" s="20" t="s">
        <v>6</v>
      </c>
      <c r="B8" s="20"/>
      <c r="C8" s="20"/>
      <c r="D8" s="20"/>
      <c r="E8" s="20"/>
      <c r="F8" s="20"/>
    </row>
    <row r="9" spans="1:6" ht="18.75" x14ac:dyDescent="0.3">
      <c r="A9" s="20" t="s">
        <v>47</v>
      </c>
      <c r="B9" s="20"/>
      <c r="C9" s="20"/>
      <c r="D9" s="20"/>
      <c r="E9" s="20"/>
      <c r="F9" s="20"/>
    </row>
    <row r="10" spans="1:6" ht="18.75" x14ac:dyDescent="0.3">
      <c r="A10" s="20" t="s">
        <v>48</v>
      </c>
      <c r="B10" s="20"/>
      <c r="C10" s="20"/>
      <c r="D10" s="20"/>
      <c r="E10" s="20"/>
      <c r="F10" s="20"/>
    </row>
    <row r="11" spans="1:6" ht="18.75" x14ac:dyDescent="0.3">
      <c r="A11" s="19"/>
    </row>
    <row r="12" spans="1:6" ht="56.25" x14ac:dyDescent="0.25">
      <c r="A12" s="30" t="s">
        <v>9</v>
      </c>
      <c r="B12" s="30" t="s">
        <v>10</v>
      </c>
      <c r="C12" s="31" t="s">
        <v>44</v>
      </c>
      <c r="D12" s="24" t="s">
        <v>45</v>
      </c>
      <c r="E12" s="24"/>
      <c r="F12" s="24"/>
    </row>
    <row r="13" spans="1:6" ht="18.75" x14ac:dyDescent="0.25">
      <c r="A13" s="30"/>
      <c r="B13" s="30"/>
      <c r="C13" s="31"/>
      <c r="D13" s="31">
        <v>2022</v>
      </c>
      <c r="E13" s="31">
        <v>2023</v>
      </c>
      <c r="F13" s="31">
        <v>2024</v>
      </c>
    </row>
    <row r="14" spans="1:6" ht="18.75" x14ac:dyDescent="0.25">
      <c r="A14" s="32">
        <v>1</v>
      </c>
      <c r="B14" s="31">
        <v>2</v>
      </c>
      <c r="C14" s="33">
        <v>3</v>
      </c>
      <c r="D14" s="31">
        <v>4</v>
      </c>
      <c r="E14" s="31">
        <v>5</v>
      </c>
      <c r="F14" s="31">
        <v>6</v>
      </c>
    </row>
    <row r="15" spans="1:6" ht="37.5" x14ac:dyDescent="0.25">
      <c r="A15" s="34">
        <v>1</v>
      </c>
      <c r="B15" s="35" t="s">
        <v>50</v>
      </c>
      <c r="C15" s="45">
        <f>SUM(D15:F16)</f>
        <v>4474322</v>
      </c>
      <c r="D15" s="45">
        <v>1298448</v>
      </c>
      <c r="E15" s="45">
        <v>1397291</v>
      </c>
      <c r="F15" s="45">
        <v>1778583</v>
      </c>
    </row>
    <row r="16" spans="1:6" ht="93.75" x14ac:dyDescent="0.25">
      <c r="A16" s="34"/>
      <c r="B16" s="36" t="s">
        <v>49</v>
      </c>
      <c r="C16" s="45"/>
      <c r="D16" s="45"/>
      <c r="E16" s="45"/>
      <c r="F16" s="45"/>
    </row>
    <row r="17" spans="1:6" ht="18.75" x14ac:dyDescent="0.25">
      <c r="A17" s="37">
        <v>2</v>
      </c>
      <c r="B17" s="47" t="s">
        <v>13</v>
      </c>
      <c r="C17" s="46">
        <f>SUM(D17:F17)</f>
        <v>641343</v>
      </c>
      <c r="D17" s="46">
        <v>641343</v>
      </c>
      <c r="E17" s="46"/>
      <c r="F17" s="46"/>
    </row>
    <row r="18" spans="1:6" ht="37.5" x14ac:dyDescent="0.3">
      <c r="A18" s="37">
        <v>3</v>
      </c>
      <c r="B18" s="38" t="s">
        <v>14</v>
      </c>
      <c r="C18" s="46">
        <f>SUM(D18:F18)</f>
        <v>58575</v>
      </c>
      <c r="D18" s="46">
        <v>58575</v>
      </c>
      <c r="E18" s="46"/>
      <c r="F18" s="46"/>
    </row>
    <row r="19" spans="1:6" ht="17.45" customHeight="1" x14ac:dyDescent="0.3">
      <c r="A19" s="37">
        <v>4</v>
      </c>
      <c r="B19" s="39" t="s">
        <v>43</v>
      </c>
      <c r="C19" s="46">
        <f>SUM(D19:F19)</f>
        <v>250000</v>
      </c>
      <c r="D19" s="42"/>
      <c r="E19" s="42">
        <v>100000</v>
      </c>
      <c r="F19" s="42">
        <v>150000</v>
      </c>
    </row>
    <row r="20" spans="1:6" ht="18.75" x14ac:dyDescent="0.3">
      <c r="A20" s="40"/>
      <c r="B20" s="41" t="s">
        <v>17</v>
      </c>
      <c r="C20" s="42">
        <f>SUM(C15:C19)</f>
        <v>5424240</v>
      </c>
      <c r="D20" s="42">
        <f>SUM(D15:D19)</f>
        <v>1998366</v>
      </c>
      <c r="E20" s="42">
        <f>SUM(E15:E19)</f>
        <v>1497291</v>
      </c>
      <c r="F20" s="42">
        <f>SUM(F15:F19)</f>
        <v>1928583</v>
      </c>
    </row>
    <row r="21" spans="1:6" ht="18.75" x14ac:dyDescent="0.3">
      <c r="A21" s="40"/>
      <c r="B21" s="41" t="s">
        <v>18</v>
      </c>
      <c r="C21" s="42">
        <f>SUM(D21:F21)</f>
        <v>5424240</v>
      </c>
      <c r="D21" s="42">
        <f>D20</f>
        <v>1998366</v>
      </c>
      <c r="E21" s="42">
        <f>E20</f>
        <v>1497291</v>
      </c>
      <c r="F21" s="42">
        <f>F20</f>
        <v>1928583</v>
      </c>
    </row>
    <row r="22" spans="1:6" ht="18.75" x14ac:dyDescent="0.25">
      <c r="A22" s="3"/>
      <c r="C22" s="43"/>
      <c r="D22" s="44"/>
    </row>
    <row r="23" spans="1:6" x14ac:dyDescent="0.25">
      <c r="A23" s="3"/>
    </row>
    <row r="24" spans="1:6" x14ac:dyDescent="0.25">
      <c r="A24" s="3"/>
    </row>
    <row r="25" spans="1:6" x14ac:dyDescent="0.25">
      <c r="A25" s="3"/>
    </row>
    <row r="26" spans="1:6" ht="16.5" x14ac:dyDescent="0.25">
      <c r="A26" s="6" t="s">
        <v>19</v>
      </c>
      <c r="F26" s="5" t="s">
        <v>20</v>
      </c>
    </row>
  </sheetData>
  <mergeCells count="11">
    <mergeCell ref="A15:A16"/>
    <mergeCell ref="C15:C16"/>
    <mergeCell ref="D15:D16"/>
    <mergeCell ref="E15:E16"/>
    <mergeCell ref="F15:F16"/>
    <mergeCell ref="A8:F8"/>
    <mergeCell ref="A9:F9"/>
    <mergeCell ref="A10:F10"/>
    <mergeCell ref="A12:A13"/>
    <mergeCell ref="B12:B13"/>
    <mergeCell ref="D12:F12"/>
  </mergeCells>
  <pageMargins left="1.1811023622047245" right="0.39370078740157483" top="0.78740157480314965" bottom="0.78740157480314965" header="0.31496062992125984" footer="0.31496062992125984"/>
  <pageSetup paperSize="9" scale="64" fitToHeight="2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36" sqref="E3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Додаток1-міські кладовища</vt:lpstr>
      <vt:lpstr>Додаток 2 - кладовПот.стар.окр.</vt:lpstr>
      <vt:lpstr>Лист3</vt:lpstr>
      <vt:lpstr>'Додаток1-міські кладовища'!_GoBack</vt:lpstr>
      <vt:lpstr>'Додаток 2 - кладовПот.стар.окр.'!Заголовки_для_печати</vt:lpstr>
      <vt:lpstr>'Додаток1-міські кладовища'!Заголовки_для_печати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Экономист</dc:creator>
  <cp:lastModifiedBy>User</cp:lastModifiedBy>
  <cp:lastPrinted>2022-12-01T10:43:21Z</cp:lastPrinted>
  <dcterms:created xsi:type="dcterms:W3CDTF">2021-11-17T11:42:24Z</dcterms:created>
  <dcterms:modified xsi:type="dcterms:W3CDTF">2022-12-01T10:43:49Z</dcterms:modified>
</cp:coreProperties>
</file>