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35" windowWidth="13395" windowHeight="11760"/>
  </bookViews>
  <sheets>
    <sheet name="Графік2019-2021 (3)" sheetId="1" r:id="rId1"/>
  </sheets>
  <definedNames>
    <definedName name="_xlnm._FilterDatabase" localSheetId="0" hidden="1">'Графік2019-2021 (3)'!$A$5:$M$371</definedName>
    <definedName name="_xlnm.Print_Titles" localSheetId="0">'Графік2019-2021 (3)'!$5:$6</definedName>
    <definedName name="_xlnm.Print_Area" localSheetId="0">'Графік2019-2021 (3)'!$A$1:$L$490</definedName>
  </definedNames>
  <calcPr calcId="125725"/>
</workbook>
</file>

<file path=xl/calcChain.xml><?xml version="1.0" encoding="utf-8"?>
<calcChain xmlns="http://schemas.openxmlformats.org/spreadsheetml/2006/main">
  <c r="A414" i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369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368"/>
  <c r="J482" l="1"/>
  <c r="G482"/>
  <c r="I481"/>
  <c r="L480"/>
  <c r="L479"/>
  <c r="L478"/>
  <c r="L477"/>
  <c r="L476"/>
  <c r="L475"/>
  <c r="L474"/>
  <c r="L473"/>
  <c r="L472"/>
  <c r="L471"/>
  <c r="L470"/>
  <c r="L469"/>
  <c r="L468"/>
  <c r="L467"/>
  <c r="I466"/>
  <c r="L465"/>
  <c r="L464"/>
  <c r="I463"/>
  <c r="L462"/>
  <c r="L461"/>
  <c r="I460"/>
  <c r="L459"/>
  <c r="L458"/>
  <c r="I457"/>
  <c r="L456"/>
  <c r="L455"/>
  <c r="I454"/>
  <c r="L453"/>
  <c r="L452"/>
  <c r="I451"/>
  <c r="L450"/>
  <c r="L449"/>
  <c r="I448"/>
  <c r="L447"/>
  <c r="L446"/>
  <c r="I445"/>
  <c r="L444"/>
  <c r="L443"/>
  <c r="I442"/>
  <c r="L441"/>
  <c r="L440"/>
  <c r="I439"/>
  <c r="L438"/>
  <c r="L437"/>
  <c r="I436"/>
  <c r="L435"/>
  <c r="L434"/>
  <c r="I433"/>
  <c r="L432"/>
  <c r="L431"/>
  <c r="I430"/>
  <c r="L429"/>
  <c r="L428"/>
  <c r="I427"/>
  <c r="I426"/>
  <c r="I425"/>
  <c r="I424"/>
  <c r="I423"/>
  <c r="I422"/>
  <c r="I421"/>
  <c r="I420"/>
  <c r="I419"/>
  <c r="I418"/>
  <c r="I417"/>
  <c r="L416"/>
  <c r="L415"/>
  <c r="I414"/>
  <c r="I413"/>
  <c r="I412"/>
  <c r="I411"/>
  <c r="I410"/>
  <c r="I409"/>
  <c r="L408"/>
  <c r="L407"/>
  <c r="L406"/>
  <c r="L405"/>
  <c r="L404"/>
  <c r="L403"/>
  <c r="L402"/>
  <c r="L401"/>
  <c r="L400"/>
  <c r="L399"/>
  <c r="I398"/>
  <c r="L397"/>
  <c r="I397"/>
  <c r="L396"/>
  <c r="I396"/>
  <c r="I395"/>
  <c r="I394"/>
  <c r="I393"/>
  <c r="I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I367"/>
  <c r="I366"/>
  <c r="I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I346"/>
  <c r="L345"/>
  <c r="I345"/>
  <c r="L344"/>
  <c r="I344"/>
  <c r="I343"/>
  <c r="L342"/>
  <c r="L341"/>
  <c r="L340"/>
  <c r="L339"/>
  <c r="L338"/>
  <c r="L337"/>
  <c r="I337"/>
  <c r="L336"/>
  <c r="I336"/>
  <c r="L335"/>
  <c r="I335"/>
  <c r="I334"/>
  <c r="L333"/>
  <c r="L332"/>
  <c r="L331"/>
  <c r="L330"/>
  <c r="L329"/>
  <c r="L328"/>
  <c r="I328"/>
  <c r="I327"/>
  <c r="I326"/>
  <c r="I325"/>
  <c r="L324"/>
  <c r="L323"/>
  <c r="L322"/>
  <c r="L321"/>
  <c r="L320"/>
  <c r="L319"/>
  <c r="L318"/>
  <c r="L317"/>
  <c r="I316"/>
  <c r="I315"/>
  <c r="L314"/>
  <c r="L313"/>
  <c r="I313"/>
  <c r="I312"/>
  <c r="I311"/>
  <c r="I310"/>
  <c r="L309"/>
  <c r="L308"/>
  <c r="L307"/>
  <c r="I307"/>
  <c r="L306"/>
  <c r="I306"/>
  <c r="I305"/>
  <c r="I304"/>
  <c r="I303"/>
  <c r="L302"/>
  <c r="I302"/>
  <c r="L301"/>
  <c r="I301"/>
  <c r="I300"/>
  <c r="I299"/>
  <c r="I298"/>
  <c r="I297"/>
  <c r="I296"/>
  <c r="I295"/>
  <c r="I294"/>
  <c r="I293"/>
  <c r="I292"/>
  <c r="L291"/>
  <c r="I291"/>
  <c r="L290"/>
  <c r="L482" s="1"/>
  <c r="I290"/>
  <c r="I289"/>
  <c r="I288"/>
  <c r="I287"/>
  <c r="I482" s="1"/>
  <c r="K483" s="1"/>
  <c r="J282"/>
  <c r="G282"/>
  <c r="I281"/>
  <c r="L280"/>
  <c r="L279"/>
  <c r="I278"/>
  <c r="L277"/>
  <c r="I277"/>
  <c r="L276"/>
  <c r="I276"/>
  <c r="I275"/>
  <c r="L274"/>
  <c r="I274"/>
  <c r="L273"/>
  <c r="I273"/>
  <c r="I272"/>
  <c r="L271"/>
  <c r="I271"/>
  <c r="L270"/>
  <c r="I270"/>
  <c r="I269"/>
  <c r="I268"/>
  <c r="I267"/>
  <c r="L266"/>
  <c r="I266"/>
  <c r="L265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L244"/>
  <c r="L243"/>
  <c r="I242"/>
  <c r="I241"/>
  <c r="I240"/>
  <c r="L239"/>
  <c r="I239"/>
  <c r="I238"/>
  <c r="L237"/>
  <c r="I237"/>
  <c r="L236"/>
  <c r="I236"/>
  <c r="I235"/>
  <c r="L234"/>
  <c r="I234"/>
  <c r="L233"/>
  <c r="I233"/>
  <c r="I232"/>
  <c r="I231"/>
  <c r="L230"/>
  <c r="L229"/>
  <c r="I229"/>
  <c r="I228"/>
  <c r="I227"/>
  <c r="I226"/>
  <c r="I225"/>
  <c r="I224"/>
  <c r="I223"/>
  <c r="I222"/>
  <c r="I221"/>
  <c r="I220"/>
  <c r="I219"/>
  <c r="I218"/>
  <c r="I217"/>
  <c r="I216"/>
  <c r="I215"/>
  <c r="I214"/>
  <c r="L213"/>
  <c r="L212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L191"/>
  <c r="I191"/>
  <c r="L190"/>
  <c r="I190"/>
  <c r="I189"/>
  <c r="L188"/>
  <c r="L187"/>
  <c r="I187"/>
  <c r="L186"/>
  <c r="I186"/>
  <c r="L185"/>
  <c r="I185"/>
  <c r="I184"/>
  <c r="L183"/>
  <c r="L182"/>
  <c r="L181"/>
  <c r="L180"/>
  <c r="I180"/>
  <c r="I179"/>
  <c r="I178"/>
  <c r="I177"/>
  <c r="I176"/>
  <c r="L175"/>
  <c r="I175"/>
  <c r="L174"/>
  <c r="I174"/>
  <c r="I173"/>
  <c r="L172"/>
  <c r="I172"/>
  <c r="L171"/>
  <c r="I171"/>
  <c r="I170"/>
  <c r="I169"/>
  <c r="L168"/>
  <c r="L167"/>
  <c r="I166"/>
  <c r="L165"/>
  <c r="I165"/>
  <c r="L164"/>
  <c r="I164"/>
  <c r="I163"/>
  <c r="L162"/>
  <c r="L161"/>
  <c r="I160"/>
  <c r="L159"/>
  <c r="I159"/>
  <c r="L158"/>
  <c r="I158"/>
  <c r="I157"/>
  <c r="L156"/>
  <c r="L155"/>
  <c r="I154"/>
  <c r="L153"/>
  <c r="I153"/>
  <c r="L152"/>
  <c r="I152"/>
  <c r="I151"/>
  <c r="L150"/>
  <c r="L149"/>
  <c r="I148"/>
  <c r="L147"/>
  <c r="I147"/>
  <c r="L146"/>
  <c r="I146"/>
  <c r="I145"/>
  <c r="I144"/>
  <c r="I143"/>
  <c r="I142"/>
  <c r="I141"/>
  <c r="L140"/>
  <c r="I140"/>
  <c r="L139"/>
  <c r="I139"/>
  <c r="I138"/>
  <c r="I137"/>
  <c r="L136"/>
  <c r="I136"/>
  <c r="L135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L113"/>
  <c r="I113"/>
  <c r="L112"/>
  <c r="L282" s="1"/>
  <c r="I112"/>
  <c r="I111"/>
  <c r="J106"/>
  <c r="J484" s="1"/>
  <c r="G106"/>
  <c r="I105"/>
  <c r="I104"/>
  <c r="I103"/>
  <c r="I102"/>
  <c r="I101"/>
  <c r="I100"/>
  <c r="I99"/>
  <c r="I98"/>
  <c r="I97"/>
  <c r="L96"/>
  <c r="I96"/>
  <c r="L95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L77"/>
  <c r="I77"/>
  <c r="L76"/>
  <c r="I76"/>
  <c r="I75"/>
  <c r="I74"/>
  <c r="I73"/>
  <c r="I72"/>
  <c r="I71"/>
  <c r="L70"/>
  <c r="L69"/>
  <c r="L68"/>
  <c r="L67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L46"/>
  <c r="I46"/>
  <c r="L45"/>
  <c r="I45"/>
  <c r="I44"/>
  <c r="L43"/>
  <c r="L42"/>
  <c r="I42"/>
  <c r="I41"/>
  <c r="I40"/>
  <c r="I39"/>
  <c r="L38"/>
  <c r="L37"/>
  <c r="I37"/>
  <c r="I36"/>
  <c r="I35"/>
  <c r="I34"/>
  <c r="L33"/>
  <c r="L32"/>
  <c r="I31"/>
  <c r="L30"/>
  <c r="I30"/>
  <c r="L29"/>
  <c r="I29"/>
  <c r="I28"/>
  <c r="I27"/>
  <c r="I26"/>
  <c r="I25"/>
  <c r="I24"/>
  <c r="L23"/>
  <c r="L22"/>
  <c r="I21"/>
  <c r="I20"/>
  <c r="I19"/>
  <c r="I18"/>
  <c r="I17"/>
  <c r="I16"/>
  <c r="I15"/>
  <c r="I14"/>
  <c r="L13"/>
  <c r="L12"/>
  <c r="L106" s="1"/>
  <c r="I11"/>
  <c r="I10"/>
  <c r="I9"/>
  <c r="I8"/>
  <c r="L484" l="1"/>
  <c r="I106"/>
  <c r="G484"/>
  <c r="I282"/>
  <c r="K283" s="1"/>
  <c r="I484" l="1"/>
  <c r="K485" s="1"/>
  <c r="K107"/>
</calcChain>
</file>

<file path=xl/sharedStrings.xml><?xml version="1.0" encoding="utf-8"?>
<sst xmlns="http://schemas.openxmlformats.org/spreadsheetml/2006/main" count="1036" uniqueCount="734">
  <si>
    <t xml:space="preserve">Додаток № 1 </t>
  </si>
  <si>
    <t>З А  Х О Д И</t>
  </si>
  <si>
    <t>по КП "Теплоэнерго" на 2019 - 2021 р.р.</t>
  </si>
  <si>
    <t>№ п/п</t>
  </si>
  <si>
    <t>№ кварталу</t>
  </si>
  <si>
    <t>Наименування дільниць</t>
  </si>
  <si>
    <t>Адреса</t>
  </si>
  <si>
    <t>Діаметр труб, (мм)</t>
  </si>
  <si>
    <t>Довжина в двохтрубн. вимирі, (м)</t>
  </si>
  <si>
    <t>Всього довжина сталевих  труб, (м)</t>
  </si>
  <si>
    <t xml:space="preserve">Ціна за одиницю виміру (грн.) </t>
  </si>
  <si>
    <t>Всього (грн.)</t>
  </si>
  <si>
    <t>Всього довжина п/п труб, (м)</t>
  </si>
  <si>
    <t>Графік заміни аварійних ділянок трубопроводів центрального опалення та гарячого водопостачання  на 2019 рік</t>
  </si>
  <si>
    <t>ТК 14 - ТК 15, ц.о.</t>
  </si>
  <si>
    <t>вул.Софіївська, 27</t>
  </si>
  <si>
    <t>ТК 15 - ТК16,  ц.о.</t>
  </si>
  <si>
    <t>вул.Софіївська,29</t>
  </si>
  <si>
    <t xml:space="preserve"> ТК 6 - ж/б № 4  ц.о. </t>
  </si>
  <si>
    <t>вул.Штабна,4</t>
  </si>
  <si>
    <t>ТК 18- ТК 19, ц.о.</t>
  </si>
  <si>
    <t>вул.І.Сердюка, 4</t>
  </si>
  <si>
    <t>ТК 1 - ТК 9, п.г.в.</t>
  </si>
  <si>
    <t>вул.І.Мазепи, 26</t>
  </si>
  <si>
    <t>ТК 1 - ТК 9, з.г.в.</t>
  </si>
  <si>
    <t>ТК 20 - ТК 21, ц.о.</t>
  </si>
  <si>
    <t>вул.Л.Покладова, 39</t>
  </si>
  <si>
    <t>ж/б №38/19 - ТК25, ц.о.</t>
  </si>
  <si>
    <t>вул.Л.Покладова, 38/19</t>
  </si>
  <si>
    <t>ТК 8-ж/б №68, ц.о.</t>
  </si>
  <si>
    <t>вул.Софіївська, 68</t>
  </si>
  <si>
    <t>від ж/б №8/18 - ТК 39, ц.о.</t>
  </si>
  <si>
    <t>вул.Соборна,8/18</t>
  </si>
  <si>
    <t>ТК 19 - ж/б №14, ц.о.</t>
  </si>
  <si>
    <t>вул.А.Маслова, 14</t>
  </si>
  <si>
    <t>ТК 15 - ж/б №7 , ц.о.</t>
  </si>
  <si>
    <t>вул.Л.Покладова,7</t>
  </si>
  <si>
    <t>ТК15а - ТК16, ц.о.</t>
  </si>
  <si>
    <t>вул.Першотравнева, 57</t>
  </si>
  <si>
    <t>ТК 5 - КрНУ ім. Остроградського, корпус№ 5,  ц.о.</t>
  </si>
  <si>
    <t>бульв.Пушкіна, 3</t>
  </si>
  <si>
    <t xml:space="preserve">ТК 28 - ТК 31, п. г.в. </t>
  </si>
  <si>
    <t>вул.Велика Набережна,39</t>
  </si>
  <si>
    <t xml:space="preserve">ТК 28 - ТК 31, з. г.в. </t>
  </si>
  <si>
    <t>ж/б №19 по вул.Велика Набережна (транзит), ц.о.</t>
  </si>
  <si>
    <t>вул.Велика Набережна, 19</t>
  </si>
  <si>
    <t>ж/б №19 по вул.Велика Набережна (транзит), п.г.в.</t>
  </si>
  <si>
    <t>ж/б №19 по вул.Велика Набережна (транзит), з.г.в.</t>
  </si>
  <si>
    <t>Хлібна б.</t>
  </si>
  <si>
    <t>Котельня -ТК 1 - ТК 3, ц.о.</t>
  </si>
  <si>
    <t>вул.Ю.Кондратюка, 24</t>
  </si>
  <si>
    <t>18-I</t>
  </si>
  <si>
    <t>ТК 10 - ж/б №97, ц.о.</t>
  </si>
  <si>
    <t>вул.Київська, 97</t>
  </si>
  <si>
    <t>ТК 10 - ж/б №97, п.г.в.</t>
  </si>
  <si>
    <t>ТК 10 - ж/б №97, з.г.в.</t>
  </si>
  <si>
    <t>ТК 1 -ТК 5, ц.о.</t>
  </si>
  <si>
    <t>вул.Гвардійська, 3</t>
  </si>
  <si>
    <t>ТК 1 -ТК 5, п.г.в.</t>
  </si>
  <si>
    <t>ТК 1 -ТК 5, з.г.в.</t>
  </si>
  <si>
    <t>ТК 7- ж/б № 34, ц.о.</t>
  </si>
  <si>
    <t>пров.Толстого, 34</t>
  </si>
  <si>
    <t>66-68</t>
  </si>
  <si>
    <t>ТК 68- ТК 69, ц.о.</t>
  </si>
  <si>
    <t>прос.Свободи, 112</t>
  </si>
  <si>
    <t>ТК 5 - ж/б № 37  ц.о.</t>
  </si>
  <si>
    <t>вул.Червона Гірка, 37</t>
  </si>
  <si>
    <t>ж/б № 3 - ТК 3  транзитний трубопровід, п. г.в</t>
  </si>
  <si>
    <t>квт.101</t>
  </si>
  <si>
    <t>ж/б № 3 - ТК 3  транзитний трубопровід, з.г.в</t>
  </si>
  <si>
    <t>ТК 17/1-ТК 18, п.г.в.</t>
  </si>
  <si>
    <t>вул.Переяслівська,46</t>
  </si>
  <si>
    <t>ТК 17/1-ТК 18, з.г.в.</t>
  </si>
  <si>
    <t xml:space="preserve">ТК 10 - ТК 10а - ТК 11, ц.о.                             </t>
  </si>
  <si>
    <t>вул.Леонова,14</t>
  </si>
  <si>
    <t>142-143</t>
  </si>
  <si>
    <t>ТК 18 - на ж/д № 80, п. г.в.</t>
  </si>
  <si>
    <t>вул.Мічуріна, 80</t>
  </si>
  <si>
    <t>ТК 18 - на ж/д № 80, з. г.в.</t>
  </si>
  <si>
    <t>ТК 12 - ТК 13 - ж/б №74, ц.о.</t>
  </si>
  <si>
    <t>вул.Мічуріна, 74</t>
  </si>
  <si>
    <t>ТК 12 - ТК 13, п.г.в.</t>
  </si>
  <si>
    <t>ТК 12 - ТК 13, з.г.в.</t>
  </si>
  <si>
    <t>ТК 5 - ж/б №9, ц.о.</t>
  </si>
  <si>
    <t>квт.274, №9</t>
  </si>
  <si>
    <t>ТК 5 - ж/б №9, п.г.в.</t>
  </si>
  <si>
    <t>ТК 5 - ж/б №9, з.г.в.</t>
  </si>
  <si>
    <t>ТК 11 - ТК 14, п.г.в.</t>
  </si>
  <si>
    <t>квт.278, №14</t>
  </si>
  <si>
    <t>ТК 11 - ТК 14, з.г.в.</t>
  </si>
  <si>
    <t>284-286</t>
  </si>
  <si>
    <t xml:space="preserve">ТК 9-ТК 10, ц.о.                                           </t>
  </si>
  <si>
    <t>ТК 9-ТК 10, п.г.в.</t>
  </si>
  <si>
    <t>ТК 9-ТК 10, з.г.в.</t>
  </si>
  <si>
    <t>ТК1-ТК11, ц.о.</t>
  </si>
  <si>
    <t>вул.Керченська, 80</t>
  </si>
  <si>
    <t>ТК6-ТК7, ц.о.</t>
  </si>
  <si>
    <t>ТК 25 - ж/б №69, ц.о.</t>
  </si>
  <si>
    <t>просп.Л.Українки, 69</t>
  </si>
  <si>
    <t>ТК 25 - ж/б №69, п.г.в.</t>
  </si>
  <si>
    <t>просп.Л.УКраїнки, 69</t>
  </si>
  <si>
    <t>ТК 25 - ж/б №69, з.г.в.</t>
  </si>
  <si>
    <t>ж/б №69 - ТК 27, ц.о.</t>
  </si>
  <si>
    <t>ж/б №69 - ТК 27, п.г.в.</t>
  </si>
  <si>
    <t>ж/б №69 - ТК 27, з.г.в.</t>
  </si>
  <si>
    <t>ТК 27 - ж/б №71, ц.о.</t>
  </si>
  <si>
    <t>просп.Л.Українки, 71</t>
  </si>
  <si>
    <t>ТК 27 - ж/б №71, п.г.в.</t>
  </si>
  <si>
    <t>ТК 27 - ж/б №71, з.г.в.</t>
  </si>
  <si>
    <t>ТК 17 - ж/б №4А, ц.о.</t>
  </si>
  <si>
    <t>вул.В.Інтер-лістів, 4А</t>
  </si>
  <si>
    <t>ТК 11 - ТК 12, п. г.в.</t>
  </si>
  <si>
    <t>вул.Героїв України, 35</t>
  </si>
  <si>
    <t>ТК 11 - ТК 12, з. г.в.</t>
  </si>
  <si>
    <t>ТК 18а - ТК 28, п.г.в.</t>
  </si>
  <si>
    <t>вул.Героїв України, 21</t>
  </si>
  <si>
    <t>ТК 18а - ТК 28, з.г.в.</t>
  </si>
  <si>
    <t>ТК 4 - вузел №19, ц.о.</t>
  </si>
  <si>
    <t>вул.Княгині Ольги, 12</t>
  </si>
  <si>
    <t>ТК 4 - ТК 5, ц.о.</t>
  </si>
  <si>
    <t>ТК 3 - ТК 4, п.г.в.</t>
  </si>
  <si>
    <t>ТК 3 - ТК 4, з.г.в.</t>
  </si>
  <si>
    <t>ТК 4а - ТК 4, ц.о.</t>
  </si>
  <si>
    <t>квт.297, 9</t>
  </si>
  <si>
    <t>вул.О.Древаля,87</t>
  </si>
  <si>
    <t>ТК 33 - ТК 34, ц.о.</t>
  </si>
  <si>
    <t>вул. Приходька,29-33</t>
  </si>
  <si>
    <t>ТК 43 - ТК 44, ц.о.</t>
  </si>
  <si>
    <t>вул. Приходька, 25-17</t>
  </si>
  <si>
    <t>ТК 44 - ж/б №13,ц.о.</t>
  </si>
  <si>
    <t>вул. Приходька, 13</t>
  </si>
  <si>
    <t>ТК 22 - ж/б №15, ц.о.</t>
  </si>
  <si>
    <t>вул. Г.Манагарова,15</t>
  </si>
  <si>
    <t>ТК 22 - ж/б №15, п.г.в.</t>
  </si>
  <si>
    <t>ТК 22 - ж/б №15, з.г.в.</t>
  </si>
  <si>
    <t>ТК 7 - ж/б №1а, п.г.в.</t>
  </si>
  <si>
    <t>пров.Зірковий, 1а</t>
  </si>
  <si>
    <t>ТК 7 - ж/б №1а, з.г.в.</t>
  </si>
  <si>
    <t>ТК 5 - ТК 8, ц.о.</t>
  </si>
  <si>
    <t>пров.Зірковий, 1-5</t>
  </si>
  <si>
    <t>ТК 5 - ТК 8, п.г.в.</t>
  </si>
  <si>
    <t>пров.Зірковий, 1-6</t>
  </si>
  <si>
    <t>ТК 5 - ТК 8, з.г.в.</t>
  </si>
  <si>
    <t>пров.Зірковий, 1-7</t>
  </si>
  <si>
    <t>ТК 24 - ж/б №21, ц.о.</t>
  </si>
  <si>
    <t>вул.Г. Манагарова,21</t>
  </si>
  <si>
    <t>ТК 24 - ж/б №21, п.г.в.</t>
  </si>
  <si>
    <t>ТК 24 - ж/б №21, з.г.в.</t>
  </si>
  <si>
    <t>вул. Г.Манагарова,21</t>
  </si>
  <si>
    <t>ТК 6 - ж/б №8, п.г.в.</t>
  </si>
  <si>
    <t>вул. Наб. Л. Дніпрова,8</t>
  </si>
  <si>
    <t>ТК 6 - ж/б №8, з.г.в.</t>
  </si>
  <si>
    <t>ТК 16 - ж/б №64, ц.о.</t>
  </si>
  <si>
    <t>вул. Наб. Л. Дніпрова,64</t>
  </si>
  <si>
    <t>ТК 16 - ж/б №64, п.г.в.</t>
  </si>
  <si>
    <t>ТК 16 - ж/б №64, з.г.в.</t>
  </si>
  <si>
    <t>ЦТП - ТК 20, п.г.в.</t>
  </si>
  <si>
    <t xml:space="preserve"> вул.Л.Дніпрова, 60А</t>
  </si>
  <si>
    <t>ЦТП - ТК 20, з.г.в.</t>
  </si>
  <si>
    <t>вул.Л.Дніпрова, 60А</t>
  </si>
  <si>
    <t>ТК 13 -  ж/б  №38, ц.о.</t>
  </si>
  <si>
    <t>вул. Східна, 38</t>
  </si>
  <si>
    <t>ТК 12 - ТК 13, ц.о.</t>
  </si>
  <si>
    <t>вул. Східна,32-34</t>
  </si>
  <si>
    <t>ТК 13 - ж/б №36, ц.о.</t>
  </si>
  <si>
    <t>вул. Східна, 36</t>
  </si>
  <si>
    <t>ТК 10 - ТК 11, ц.о.</t>
  </si>
  <si>
    <t>вул. Східна,24</t>
  </si>
  <si>
    <t>ТК 6а - надземного трубопроводу, ц.о.</t>
  </si>
  <si>
    <t>вул. Наб. Л. Дніпрова,- гараж. коопер. "Крюківський"</t>
  </si>
  <si>
    <t>ТК 3 - ТК 4, ц.о.</t>
  </si>
  <si>
    <t>пров. Грушевий, 17</t>
  </si>
  <si>
    <t>ТК 1- ТК 1а, ц.о.</t>
  </si>
  <si>
    <t>вул.1905 року, 3</t>
  </si>
  <si>
    <t>ВСЬОГО:</t>
  </si>
  <si>
    <t>Разом за 2019 рік:</t>
  </si>
  <si>
    <t>Графік заміни аварійних ділянок трубопроводів центрального опалення та гарчячого водопостачання     на 2020 рік</t>
  </si>
  <si>
    <t>ТК 5 -  ТК 6, ц.о.</t>
  </si>
  <si>
    <t>вул. Декабристів, 28</t>
  </si>
  <si>
    <t xml:space="preserve">ЦТП 248 - ТК 19, п.г.в. </t>
  </si>
  <si>
    <t>вул. Республіканська - ПТУ6</t>
  </si>
  <si>
    <t xml:space="preserve">ЦТП 248 - ТК 19, з.г.в. </t>
  </si>
  <si>
    <t>ТК 30 - ТК 31, ц.о.</t>
  </si>
  <si>
    <t>вул. Республіканська,73-71</t>
  </si>
  <si>
    <t>ТК 21 - муз.школа, ц.о.</t>
  </si>
  <si>
    <t xml:space="preserve">вул. Г.Манагарова,21 </t>
  </si>
  <si>
    <t>ТК 21 - муз.школа, п.г.в.</t>
  </si>
  <si>
    <t>ТК 21 - муз.школа, з.г.в.</t>
  </si>
  <si>
    <t>ТК 5 - ТК 6, ц.о.</t>
  </si>
  <si>
    <t>вул.Троїцька, 3</t>
  </si>
  <si>
    <t>ТК 7 - ж/б № 9/6, ц.о.</t>
  </si>
  <si>
    <t>вул.Коцюбинського, 9/6</t>
  </si>
  <si>
    <t>ТК 10 - ТК11, п.г.в.</t>
  </si>
  <si>
    <t>вул.Троїцька,40</t>
  </si>
  <si>
    <t>ТК 10 - ТК11, з.г.в.</t>
  </si>
  <si>
    <t>ж/б №69/15 - ТК 3,ц.о.</t>
  </si>
  <si>
    <t>вул.Троїцька,69/15</t>
  </si>
  <si>
    <t>ТК 1 - ж/б №4, ц.о.</t>
  </si>
  <si>
    <t>вул.Л.Богаєвського,4</t>
  </si>
  <si>
    <t>ж/б №2-ж/б №4, г.в.</t>
  </si>
  <si>
    <t>вул.Троїцька, 2-4</t>
  </si>
  <si>
    <t>ТК 7 - ж/б №3, ц.о.</t>
  </si>
  <si>
    <t>вул.Штабна, 3</t>
  </si>
  <si>
    <t>ТК 14 -  ж/б №34, ц.о.</t>
  </si>
  <si>
    <t>вул.Перемоги, 34</t>
  </si>
  <si>
    <t>ТК 16 - ж/б №13/9, ц.о.</t>
  </si>
  <si>
    <t>вул.А.Маслова,13/9</t>
  </si>
  <si>
    <t>ТК 45 - ж/б №9/16, ц.о.</t>
  </si>
  <si>
    <t>вул.Соборна,9/16</t>
  </si>
  <si>
    <t>ТК 45 - ж/б №11, ц.о.</t>
  </si>
  <si>
    <t>вул.Соборна,11</t>
  </si>
  <si>
    <t>ТК 43 - ТК 43а - ж/б №37/18, ц.о.</t>
  </si>
  <si>
    <t>вул.І.Сердюка,37/18</t>
  </si>
  <si>
    <t>ТК 1 - ж/б №5, ц.о.</t>
  </si>
  <si>
    <t>вул.Горького,5</t>
  </si>
  <si>
    <t>ТК 36 - ТК 37, ц.о.</t>
  </si>
  <si>
    <t>вул.М.Залудяка,14</t>
  </si>
  <si>
    <t>ТК 37 - ТК 38, ц.о.</t>
  </si>
  <si>
    <t>вул.М.Залудяка,14г</t>
  </si>
  <si>
    <t>ж/б №18 - ТК 13</t>
  </si>
  <si>
    <t>бульв.Пушкіна,18</t>
  </si>
  <si>
    <t>ТК 1 - ТК 2, п.г.в.</t>
  </si>
  <si>
    <t>вул.Першотравнева, 3</t>
  </si>
  <si>
    <t>ТК 1 - ТК 2, з.г.в.</t>
  </si>
  <si>
    <t>ТК 12 - ж/б №36/8,  ц.о.</t>
  </si>
  <si>
    <t>вул.Першотравнева, 36/8</t>
  </si>
  <si>
    <t>ТК 4 -КрНУ ім. Остроградського, корпус №1, ц.о.</t>
  </si>
  <si>
    <t>вул.Першотравнева,20</t>
  </si>
  <si>
    <t>ТК 40 - ТК 37, п.г.в.</t>
  </si>
  <si>
    <t>вул.Миколаївська,12</t>
  </si>
  <si>
    <t>ТК 40 - ТК 37, з.г.в.</t>
  </si>
  <si>
    <t>ТК 42 - ТК 43, ц.о.</t>
  </si>
  <si>
    <t>вул.Велика Набережна, 55</t>
  </si>
  <si>
    <t>ТК 18 - ТК  19, ц.о.</t>
  </si>
  <si>
    <t>вул.Велика Набережна, 1</t>
  </si>
  <si>
    <t>ТК 18 - ТК  19, п.г.в.</t>
  </si>
  <si>
    <t>ТК 18 - ТК  19, з.г.в.</t>
  </si>
  <si>
    <t>вул.Київська, 99</t>
  </si>
  <si>
    <t>55-I</t>
  </si>
  <si>
    <t>ТК 9 - ж/б №47 - ТК 10, ц.о.</t>
  </si>
  <si>
    <t>вул.В.Пугачева,47</t>
  </si>
  <si>
    <t>ТК 9 - ж/б №47 -ТК 10, п.г.в.</t>
  </si>
  <si>
    <t>ТК 9 - ж/б №47 -ТК 10, з.г.в.</t>
  </si>
  <si>
    <t>ТК 9 - ж/б №41, ц.о.</t>
  </si>
  <si>
    <t>вул.В.Пугачева, 41</t>
  </si>
  <si>
    <t>ТК 9 - ж/б №41, п.г.в.</t>
  </si>
  <si>
    <t>ТК 9 - ж/б №41, з.г.в.</t>
  </si>
  <si>
    <t>ТК 6 - ТК 7, ц.о.</t>
  </si>
  <si>
    <t>вул.В.Пугачева,45</t>
  </si>
  <si>
    <t>ТК 6 - ТК 7, п.г.в.</t>
  </si>
  <si>
    <t>ТК 6 - ТК 7, з.г.в.</t>
  </si>
  <si>
    <t>55-II</t>
  </si>
  <si>
    <t>ЦТП - ТК 1 - ТК 2, ц.о.</t>
  </si>
  <si>
    <t>вул.Київська, 61</t>
  </si>
  <si>
    <t>ЦТП - ТК 1 - ТК 2, п.г.в.</t>
  </si>
  <si>
    <t>ЦТП - ТК 1 - ТК 2, з.г.в.</t>
  </si>
  <si>
    <t>ТК 2 - ТК 3, ц.о.</t>
  </si>
  <si>
    <t>ТК 2 - ТК 3, п.г.в.</t>
  </si>
  <si>
    <t>ТК 2 - ТК 3, з.г.в.</t>
  </si>
  <si>
    <t>ТК 3 - ж/б №37, ц.о.</t>
  </si>
  <si>
    <t>вул.В.Пугачева, 37</t>
  </si>
  <si>
    <t>ТК 3 - ж/б №37, п.г.в.</t>
  </si>
  <si>
    <t>ТК 3 - ж/б №37, з.г.в.</t>
  </si>
  <si>
    <t>ТК 8 - ТК 9, ц.о.</t>
  </si>
  <si>
    <t>вул.Київська, 59</t>
  </si>
  <si>
    <t>ТК 8 - ТК 9, п.г.в.</t>
  </si>
  <si>
    <t>ТК 8 - ТК 9, з.г.в.</t>
  </si>
  <si>
    <t>57-І</t>
  </si>
  <si>
    <t>ТК 11 - ТК 12 - ж/д № 74, ц.о.</t>
  </si>
  <si>
    <t>вул.Європейська,74</t>
  </si>
  <si>
    <t>57-1</t>
  </si>
  <si>
    <t>ТК 8 - ТК 9 - ТК 10, ц.о.</t>
  </si>
  <si>
    <t>пр.Г.Бреста, 59</t>
  </si>
  <si>
    <t>ТК 8 - ТК 9 - ТК 10, п.г.в.</t>
  </si>
  <si>
    <t>ТК 8 - ТК 9 - ТК 10, з.г.в.</t>
  </si>
  <si>
    <t>57-II</t>
  </si>
  <si>
    <t>ТК 4 - ж/б № 77- ц.о.</t>
  </si>
  <si>
    <t>пр.Г.Бреста, 77</t>
  </si>
  <si>
    <t>ТК 4 - ж/б №77 - п.г.в.</t>
  </si>
  <si>
    <t>ТК 4 - ж/б №77 -з. г.в.</t>
  </si>
  <si>
    <t>57-ІІ</t>
  </si>
  <si>
    <t xml:space="preserve"> ТК 12 - ж/б №99, п.г.в.</t>
  </si>
  <si>
    <t>пр.Г.Бреста, 99</t>
  </si>
  <si>
    <t xml:space="preserve"> ТК 12 - ж/б №99, з.г.в.</t>
  </si>
  <si>
    <t>ТК 20 - ТК 21, п.г.в.</t>
  </si>
  <si>
    <t>пр.Г.Бреста, 61</t>
  </si>
  <si>
    <t>ТК 20 - ТК 21, з.г.в.</t>
  </si>
  <si>
    <t>ТК 24 - ж/б № 58, п.г.в.</t>
  </si>
  <si>
    <t>вул.Київська, 58</t>
  </si>
  <si>
    <t>ТК 24 - ж/б № 58, з.г.в.</t>
  </si>
  <si>
    <t>ТК 20 - ТК 21,п. г.в.</t>
  </si>
  <si>
    <t>вул.Київська, 48</t>
  </si>
  <si>
    <t>ТК 20 - ТК 21,з. г.в.</t>
  </si>
  <si>
    <t>ТК 19 - ж/б № 36, ц.о.</t>
  </si>
  <si>
    <t>вул.Київська, 36</t>
  </si>
  <si>
    <t>ТК 19 - ж/б № 36, п.г.в.</t>
  </si>
  <si>
    <t>ТК 19 - ж/б № 36, з.г.в.</t>
  </si>
  <si>
    <t xml:space="preserve">ТК 15 - ТК 1- ТК 2, п.г.в.. </t>
  </si>
  <si>
    <t>вул.В.Пугачева, 7</t>
  </si>
  <si>
    <t xml:space="preserve">ТК 15 - ТК 1- ТК 2, з.г.в.. </t>
  </si>
  <si>
    <t>ТК 12 -  ж/б № 8, ц.о.</t>
  </si>
  <si>
    <t>вул.Гвардійська, 8</t>
  </si>
  <si>
    <t>ТК 30 - ж/б № 134/1, п.г.в.</t>
  </si>
  <si>
    <t>просп.Свободи,134/1</t>
  </si>
  <si>
    <t>ТК 30 - ж/б № 134/1, з.г.в.</t>
  </si>
  <si>
    <t>ТК 16 -ТК 23, ц.о.</t>
  </si>
  <si>
    <t>прос.Свободи, 66</t>
  </si>
  <si>
    <t>ТК 29 -ТК 31 ц.о.</t>
  </si>
  <si>
    <t>прос.Свободи, 74</t>
  </si>
  <si>
    <t>ТК 6а - ТК 9, ц.о.</t>
  </si>
  <si>
    <t>пров.Г.Бреста, 40</t>
  </si>
  <si>
    <t>ТК 9 - ж/б № 38, ц.о.</t>
  </si>
  <si>
    <t>пров.Г.Бреста, 38</t>
  </si>
  <si>
    <t>ТК 32 - ТК 39, ц.о.</t>
  </si>
  <si>
    <t>вул. Приходька,23</t>
  </si>
  <si>
    <t>ТК 17 - ТК 18, ц.о.</t>
  </si>
  <si>
    <t>вул. Приходька,58</t>
  </si>
  <si>
    <t>ТК 35 - ТК 36, ц.о.</t>
  </si>
  <si>
    <t>вул. Приходька, 35-37</t>
  </si>
  <si>
    <t>ТК 8 - ТК 1, ц.о.</t>
  </si>
  <si>
    <t>вул.Чумацький шлях,11-5</t>
  </si>
  <si>
    <t>ТК 3 - ж/б №144, ц.о.</t>
  </si>
  <si>
    <t>вул. Республіканська,144</t>
  </si>
  <si>
    <t>ТК 1 - ТК 1/16, ц.о.</t>
  </si>
  <si>
    <t>вул. Республіканська,95</t>
  </si>
  <si>
    <t>ТК 21 - ж/б №72, п.г.в.</t>
  </si>
  <si>
    <t>вул. Наб. Л. Дніпрова,72</t>
  </si>
  <si>
    <t>ТК 21 - ж/б №72, з.г.в.</t>
  </si>
  <si>
    <t>ТК 27 - ж/б №78, п.г.в.</t>
  </si>
  <si>
    <t>вул. Наб. Л. Дніпрова,78</t>
  </si>
  <si>
    <t>ТК 27 - ж/б №78, з.г.в.</t>
  </si>
  <si>
    <t>ТК 5 -  ТК 6, п.г.в.</t>
  </si>
  <si>
    <t>ТК 5 -  ТК 6, з.г.в.</t>
  </si>
  <si>
    <t>ТК 8 - ж/б №46, п.г.в.</t>
  </si>
  <si>
    <t>вул. Наб. Л. Дніпрова,46</t>
  </si>
  <si>
    <t>ТК 8 - ж/б №46, з.г.в.</t>
  </si>
  <si>
    <t>ТК 14 - ТК 17,  п.г.в.</t>
  </si>
  <si>
    <t>вул. Наб. Л. Дніпрова,60</t>
  </si>
  <si>
    <t>ТК 14 - ТК 17,  з.г.в.</t>
  </si>
  <si>
    <t xml:space="preserve"> ТК 17 - ТК 18 - ж/б №66,  п.г.в.</t>
  </si>
  <si>
    <t>вул. Наб. Л. Дніпрова,66</t>
  </si>
  <si>
    <t xml:space="preserve"> ТК 17 - ТК 18 - ж/б №66, з. г.в.</t>
  </si>
  <si>
    <t>ТК 2 - ж/б №15, ц.о.</t>
  </si>
  <si>
    <t>пров. Грушевий,15</t>
  </si>
  <si>
    <t>ТК 2 - ж/б №15, п.г.в.</t>
  </si>
  <si>
    <t>ТК 2 - ж/б №15, з.г.в.</t>
  </si>
  <si>
    <t>пров. Грушевий,17</t>
  </si>
  <si>
    <t>ТК 15 - ТК 19, ц.о.</t>
  </si>
  <si>
    <t>пров. Правобережний,16-18</t>
  </si>
  <si>
    <t>ТК 5 - ж/б №20б, ц.о.</t>
  </si>
  <si>
    <t>пров. Грушевий,20б</t>
  </si>
  <si>
    <t>ТК 5 - ж/б №20б, п.г.в.</t>
  </si>
  <si>
    <t>ТК 5 - ж/б №20б, з.г.в.</t>
  </si>
  <si>
    <t>ТК 5 - ТК 6, п.г.в.</t>
  </si>
  <si>
    <t>пров. Грушевий,30</t>
  </si>
  <si>
    <t>ТК 5 - ТК 6, з.г.в.</t>
  </si>
  <si>
    <t>ТК 16 - ж/б №20, ц.о.</t>
  </si>
  <si>
    <t>пров. Правобережний, 20</t>
  </si>
  <si>
    <t>ТК 16 - ТК 17, ц.о.</t>
  </si>
  <si>
    <t>пров. Правобережний,14/22</t>
  </si>
  <si>
    <t>ж/б №33 - ТК 11, ц.о.</t>
  </si>
  <si>
    <t>вул. Правобережна, 33</t>
  </si>
  <si>
    <t>ТК 8 - ж/б №40-А, п.г.в.</t>
  </si>
  <si>
    <t>вул. Правобережна,40а</t>
  </si>
  <si>
    <t>ТК 8 - ж/б №40-А, з.г.в.</t>
  </si>
  <si>
    <t>вул.Троїцька,37/49</t>
  </si>
  <si>
    <t>ж/б №6 - ТК 8 - ж/б №4, ц.о.</t>
  </si>
  <si>
    <t>вул.Ірінєєва,4-6</t>
  </si>
  <si>
    <t>ж/б №6 - ТК 8 - ж/б №4, п.г.в.</t>
  </si>
  <si>
    <t>ж/б №6 - ТК 8 - ж/б №4, з.г.в.</t>
  </si>
  <si>
    <t>від ж/б №24/40 - ТК 17, ц.о.</t>
  </si>
  <si>
    <t>вул.Л.Покладова, 24/40</t>
  </si>
  <si>
    <t>ТК 1а - ж/б №27б, п.г.в.</t>
  </si>
  <si>
    <t>вул.Небесної Сотні, 27б</t>
  </si>
  <si>
    <t>ТК 1а - ж/б №27б, з.г.в.</t>
  </si>
  <si>
    <t>ТК 7 - с/ш №19, ц.о.</t>
  </si>
  <si>
    <t>вул.Шевченка, 58/69</t>
  </si>
  <si>
    <t>ТК 21 - пологов.буд., буд. №20/3, г.в.</t>
  </si>
  <si>
    <t>вул.М.Борищака, 20/3</t>
  </si>
  <si>
    <t>ж/б по бульв.Пушкіна,16, п. г.в (транзит)</t>
  </si>
  <si>
    <t>бульв.Пушкіна,16</t>
  </si>
  <si>
    <t>ж/б по бульв.Пушкіна,16, з. г.в (транзит)</t>
  </si>
  <si>
    <t>від ж/б №55 - ТК 15а,  ц.о.</t>
  </si>
  <si>
    <t>вул.Першотравнева, 55</t>
  </si>
  <si>
    <t>ТК 6 - ТК 20, п.г.в.</t>
  </si>
  <si>
    <t>вул.Велика Набережна, 17</t>
  </si>
  <si>
    <t>ТК 6 - ТК 20, з.г.в.</t>
  </si>
  <si>
    <t>ТК 37 -  ж/б №45,  ц.о.</t>
  </si>
  <si>
    <t>вул.Велика Набережна,45</t>
  </si>
  <si>
    <t>ТК 4 - ТК 6, ц.о.</t>
  </si>
  <si>
    <t>вул.Велика Набережна,13</t>
  </si>
  <si>
    <t>котельня - ТК 24, п.г.в.</t>
  </si>
  <si>
    <t>вул.Велика Набережна, 31</t>
  </si>
  <si>
    <t>котельня - ТК 24, з.г.в.</t>
  </si>
  <si>
    <t>ТК24 - до надземного тр-ду, п.г.в.</t>
  </si>
  <si>
    <t>вул.Велика Набережна, 29</t>
  </si>
  <si>
    <t>ТК24 - до надземного тр-ду, з.г.в.</t>
  </si>
  <si>
    <t>ТК 17 - ТК 18, п.г.ів.</t>
  </si>
  <si>
    <t>вул.Велика Набережна, 11</t>
  </si>
  <si>
    <t>ТК 17 - ТК 18, з.г.в.</t>
  </si>
  <si>
    <t>ТК 6 - ж/б №17 , ц.о.</t>
  </si>
  <si>
    <t>вул.Велика Набережна, 17а</t>
  </si>
  <si>
    <t>ТК 6 - ж/б№17а, п.г.в.</t>
  </si>
  <si>
    <t>ТК 6 - ж/б№17а, з.г.в.</t>
  </si>
  <si>
    <t>вул.Ю.Кондратюка, 26</t>
  </si>
  <si>
    <t>вул.Ю.Кондратюка, 20</t>
  </si>
  <si>
    <t>ТК 11 - ТК12, ц.о.</t>
  </si>
  <si>
    <t>вул.Ю.Кондратюка, 14</t>
  </si>
  <si>
    <t>ТК 13 - ТК 14, ц.о.</t>
  </si>
  <si>
    <t>вул.Ю.Кондратюка, 10</t>
  </si>
  <si>
    <t>вул.Ю.Кондратюка, 6</t>
  </si>
  <si>
    <t>СШ №2</t>
  </si>
  <si>
    <t>ТК 1 - харчоблок, ц.о.</t>
  </si>
  <si>
    <t>вул.Б.Хмельницького, 66</t>
  </si>
  <si>
    <t>ТК 3 - ТК 5, ц.о.</t>
  </si>
  <si>
    <t>вул.Київська,91а</t>
  </si>
  <si>
    <t>ТК 3 - ТК 5, п.г.в.</t>
  </si>
  <si>
    <t>ТК 3 - ТК 5, з.г.в.</t>
  </si>
  <si>
    <t>ТК 25 - ТК 26, ц.о.</t>
  </si>
  <si>
    <t>вул.Кошового,5а</t>
  </si>
  <si>
    <t>ТК 21 - ТК 22 - ж/д № 68, ц.о.</t>
  </si>
  <si>
    <t>вул.Європейська, 68</t>
  </si>
  <si>
    <t>ТК 21 - ТК 22 - ж/д № 68, п.г.в.</t>
  </si>
  <si>
    <t>ТК 21 - ТК 22 - ж/д № 68, з.г.в.</t>
  </si>
  <si>
    <t>ТК 17 - ж/б №51 - ТК 18, ц.о.</t>
  </si>
  <si>
    <t>пр.Г.Бреста, 51</t>
  </si>
  <si>
    <t>ТК 17 - ж/б №51 - ТК 18, п.г.в.</t>
  </si>
  <si>
    <t>ТК 17 - ж/б №51 - ТК 18, з.г.в.</t>
  </si>
  <si>
    <t>ТК 18 - ж/б № 38, ц.о.</t>
  </si>
  <si>
    <t>вул.Київська, 38</t>
  </si>
  <si>
    <t>ТК 18 -  ж/б № 38, п.г.в.</t>
  </si>
  <si>
    <t>ТК 18 - ж/б № 38, з.г.в.</t>
  </si>
  <si>
    <t>ТК 4 - ж/б № 24, ц.о.</t>
  </si>
  <si>
    <t>пров.Толстого, 24</t>
  </si>
  <si>
    <t>ТК 14 -ТК 15, п.г.в.</t>
  </si>
  <si>
    <t>пров.Гвардійський, 10</t>
  </si>
  <si>
    <t>ТК 14 -ТК 15, з.г.в.</t>
  </si>
  <si>
    <t>ТК 69 - ТК 70,ц.о.</t>
  </si>
  <si>
    <t>Разом за 2020 рік:</t>
  </si>
  <si>
    <t>Графік заміни аварійних ділянок трубопроводів центрального опалення та гарчячого водопостачання    на 2021 рік</t>
  </si>
  <si>
    <t>ТК 24 - ТК 28, п.г.в.</t>
  </si>
  <si>
    <t>вул.Велика Набережна, 39</t>
  </si>
  <si>
    <t>ТК 24 - ТК 28, з.г.в.</t>
  </si>
  <si>
    <t>ТК 9 - ТК 10, ц.о.</t>
  </si>
  <si>
    <t>ТК 9 - ТК 10, п.г.в.</t>
  </si>
  <si>
    <t>ТК 9 - ТК 10, з.г.в.</t>
  </si>
  <si>
    <t>ТК 6 - клуб "Гардемарін", ц.о.</t>
  </si>
  <si>
    <t>вул.Черниша, 22</t>
  </si>
  <si>
    <t>вул.Мічуріна, 78</t>
  </si>
  <si>
    <t>ЦТП - ТК 1, ц.о.</t>
  </si>
  <si>
    <t>квт.274, №8А</t>
  </si>
  <si>
    <t>ТК 4 - ж/б №1, ц.о.</t>
  </si>
  <si>
    <t>квт.274, №1</t>
  </si>
  <si>
    <t>ТК 4 - ж/б №1, п.г.в.</t>
  </si>
  <si>
    <t>ТК 4 - ж/б №1, з.г.в.</t>
  </si>
  <si>
    <t>ТК 16 - ТК 17, п.г.в.</t>
  </si>
  <si>
    <t>квт.278, №16</t>
  </si>
  <si>
    <t>ТК 16 - ТК 17, з.г.в.</t>
  </si>
  <si>
    <t>вул.В.Інтернаціоналістів, 4</t>
  </si>
  <si>
    <t>ТК 10 - ж/б №4. п. г.в.</t>
  </si>
  <si>
    <t>ТК 10 - ж/б №4. з. г.в.</t>
  </si>
  <si>
    <t>ж/б №4 (транзит), ц.о.</t>
  </si>
  <si>
    <t>ж/б №4 (транзит), п.г.в.</t>
  </si>
  <si>
    <t>ж/б №4 (транзит), з.г.в.</t>
  </si>
  <si>
    <t>ТК 12 - ж/б № 35, п.г.в.</t>
  </si>
  <si>
    <t>ТК 12 - ж/б № 35, з.г.в.</t>
  </si>
  <si>
    <t>ТК 13 - ж/б №31, п.г.в.</t>
  </si>
  <si>
    <t>вул.Героїв України, 31</t>
  </si>
  <si>
    <t>ТК 13 - ж/б №31, з.г.в.</t>
  </si>
  <si>
    <t>ТК 23 - ТК 25, ц.о.</t>
  </si>
  <si>
    <t>вул.Героїв Крут, 7</t>
  </si>
  <si>
    <t>ТК 16 - ж/б №56, ц.о.</t>
  </si>
  <si>
    <t>просп.Л.Українки, 56</t>
  </si>
  <si>
    <t>289-II</t>
  </si>
  <si>
    <t>ж/б №5 - ТК 27, ц.о.</t>
  </si>
  <si>
    <t>вул.В.Інтернаціоналістів, 5</t>
  </si>
  <si>
    <t>ж/б №5 - ТК 27, п. г.в.</t>
  </si>
  <si>
    <t>ж/б №5 - ТК 27, з. г.в.</t>
  </si>
  <si>
    <t>ТК 11 - ж/б №19</t>
  </si>
  <si>
    <t>вул.Т.Бульби, 19</t>
  </si>
  <si>
    <t>ТК 11 - ж/б №19а</t>
  </si>
  <si>
    <t>вул.Т.Бульби, 19А</t>
  </si>
  <si>
    <t>ТК 10 - ТК 12, п.г.в.</t>
  </si>
  <si>
    <t>вул.Т.Бульби, 17</t>
  </si>
  <si>
    <t>ТК 10 - ТК 12, з.г.в.</t>
  </si>
  <si>
    <t>вул.Т.Бульби, 27</t>
  </si>
  <si>
    <t xml:space="preserve"> ж/б №24 - ТК 20, п. г.в.</t>
  </si>
  <si>
    <t>вул.В.Великого, 24</t>
  </si>
  <si>
    <t xml:space="preserve"> ж/б №24 - ТК 20, з. г.в.</t>
  </si>
  <si>
    <t>ТК 20 - ж/б №3, п.г.в.</t>
  </si>
  <si>
    <t>вул.Т.Бульби, 3</t>
  </si>
  <si>
    <t>ТК 20 - ж/б №3, з.г.в.</t>
  </si>
  <si>
    <t>ТК 58 - ж/б №20 - ТК 59,ц.о.</t>
  </si>
  <si>
    <t>вул.Т.Бульби, 20</t>
  </si>
  <si>
    <t>ТК 60 - ж/б №35, п.г.в.</t>
  </si>
  <si>
    <t>вул.Молодіжна, 35</t>
  </si>
  <si>
    <t>ТК 60 - ж/б №35, з.г.в.</t>
  </si>
  <si>
    <t>т.8 - ж/б №9, п.г.в.</t>
  </si>
  <si>
    <t>вул.Молодіжна, 9</t>
  </si>
  <si>
    <t>т.8 - ж/б №9, з.г.в.</t>
  </si>
  <si>
    <t>т.9 - ж/б №7, п.г.в.</t>
  </si>
  <si>
    <t>вул.Молодіжна, 7</t>
  </si>
  <si>
    <t>т.9 - ж/б №7, з.г.в.</t>
  </si>
  <si>
    <t>т.10 - ТК 67 - ж/б №5а, п.г.в.</t>
  </si>
  <si>
    <t>вул.Молодіжна, 5А</t>
  </si>
  <si>
    <t>т.10 - ТК 67 - ж/б №5а, з.г.в.</t>
  </si>
  <si>
    <t>ТК 31 - ТК 32 - ТК33,ц.о.</t>
  </si>
  <si>
    <t>вул.Довженко, 7</t>
  </si>
  <si>
    <t>ТК 1 - ж/б №3, п.г.в.</t>
  </si>
  <si>
    <t>просп.Л.Українки, 3</t>
  </si>
  <si>
    <t>ТК 1 - ж/б №3, з.г.в.</t>
  </si>
  <si>
    <t>ТК 7 - ТК 10, п.г.в.</t>
  </si>
  <si>
    <t>ТК 7 - ТК 10, з.г.в.</t>
  </si>
  <si>
    <t>ТК 7 - ТК 8, п.г.в.</t>
  </si>
  <si>
    <t>просп.Л.Українки, 11</t>
  </si>
  <si>
    <t>ТК 7 - ТК 8, з.г.в.</t>
  </si>
  <si>
    <t>ТК 23 - ТК 24, п.г.в.</t>
  </si>
  <si>
    <t>вул.В.Великого, 20/2</t>
  </si>
  <si>
    <t>ТК 23 - ТК 24, з.г.в.</t>
  </si>
  <si>
    <t>квт.297, 8</t>
  </si>
  <si>
    <t>ТК 5 - ж/б №4, п.г.в.</t>
  </si>
  <si>
    <t>квт.297, 4</t>
  </si>
  <si>
    <t>ТК 5 - ж/б №4, з.г.в.</t>
  </si>
  <si>
    <t>ТК 11 - ж/б №142, ц.о.</t>
  </si>
  <si>
    <t>просп.Л.Українки, 142</t>
  </si>
  <si>
    <t>ТК 8 - ж/б №138, п.г.в.</t>
  </si>
  <si>
    <t>просп.Л.Українки, 138</t>
  </si>
  <si>
    <t>ТК 8 - ж/б №138, з.г.в.</t>
  </si>
  <si>
    <t>18/1</t>
  </si>
  <si>
    <t>ТК1 - ТК3, п.г.в.</t>
  </si>
  <si>
    <t>вул.Київська,91А</t>
  </si>
  <si>
    <t>ТК1 - ТК3, з.г.в.</t>
  </si>
  <si>
    <t>55/1</t>
  </si>
  <si>
    <t>ТК1 - ТК2, п.г.в.</t>
  </si>
  <si>
    <t>вул.О.Кошового,5</t>
  </si>
  <si>
    <t>ТК1 - ТК2, з.г.в.</t>
  </si>
  <si>
    <t>транзит по ж/б №3, п.г.в.</t>
  </si>
  <si>
    <t>вул.Миру,3</t>
  </si>
  <si>
    <t>транзит по ж/б №3, з.г.в.</t>
  </si>
  <si>
    <t>ТК7 - ТК9, п.г.в.</t>
  </si>
  <si>
    <t>ТК7 - ТК9, з.г.в.</t>
  </si>
  <si>
    <t>57/1</t>
  </si>
  <si>
    <t>транзит по ж/б №19, п.г.в.</t>
  </si>
  <si>
    <t>просп.Свободи,19</t>
  </si>
  <si>
    <t>транзит по ж/б №19, з.г.в.</t>
  </si>
  <si>
    <t>транзит по ж/б №15, п.г.в.</t>
  </si>
  <si>
    <t>просп.Свободи,15</t>
  </si>
  <si>
    <t>транзит по ж/б №15, з.г.в.</t>
  </si>
  <si>
    <t>транзит по ж/б№19, п.г.в.</t>
  </si>
  <si>
    <t>вул.В.Пугачева,19</t>
  </si>
  <si>
    <t>транзит по ж/б№19, з.г.в.</t>
  </si>
  <si>
    <t>ТК30 - ж/б №134/1, п.г.в</t>
  </si>
  <si>
    <t>ТК30 - ж/б №134/1, з.г.в</t>
  </si>
  <si>
    <t>просп.Свободи,134/2</t>
  </si>
  <si>
    <t>ТК4 - ТК5,ц.о.</t>
  </si>
  <si>
    <t>вул.В.Пугачева,8</t>
  </si>
  <si>
    <t>ТК5 - ж/б №37, ц.о.</t>
  </si>
  <si>
    <t>ТК5 - ж/б №8, ц.о.</t>
  </si>
  <si>
    <t>вул.Павлова,8</t>
  </si>
  <si>
    <t>ТК15 ж/б №41, п.г.в.</t>
  </si>
  <si>
    <t>вул.Європейська,41</t>
  </si>
  <si>
    <t>ТК15 ж/б №41, з.г.в.</t>
  </si>
  <si>
    <t>ТК11 - ТК11а, п.г.в.</t>
  </si>
  <si>
    <t>вул.Європейська,31</t>
  </si>
  <si>
    <t>ТК11 - ТК11а, з.г.в.</t>
  </si>
  <si>
    <t>ТК6-ж/б№8, п.г.в.</t>
  </si>
  <si>
    <t>вул.Д.Бідного,8</t>
  </si>
  <si>
    <t>ТК6-ж/б№8, з.г.в.</t>
  </si>
  <si>
    <t>транзит по ж/б №8, п.г.в.</t>
  </si>
  <si>
    <t>транзит по ж/б №8, з.г.в.</t>
  </si>
  <si>
    <t>транзит по ж/б №52, п.г.в.</t>
  </si>
  <si>
    <t>наб. Л.Дніпрова,52</t>
  </si>
  <si>
    <t>транзит по ж/б №52, з.г.в.</t>
  </si>
  <si>
    <t>транзит по ж/б №60, п.г.в.</t>
  </si>
  <si>
    <t>наб. Л.Дніпрова,60</t>
  </si>
  <si>
    <t>транзит по ж/б №60, з.г.в.</t>
  </si>
  <si>
    <t>транзит по ж/б №72, п.г.в.</t>
  </si>
  <si>
    <t>наб. Л.Дніпрова,72</t>
  </si>
  <si>
    <t>транзит по ж/б №72, з.г.в.</t>
  </si>
  <si>
    <t>ТК5-ТК6, п.г.в.</t>
  </si>
  <si>
    <t>пров. Зірковий,3</t>
  </si>
  <si>
    <t>ТК5-ТК6, з.г.в.</t>
  </si>
  <si>
    <t>транзит на Дитячій музичній школі №2, п.г.в.</t>
  </si>
  <si>
    <t>вул. Манагарова,16</t>
  </si>
  <si>
    <t>транзит на Дитячій музичній школі №2, з.г.в.</t>
  </si>
  <si>
    <t>ТК32 - ж/б№69,п.г.в.</t>
  </si>
  <si>
    <t>вул.Республіканська,69</t>
  </si>
  <si>
    <t>ТК32 - ж/б№69,з.г.в.</t>
  </si>
  <si>
    <t>транзит по ж/б №12, п.г.в.</t>
  </si>
  <si>
    <t>вул.Д.Бідного,12</t>
  </si>
  <si>
    <t>транзит по ж/б №12, з.г.в.</t>
  </si>
  <si>
    <t>транзит по ж/б №46, п.г.в.</t>
  </si>
  <si>
    <t>наб. Л.Дніпрова,46</t>
  </si>
  <si>
    <t>транзит по ж/б №46, з.г.в.</t>
  </si>
  <si>
    <t>ТК4 - вуз.19,ц.о.</t>
  </si>
  <si>
    <t>просп.Л.Українки,12</t>
  </si>
  <si>
    <t>ТК32 - ТК33, ц.о.</t>
  </si>
  <si>
    <t>вул.Довженка</t>
  </si>
  <si>
    <t>ТК33 - ТК34, ц.о.</t>
  </si>
  <si>
    <t>вул.Довженка,2</t>
  </si>
  <si>
    <t>ТК27 - ж/б №10, ц.о.</t>
  </si>
  <si>
    <t>просп.Л.Українки,10</t>
  </si>
  <si>
    <t>ТК27 - ж/б №10, п.г.в.</t>
  </si>
  <si>
    <t>ТК27 - ж/б №10, з.г.в.</t>
  </si>
  <si>
    <t>вузел16 -ТК26, ц.о.</t>
  </si>
  <si>
    <t>вул.Довженка,14</t>
  </si>
  <si>
    <t>ТК47 - вузел №23, п.г.в.</t>
  </si>
  <si>
    <t>просп.Л.Українки,24</t>
  </si>
  <si>
    <t>ТК47 - вузел №23, з.г.в.</t>
  </si>
  <si>
    <t>ТК24 - ж/б №11а, п.г.в.</t>
  </si>
  <si>
    <t>вул.Молодіжна,11А</t>
  </si>
  <si>
    <t>ТК24 - ж/б №11а, з.г.в.</t>
  </si>
  <si>
    <t>т.10 - вузел №25, п.г.в.</t>
  </si>
  <si>
    <t>вул.Молодіжна,5</t>
  </si>
  <si>
    <t>т.10 - вузел №25, з.г.в.</t>
  </si>
  <si>
    <t>Вузел25 - ж/б №5, п.г.в.</t>
  </si>
  <si>
    <t>Вузел25 - ж/б №5, з.г.в.</t>
  </si>
  <si>
    <t>т.10 - ТК67, п.г.в.</t>
  </si>
  <si>
    <t>вул.Молодіжна,5А</t>
  </si>
  <si>
    <t>т.10 - ТК67, з.г.в.</t>
  </si>
  <si>
    <t>ТК2 - ТК3, ц.о.</t>
  </si>
  <si>
    <t>вул.29 вересня,21</t>
  </si>
  <si>
    <t>ТК3 -  ТК4, ц.о.</t>
  </si>
  <si>
    <t>вул.Троїцька,35</t>
  </si>
  <si>
    <t>від будівлі котельні в бік ж/б №30, ц.о.</t>
  </si>
  <si>
    <t>вул.Соборна,30</t>
  </si>
  <si>
    <t>ТК10 - ТК1, ц.о.</t>
  </si>
  <si>
    <t>вул.І.Мазепи,30</t>
  </si>
  <si>
    <t>ТК23 - д/с №5, ц.о.</t>
  </si>
  <si>
    <t>вул.Халаменюка,10А</t>
  </si>
  <si>
    <t>ТК29 - ТК30, ц.о.</t>
  </si>
  <si>
    <t>вул.Халаменюка,2</t>
  </si>
  <si>
    <t>ТК29 - ТК30, п.г.в.</t>
  </si>
  <si>
    <t>ТК29 - ТК30, з.г.в.</t>
  </si>
  <si>
    <t>ТК46 - ТК47, ц.о.</t>
  </si>
  <si>
    <t>вул.Шевченка,11</t>
  </si>
  <si>
    <t>ТК47 - елев.вузел, ц.о.</t>
  </si>
  <si>
    <t>вул.Шевченка,13</t>
  </si>
  <si>
    <t>ТК37 - елев.вузел, ц.о.</t>
  </si>
  <si>
    <t>вул.Гагаріна,9/14</t>
  </si>
  <si>
    <t>Хлібна база</t>
  </si>
  <si>
    <t>ТК1 - ТК2,ц.о.</t>
  </si>
  <si>
    <t>вул.Ю.Кондратюка,26</t>
  </si>
  <si>
    <t>ТК6 - ТК7,ц.о.</t>
  </si>
  <si>
    <t>вул.Ю.Кондратюка,22</t>
  </si>
  <si>
    <t>ТК7 - ТК8,ц.о.</t>
  </si>
  <si>
    <t>ТК9 - ТК10,ц.о.</t>
  </si>
  <si>
    <t>вул.Ю.Кондратюка,20</t>
  </si>
  <si>
    <t>ТК67 - ТК68, ц.о.</t>
  </si>
  <si>
    <t>просп.Свободи,104</t>
  </si>
  <si>
    <t>ТК68 - ТК69, ц.о.</t>
  </si>
  <si>
    <t>просп.Свободи,112</t>
  </si>
  <si>
    <t>ТК62а - ТК63, ц.о.</t>
  </si>
  <si>
    <t>просп.Свободи,94/28</t>
  </si>
  <si>
    <t>ТК63 - ТК53, ц.о.</t>
  </si>
  <si>
    <t>просп.Свободи,92/17</t>
  </si>
  <si>
    <t>ТК17 - ТК18, п.г.в.</t>
  </si>
  <si>
    <t>вул.Мічуріна,78</t>
  </si>
  <si>
    <t>ТК17 - ТК18, з.г.в.</t>
  </si>
  <si>
    <t>ТК33 - ТК34,ц.о.</t>
  </si>
  <si>
    <t>вул.В.Набережна,39</t>
  </si>
  <si>
    <t>ТК33 - ТК34,п.г.в.</t>
  </si>
  <si>
    <t>ТК33 - ТК34,з.г.в.</t>
  </si>
  <si>
    <t>ТК34 - ТК35,ц.о.</t>
  </si>
  <si>
    <t>вул.В.Набережна,41</t>
  </si>
  <si>
    <t>ТК34 - ТК35,п.г.в.</t>
  </si>
  <si>
    <t>ТК34 - ТК35,з.г.в.</t>
  </si>
  <si>
    <t>ТК33 - ТК37, ц.о.</t>
  </si>
  <si>
    <t>ТК33 - ТК37, п.г.в.</t>
  </si>
  <si>
    <t>ТК33 - ТК37, з.г.в.</t>
  </si>
  <si>
    <t>ТК37 - ж/б №45а, ц.о.</t>
  </si>
  <si>
    <t>вул.В.Набережна,45а</t>
  </si>
  <si>
    <t>ТК37 - ж/б №45а, п.г.в.</t>
  </si>
  <si>
    <t>ТК37 - ж/б №45а, з.г.в.</t>
  </si>
  <si>
    <t>ТК37 - ТК39, ц.о.</t>
  </si>
  <si>
    <t>вул.В.Набережна,47</t>
  </si>
  <si>
    <t>ТК37 - ТК39, п.г.в.</t>
  </si>
  <si>
    <t>ТК37 - ТК39, з.г.в.</t>
  </si>
  <si>
    <t>ТК39 - ж/б №47, ц.о.</t>
  </si>
  <si>
    <t>ТК39 - ж/б №47, п.г.в.</t>
  </si>
  <si>
    <t>ТК39 - ж/б №47, з.г.в.</t>
  </si>
  <si>
    <t>ТК39 -ТК40, ц.о.</t>
  </si>
  <si>
    <t>ТК39 -ТК40, п.г.в.</t>
  </si>
  <si>
    <t>ТК39 -ТК40, з.г.в.</t>
  </si>
  <si>
    <t>ТК40 - ТК41, ц.о.</t>
  </si>
  <si>
    <t>ТК40 - ТК41, п.г.в.</t>
  </si>
  <si>
    <t>ТК40 - ТК41, з.г.в.</t>
  </si>
  <si>
    <t>ТК41 - ж/б №49, ц.о.</t>
  </si>
  <si>
    <t>вул.В.Набережна,49</t>
  </si>
  <si>
    <t>ТК41 - ж/б №49, п.г.в.</t>
  </si>
  <si>
    <t>ТК41 - ж/б №49, з.г.в.</t>
  </si>
  <si>
    <t>ТК41 -ТК42,ц.о.</t>
  </si>
  <si>
    <t>ТК41 -ТК42,п.г.в.</t>
  </si>
  <si>
    <t>ТК41 -ТК42,з.г.в.</t>
  </si>
  <si>
    <t>ТК42 - ж/б №55,ц.о.</t>
  </si>
  <si>
    <t>вул.В.Набережна,55</t>
  </si>
  <si>
    <t>ТК42 - ж/б №55,п.г.в.</t>
  </si>
  <si>
    <t>ТК42 - ж/б №55,з.г.в..</t>
  </si>
  <si>
    <t>ТК42 - ТК43, ц.о.</t>
  </si>
  <si>
    <t>ТК42 - ТК43, п.г.в.</t>
  </si>
  <si>
    <t>ТК42 - ТК43, з.г.в.</t>
  </si>
  <si>
    <t>ТК43 - ж/б №57, ц.о.</t>
  </si>
  <si>
    <t>вул.В.Набережна,57</t>
  </si>
  <si>
    <t>ТК43 - ж/б №57, п.г.в.</t>
  </si>
  <si>
    <t>ТК43 - ж/б №57, з.г.в.</t>
  </si>
  <si>
    <t>ТК31 -ТК32, п.г.в.</t>
  </si>
  <si>
    <t>ТК31 -ТК32, з.г.в.</t>
  </si>
  <si>
    <t>ТК32 ТК33, п.г.в.</t>
  </si>
  <si>
    <t>вул.Республіканська,67</t>
  </si>
  <si>
    <t>ТК32 ТК33, з.г.в.</t>
  </si>
  <si>
    <t>ТК30 - ж/б №73, п.г.в.</t>
  </si>
  <si>
    <t>вул.Республіканська,73</t>
  </si>
  <si>
    <t>ТК30 - ж/б №73, з.г.в.</t>
  </si>
  <si>
    <t>ТК31 - ж/б №71, п.г.в.</t>
  </si>
  <si>
    <t>вул.Республіканська,71</t>
  </si>
  <si>
    <t>ТК31 - ж/б №71, з.г.в.</t>
  </si>
  <si>
    <t>ТК33 - ж/б №67, п.г.в.</t>
  </si>
  <si>
    <t>ТК33 - ж/б №67, з.г.в.</t>
  </si>
  <si>
    <t>ТК33 - ТК34, п.г.в.</t>
  </si>
  <si>
    <t>вул.Республіканська,65</t>
  </si>
  <si>
    <t>ТК33 - ТК34, з.г.в.</t>
  </si>
  <si>
    <t>ТК17/2 - ТК1, ц.о.</t>
  </si>
  <si>
    <t>вул.Переяслівська,</t>
  </si>
  <si>
    <t>Разом за 2021 рік:</t>
  </si>
  <si>
    <t>ІТОГО:</t>
  </si>
  <si>
    <t>Разом за 2019-2021 роки:</t>
  </si>
  <si>
    <t>Директор КП "Теплоенерго"</t>
  </si>
  <si>
    <t>В.М.Одношевний</t>
  </si>
  <si>
    <t>Збиранник 758735</t>
  </si>
  <si>
    <t xml:space="preserve">Програми заміни аварійних ділянок трубопроводів центрального опалення  та гарячого водопостачання </t>
  </si>
  <si>
    <t>Максимова 758731</t>
  </si>
  <si>
    <t>вул.Княгині Ольги, 7</t>
  </si>
  <si>
    <t>вул.Княгині Ольги, 9</t>
  </si>
  <si>
    <t>вул.Козацька, 138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</si>
</sst>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1"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0" xfId="0" applyFill="1"/>
    <xf numFmtId="2" fontId="0" fillId="0" borderId="0" xfId="0" applyNumberFormat="1"/>
    <xf numFmtId="2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 shrinkToFit="1"/>
    </xf>
    <xf numFmtId="0" fontId="7" fillId="0" borderId="8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left" wrapText="1" shrinkToFit="1"/>
    </xf>
    <xf numFmtId="0" fontId="7" fillId="0" borderId="8" xfId="0" applyFont="1" applyBorder="1" applyAlignment="1">
      <alignment horizontal="left" wrapText="1" shrinkToFit="1"/>
    </xf>
    <xf numFmtId="0" fontId="7" fillId="0" borderId="7" xfId="0" applyFont="1" applyFill="1" applyBorder="1" applyAlignment="1">
      <alignment horizontal="right" wrapText="1" shrinkToFit="1"/>
    </xf>
    <xf numFmtId="0" fontId="7" fillId="0" borderId="8" xfId="0" applyFont="1" applyBorder="1" applyAlignment="1">
      <alignment horizontal="right" wrapText="1" shrinkToFit="1"/>
    </xf>
    <xf numFmtId="2" fontId="7" fillId="0" borderId="7" xfId="0" applyNumberFormat="1" applyFont="1" applyFill="1" applyBorder="1" applyAlignment="1">
      <alignment horizontal="right" wrapText="1" shrinkToFit="1"/>
    </xf>
    <xf numFmtId="2" fontId="7" fillId="0" borderId="8" xfId="0" applyNumberFormat="1" applyFont="1" applyFill="1" applyBorder="1" applyAlignment="1">
      <alignment horizontal="right" wrapText="1" shrinkToFit="1"/>
    </xf>
    <xf numFmtId="2" fontId="7" fillId="0" borderId="9" xfId="0" applyNumberFormat="1" applyFont="1" applyFill="1" applyBorder="1" applyAlignment="1">
      <alignment horizontal="right" wrapText="1" shrinkToFit="1"/>
    </xf>
    <xf numFmtId="2" fontId="7" fillId="0" borderId="10" xfId="0" applyNumberFormat="1" applyFont="1" applyFill="1" applyBorder="1" applyAlignment="1">
      <alignment horizontal="right" wrapText="1" shrinkToFit="1"/>
    </xf>
    <xf numFmtId="0" fontId="7" fillId="0" borderId="7" xfId="0" applyFont="1" applyBorder="1" applyAlignment="1">
      <alignment horizontal="center" wrapText="1" shrinkToFit="1"/>
    </xf>
    <xf numFmtId="0" fontId="7" fillId="0" borderId="11" xfId="0" applyFont="1" applyBorder="1" applyAlignment="1">
      <alignment horizontal="center" wrapText="1" shrinkToFit="1"/>
    </xf>
    <xf numFmtId="0" fontId="7" fillId="0" borderId="12" xfId="0" applyFont="1" applyBorder="1" applyAlignment="1">
      <alignment horizontal="left" wrapText="1" shrinkToFit="1"/>
    </xf>
    <xf numFmtId="0" fontId="7" fillId="0" borderId="11" xfId="0" applyFont="1" applyBorder="1" applyAlignment="1">
      <alignment horizontal="left" wrapText="1" shrinkToFit="1"/>
    </xf>
    <xf numFmtId="0" fontId="7" fillId="0" borderId="12" xfId="0" applyFont="1" applyFill="1" applyBorder="1" applyAlignment="1">
      <alignment horizontal="right" wrapText="1" shrinkToFit="1"/>
    </xf>
    <xf numFmtId="0" fontId="7" fillId="0" borderId="11" xfId="0" applyFont="1" applyBorder="1" applyAlignment="1">
      <alignment horizontal="right" wrapText="1" shrinkToFit="1"/>
    </xf>
    <xf numFmtId="2" fontId="7" fillId="0" borderId="13" xfId="0" applyNumberFormat="1" applyFont="1" applyFill="1" applyBorder="1" applyAlignment="1">
      <alignment horizontal="right" wrapText="1" shrinkToFit="1"/>
    </xf>
    <xf numFmtId="2" fontId="7" fillId="0" borderId="12" xfId="0" applyNumberFormat="1" applyFont="1" applyFill="1" applyBorder="1" applyAlignment="1">
      <alignment horizontal="right" wrapText="1" shrinkToFit="1"/>
    </xf>
    <xf numFmtId="2" fontId="7" fillId="0" borderId="13" xfId="0" applyNumberFormat="1" applyFont="1" applyFill="1" applyBorder="1" applyAlignment="1">
      <alignment wrapText="1" shrinkToFit="1"/>
    </xf>
    <xf numFmtId="0" fontId="7" fillId="2" borderId="11" xfId="0" applyFont="1" applyFill="1" applyBorder="1" applyAlignment="1">
      <alignment horizontal="center" wrapText="1" shrinkToFit="1"/>
    </xf>
    <xf numFmtId="0" fontId="7" fillId="0" borderId="12" xfId="0" applyFont="1" applyBorder="1" applyAlignment="1">
      <alignment wrapText="1" shrinkToFit="1"/>
    </xf>
    <xf numFmtId="0" fontId="7" fillId="0" borderId="11" xfId="0" applyFont="1" applyBorder="1" applyAlignment="1">
      <alignment wrapText="1" shrinkToFit="1"/>
    </xf>
    <xf numFmtId="0" fontId="7" fillId="0" borderId="12" xfId="0" applyFont="1" applyFill="1" applyBorder="1" applyAlignment="1">
      <alignment wrapText="1" shrinkToFit="1"/>
    </xf>
    <xf numFmtId="2" fontId="7" fillId="0" borderId="12" xfId="0" applyNumberFormat="1" applyFont="1" applyFill="1" applyBorder="1" applyAlignment="1">
      <alignment wrapText="1" shrinkToFit="1"/>
    </xf>
    <xf numFmtId="0" fontId="7" fillId="0" borderId="11" xfId="0" applyFont="1" applyFill="1" applyBorder="1" applyAlignment="1">
      <alignment horizontal="center" wrapText="1" shrinkToFit="1"/>
    </xf>
    <xf numFmtId="0" fontId="7" fillId="0" borderId="11" xfId="0" applyFont="1" applyFill="1" applyBorder="1" applyAlignment="1">
      <alignment wrapText="1" shrinkToFit="1"/>
    </xf>
    <xf numFmtId="0" fontId="7" fillId="0" borderId="12" xfId="0" applyFont="1" applyBorder="1" applyAlignment="1">
      <alignment horizontal="center" wrapText="1" shrinkToFit="1"/>
    </xf>
    <xf numFmtId="0" fontId="7" fillId="2" borderId="14" xfId="0" applyFont="1" applyFill="1" applyBorder="1" applyAlignment="1">
      <alignment horizontal="center" wrapText="1" shrinkToFit="1"/>
    </xf>
    <xf numFmtId="0" fontId="7" fillId="0" borderId="15" xfId="0" applyFont="1" applyBorder="1" applyAlignment="1">
      <alignment wrapText="1" shrinkToFit="1"/>
    </xf>
    <xf numFmtId="0" fontId="7" fillId="0" borderId="15" xfId="0" applyFont="1" applyFill="1" applyBorder="1" applyAlignment="1">
      <alignment wrapText="1" shrinkToFit="1"/>
    </xf>
    <xf numFmtId="0" fontId="7" fillId="0" borderId="14" xfId="0" applyFont="1" applyBorder="1" applyAlignment="1">
      <alignment wrapText="1" shrinkToFit="1"/>
    </xf>
    <xf numFmtId="2" fontId="7" fillId="0" borderId="15" xfId="0" applyNumberFormat="1" applyFont="1" applyFill="1" applyBorder="1" applyAlignment="1">
      <alignment wrapText="1" shrinkToFit="1"/>
    </xf>
    <xf numFmtId="2" fontId="7" fillId="0" borderId="13" xfId="0" applyNumberFormat="1" applyFont="1" applyBorder="1" applyAlignment="1">
      <alignment wrapText="1" shrinkToFit="1"/>
    </xf>
    <xf numFmtId="2" fontId="7" fillId="0" borderId="12" xfId="0" applyNumberFormat="1" applyFont="1" applyBorder="1" applyAlignment="1">
      <alignment wrapText="1" shrinkToFit="1"/>
    </xf>
    <xf numFmtId="0" fontId="7" fillId="0" borderId="15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7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2" fontId="7" fillId="0" borderId="13" xfId="0" applyNumberFormat="1" applyFont="1" applyFill="1" applyBorder="1" applyAlignment="1">
      <alignment horizontal="right" wrapText="1"/>
    </xf>
    <xf numFmtId="2" fontId="7" fillId="0" borderId="12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2" fontId="7" fillId="0" borderId="7" xfId="0" applyNumberFormat="1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center" wrapText="1" shrinkToFit="1"/>
    </xf>
    <xf numFmtId="0" fontId="7" fillId="0" borderId="7" xfId="0" applyFont="1" applyBorder="1" applyAlignment="1">
      <alignment wrapText="1" shrinkToFit="1"/>
    </xf>
    <xf numFmtId="0" fontId="7" fillId="0" borderId="8" xfId="0" applyFont="1" applyBorder="1" applyAlignment="1">
      <alignment wrapText="1" shrinkToFit="1"/>
    </xf>
    <xf numFmtId="0" fontId="7" fillId="0" borderId="7" xfId="0" applyFont="1" applyFill="1" applyBorder="1" applyAlignment="1">
      <alignment wrapText="1" shrinkToFit="1"/>
    </xf>
    <xf numFmtId="2" fontId="7" fillId="0" borderId="7" xfId="0" applyNumberFormat="1" applyFont="1" applyFill="1" applyBorder="1" applyAlignment="1">
      <alignment wrapText="1" shrinkToFit="1"/>
    </xf>
    <xf numFmtId="0" fontId="8" fillId="0" borderId="7" xfId="0" applyFont="1" applyBorder="1" applyAlignment="1">
      <alignment horizontal="center" wrapText="1"/>
    </xf>
    <xf numFmtId="2" fontId="8" fillId="0" borderId="13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11" xfId="0" applyFont="1" applyBorder="1" applyAlignment="1">
      <alignment horizontal="left" vertical="center" wrapText="1" shrinkToFit="1"/>
    </xf>
    <xf numFmtId="0" fontId="8" fillId="0" borderId="12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 shrinkToFit="1"/>
    </xf>
    <xf numFmtId="0" fontId="7" fillId="0" borderId="12" xfId="0" applyFont="1" applyBorder="1" applyAlignment="1">
      <alignment horizontal="right" wrapText="1" shrinkToFit="1"/>
    </xf>
    <xf numFmtId="2" fontId="7" fillId="0" borderId="13" xfId="0" applyNumberFormat="1" applyFont="1" applyBorder="1" applyAlignment="1">
      <alignment horizontal="right" wrapText="1" shrinkToFit="1"/>
    </xf>
    <xf numFmtId="2" fontId="7" fillId="0" borderId="12" xfId="0" applyNumberFormat="1" applyFont="1" applyBorder="1" applyAlignment="1">
      <alignment horizontal="right" wrapText="1" shrinkToFit="1"/>
    </xf>
    <xf numFmtId="0" fontId="7" fillId="0" borderId="14" xfId="0" applyFont="1" applyBorder="1" applyAlignment="1">
      <alignment horizontal="left" wrapText="1" shrinkToFit="1"/>
    </xf>
    <xf numFmtId="2" fontId="7" fillId="0" borderId="15" xfId="0" applyNumberFormat="1" applyFont="1" applyFill="1" applyBorder="1" applyAlignment="1">
      <alignment horizontal="right" wrapText="1" shrinkToFit="1"/>
    </xf>
    <xf numFmtId="2" fontId="7" fillId="0" borderId="16" xfId="0" applyNumberFormat="1" applyFont="1" applyBorder="1" applyAlignment="1">
      <alignment horizontal="right" wrapText="1" shrinkToFit="1"/>
    </xf>
    <xf numFmtId="0" fontId="7" fillId="0" borderId="13" xfId="0" applyFont="1" applyBorder="1" applyAlignment="1">
      <alignment horizontal="left" wrapText="1" shrinkToFit="1"/>
    </xf>
    <xf numFmtId="0" fontId="7" fillId="0" borderId="17" xfId="0" applyFont="1" applyFill="1" applyBorder="1" applyAlignment="1">
      <alignment horizontal="right" wrapText="1" shrinkToFit="1"/>
    </xf>
    <xf numFmtId="0" fontId="7" fillId="0" borderId="13" xfId="0" applyFont="1" applyFill="1" applyBorder="1" applyAlignment="1">
      <alignment horizontal="right" wrapText="1" shrinkToFit="1"/>
    </xf>
    <xf numFmtId="2" fontId="7" fillId="0" borderId="17" xfId="0" applyNumberFormat="1" applyFont="1" applyBorder="1" applyAlignment="1">
      <alignment horizontal="right" wrapText="1" shrinkToFit="1"/>
    </xf>
    <xf numFmtId="0" fontId="2" fillId="0" borderId="0" xfId="0" applyFont="1"/>
    <xf numFmtId="2" fontId="2" fillId="0" borderId="0" xfId="0" applyNumberFormat="1" applyFont="1"/>
    <xf numFmtId="2" fontId="7" fillId="0" borderId="17" xfId="0" applyNumberFormat="1" applyFont="1" applyFill="1" applyBorder="1" applyAlignment="1">
      <alignment horizontal="right" wrapText="1" shrinkToFit="1"/>
    </xf>
    <xf numFmtId="0" fontId="7" fillId="0" borderId="13" xfId="0" applyFont="1" applyBorder="1" applyAlignment="1">
      <alignment wrapText="1" shrinkToFit="1"/>
    </xf>
    <xf numFmtId="0" fontId="7" fillId="0" borderId="18" xfId="0" applyFont="1" applyBorder="1" applyAlignment="1">
      <alignment horizontal="center" wrapText="1" shrinkToFit="1"/>
    </xf>
    <xf numFmtId="0" fontId="7" fillId="3" borderId="18" xfId="0" applyFont="1" applyFill="1" applyBorder="1" applyAlignment="1">
      <alignment horizontal="center" wrapText="1" shrinkToFit="1"/>
    </xf>
    <xf numFmtId="0" fontId="7" fillId="3" borderId="19" xfId="0" applyFont="1" applyFill="1" applyBorder="1" applyAlignment="1">
      <alignment wrapText="1" shrinkToFit="1"/>
    </xf>
    <xf numFmtId="0" fontId="7" fillId="3" borderId="12" xfId="0" applyFont="1" applyFill="1" applyBorder="1" applyAlignment="1">
      <alignment wrapText="1" shrinkToFit="1"/>
    </xf>
    <xf numFmtId="0" fontId="7" fillId="3" borderId="20" xfId="0" applyFont="1" applyFill="1" applyBorder="1" applyAlignment="1">
      <alignment horizontal="right" wrapText="1" shrinkToFit="1"/>
    </xf>
    <xf numFmtId="0" fontId="7" fillId="3" borderId="18" xfId="0" applyFont="1" applyFill="1" applyBorder="1" applyAlignment="1">
      <alignment horizontal="right" wrapText="1" shrinkToFit="1"/>
    </xf>
    <xf numFmtId="0" fontId="7" fillId="3" borderId="19" xfId="0" applyFont="1" applyFill="1" applyBorder="1" applyAlignment="1">
      <alignment horizontal="right" wrapText="1" shrinkToFit="1"/>
    </xf>
    <xf numFmtId="2" fontId="7" fillId="3" borderId="7" xfId="0" applyNumberFormat="1" applyFont="1" applyFill="1" applyBorder="1" applyAlignment="1">
      <alignment wrapText="1" shrinkToFit="1"/>
    </xf>
    <xf numFmtId="0" fontId="7" fillId="3" borderId="12" xfId="0" applyFont="1" applyFill="1" applyBorder="1" applyAlignment="1">
      <alignment horizontal="right" wrapText="1" shrinkToFit="1"/>
    </xf>
    <xf numFmtId="2" fontId="7" fillId="0" borderId="20" xfId="0" applyNumberFormat="1" applyFont="1" applyFill="1" applyBorder="1" applyAlignment="1">
      <alignment horizontal="right" wrapText="1" shrinkToFi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left" wrapText="1" shrinkToFit="1"/>
    </xf>
    <xf numFmtId="0" fontId="8" fillId="0" borderId="1" xfId="0" applyFont="1" applyFill="1" applyBorder="1" applyAlignment="1">
      <alignment horizontal="right" wrapText="1" shrinkToFit="1"/>
    </xf>
    <xf numFmtId="0" fontId="8" fillId="0" borderId="1" xfId="0" applyFont="1" applyBorder="1" applyAlignment="1">
      <alignment horizontal="right" wrapText="1" shrinkToFit="1"/>
    </xf>
    <xf numFmtId="2" fontId="8" fillId="0" borderId="1" xfId="0" applyNumberFormat="1" applyFont="1" applyFill="1" applyBorder="1" applyAlignment="1">
      <alignment horizontal="right" wrapText="1" shrinkToFit="1"/>
    </xf>
    <xf numFmtId="2" fontId="8" fillId="0" borderId="1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right" wrapText="1" shrinkToFit="1"/>
    </xf>
    <xf numFmtId="0" fontId="7" fillId="0" borderId="10" xfId="0" applyFont="1" applyBorder="1" applyAlignment="1">
      <alignment horizontal="right" wrapText="1" shrinkToFit="1"/>
    </xf>
    <xf numFmtId="0" fontId="7" fillId="0" borderId="19" xfId="0" applyFont="1" applyBorder="1" applyAlignment="1">
      <alignment wrapText="1" shrinkToFit="1"/>
    </xf>
    <xf numFmtId="0" fontId="7" fillId="0" borderId="18" xfId="0" applyFont="1" applyFill="1" applyBorder="1" applyAlignment="1">
      <alignment horizontal="center" wrapText="1" shrinkToFit="1"/>
    </xf>
    <xf numFmtId="0" fontId="7" fillId="0" borderId="19" xfId="0" applyFont="1" applyBorder="1" applyAlignment="1">
      <alignment horizontal="left" wrapText="1" shrinkToFit="1"/>
    </xf>
    <xf numFmtId="0" fontId="6" fillId="0" borderId="12" xfId="0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0" fontId="7" fillId="0" borderId="21" xfId="0" applyFont="1" applyBorder="1"/>
    <xf numFmtId="0" fontId="7" fillId="0" borderId="12" xfId="0" applyFont="1" applyBorder="1"/>
    <xf numFmtId="0" fontId="7" fillId="0" borderId="8" xfId="0" applyFont="1" applyFill="1" applyBorder="1" applyAlignment="1">
      <alignment horizontal="right" wrapText="1" shrinkToFit="1"/>
    </xf>
    <xf numFmtId="0" fontId="7" fillId="0" borderId="7" xfId="0" applyFont="1" applyBorder="1" applyAlignment="1">
      <alignment horizontal="right" wrapText="1" shrinkToFit="1"/>
    </xf>
    <xf numFmtId="0" fontId="6" fillId="0" borderId="7" xfId="0" applyFont="1" applyBorder="1" applyAlignment="1">
      <alignment horizontal="center" wrapText="1"/>
    </xf>
    <xf numFmtId="2" fontId="6" fillId="0" borderId="17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left" wrapText="1" shrinkToFit="1"/>
    </xf>
    <xf numFmtId="0" fontId="7" fillId="3" borderId="13" xfId="0" applyFont="1" applyFill="1" applyBorder="1" applyAlignment="1">
      <alignment wrapText="1" shrinkToFit="1"/>
    </xf>
    <xf numFmtId="2" fontId="7" fillId="0" borderId="17" xfId="0" applyNumberFormat="1" applyFont="1" applyFill="1" applyBorder="1" applyAlignment="1">
      <alignment wrapText="1" shrinkToFit="1"/>
    </xf>
    <xf numFmtId="0" fontId="7" fillId="0" borderId="13" xfId="0" applyFont="1" applyFill="1" applyBorder="1" applyAlignment="1">
      <alignment wrapText="1" shrinkToFit="1"/>
    </xf>
    <xf numFmtId="0" fontId="7" fillId="0" borderId="16" xfId="0" applyFont="1" applyBorder="1" applyAlignment="1">
      <alignment wrapText="1" shrinkToFit="1"/>
    </xf>
    <xf numFmtId="0" fontId="7" fillId="0" borderId="14" xfId="0" applyFont="1" applyFill="1" applyBorder="1" applyAlignment="1">
      <alignment wrapText="1" shrinkToFit="1"/>
    </xf>
    <xf numFmtId="0" fontId="7" fillId="0" borderId="9" xfId="0" applyFont="1" applyBorder="1" applyAlignment="1">
      <alignment horizontal="left" wrapText="1"/>
    </xf>
    <xf numFmtId="0" fontId="7" fillId="0" borderId="8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2" fontId="7" fillId="0" borderId="17" xfId="0" applyNumberFormat="1" applyFont="1" applyFill="1" applyBorder="1" applyAlignment="1">
      <alignment horizontal="right" wrapText="1"/>
    </xf>
    <xf numFmtId="2" fontId="7" fillId="0" borderId="8" xfId="0" applyNumberFormat="1" applyFont="1" applyFill="1" applyBorder="1" applyAlignment="1">
      <alignment horizontal="right" wrapText="1"/>
    </xf>
    <xf numFmtId="0" fontId="7" fillId="0" borderId="9" xfId="0" applyFont="1" applyBorder="1" applyAlignment="1">
      <alignment wrapText="1" shrinkToFit="1"/>
    </xf>
    <xf numFmtId="0" fontId="7" fillId="0" borderId="8" xfId="0" applyFont="1" applyFill="1" applyBorder="1" applyAlignment="1">
      <alignment wrapText="1" shrinkToFit="1"/>
    </xf>
    <xf numFmtId="2" fontId="7" fillId="0" borderId="8" xfId="0" applyNumberFormat="1" applyFont="1" applyFill="1" applyBorder="1" applyAlignment="1">
      <alignment wrapText="1" shrinkToFit="1"/>
    </xf>
    <xf numFmtId="2" fontId="7" fillId="0" borderId="11" xfId="0" applyNumberFormat="1" applyFont="1" applyFill="1" applyBorder="1" applyAlignment="1">
      <alignment wrapText="1" shrinkToFit="1"/>
    </xf>
    <xf numFmtId="2" fontId="7" fillId="0" borderId="11" xfId="0" applyNumberFormat="1" applyFont="1" applyFill="1" applyBorder="1" applyAlignment="1">
      <alignment horizontal="right" wrapText="1" shrinkToFit="1"/>
    </xf>
    <xf numFmtId="0" fontId="7" fillId="0" borderId="19" xfId="0" applyFont="1" applyFill="1" applyBorder="1" applyAlignment="1">
      <alignment wrapText="1" shrinkToFit="1"/>
    </xf>
    <xf numFmtId="2" fontId="7" fillId="0" borderId="20" xfId="0" applyNumberFormat="1" applyFont="1" applyBorder="1" applyAlignment="1">
      <alignment wrapText="1" shrinkToFit="1"/>
    </xf>
    <xf numFmtId="0" fontId="7" fillId="0" borderId="18" xfId="0" applyFont="1" applyFill="1" applyBorder="1" applyAlignment="1">
      <alignment wrapText="1" shrinkToFit="1"/>
    </xf>
    <xf numFmtId="2" fontId="7" fillId="0" borderId="18" xfId="0" applyNumberFormat="1" applyFont="1" applyFill="1" applyBorder="1" applyAlignment="1">
      <alignment horizontal="right" wrapText="1"/>
    </xf>
    <xf numFmtId="2" fontId="7" fillId="0" borderId="18" xfId="0" applyNumberFormat="1" applyFont="1" applyFill="1" applyBorder="1" applyAlignment="1">
      <alignment horizontal="right" wrapText="1" shrinkToFit="1"/>
    </xf>
    <xf numFmtId="0" fontId="7" fillId="3" borderId="9" xfId="0" applyFont="1" applyFill="1" applyBorder="1" applyAlignment="1">
      <alignment horizontal="center" wrapText="1" shrinkToFit="1"/>
    </xf>
    <xf numFmtId="0" fontId="7" fillId="3" borderId="18" xfId="0" applyFont="1" applyFill="1" applyBorder="1" applyAlignment="1">
      <alignment horizontal="left" wrapText="1" shrinkToFit="1"/>
    </xf>
    <xf numFmtId="0" fontId="7" fillId="3" borderId="19" xfId="0" applyFont="1" applyFill="1" applyBorder="1" applyAlignment="1">
      <alignment horizontal="left" wrapText="1" shrinkToFit="1"/>
    </xf>
    <xf numFmtId="0" fontId="7" fillId="3" borderId="11" xfId="0" applyFont="1" applyFill="1" applyBorder="1" applyAlignment="1">
      <alignment horizontal="right" wrapText="1" shrinkToFit="1"/>
    </xf>
    <xf numFmtId="2" fontId="7" fillId="3" borderId="12" xfId="0" applyNumberFormat="1" applyFont="1" applyFill="1" applyBorder="1" applyAlignment="1">
      <alignment horizontal="right" wrapText="1" shrinkToFit="1"/>
    </xf>
    <xf numFmtId="0" fontId="7" fillId="0" borderId="18" xfId="0" applyFont="1" applyFill="1" applyBorder="1" applyAlignment="1">
      <alignment horizontal="right" wrapText="1" shrinkToFit="1"/>
    </xf>
    <xf numFmtId="2" fontId="7" fillId="0" borderId="18" xfId="0" applyNumberFormat="1" applyFont="1" applyFill="1" applyBorder="1" applyAlignment="1">
      <alignment wrapText="1" shrinkToFit="1"/>
    </xf>
    <xf numFmtId="0" fontId="7" fillId="3" borderId="7" xfId="0" applyFont="1" applyFill="1" applyBorder="1" applyAlignment="1">
      <alignment horizontal="center" wrapText="1" shrinkToFit="1"/>
    </xf>
    <xf numFmtId="0" fontId="7" fillId="3" borderId="12" xfId="0" applyFont="1" applyFill="1" applyBorder="1" applyAlignment="1">
      <alignment horizontal="center" wrapText="1" shrinkToFit="1"/>
    </xf>
    <xf numFmtId="0" fontId="7" fillId="3" borderId="8" xfId="0" applyFont="1" applyFill="1" applyBorder="1" applyAlignment="1">
      <alignment horizontal="left" wrapText="1" shrinkToFit="1"/>
    </xf>
    <xf numFmtId="0" fontId="7" fillId="3" borderId="7" xfId="0" applyFont="1" applyFill="1" applyBorder="1" applyAlignment="1">
      <alignment horizontal="left" wrapText="1" shrinkToFit="1"/>
    </xf>
    <xf numFmtId="0" fontId="7" fillId="3" borderId="13" xfId="0" applyFont="1" applyFill="1" applyBorder="1" applyAlignment="1">
      <alignment horizontal="right" wrapText="1" shrinkToFit="1"/>
    </xf>
    <xf numFmtId="0" fontId="7" fillId="0" borderId="9" xfId="0" applyFont="1" applyFill="1" applyBorder="1" applyAlignment="1">
      <alignment horizontal="right" wrapText="1" shrinkToFit="1"/>
    </xf>
    <xf numFmtId="2" fontId="7" fillId="0" borderId="9" xfId="0" applyNumberFormat="1" applyFont="1" applyFill="1" applyBorder="1" applyAlignment="1">
      <alignment wrapText="1" shrinkToFit="1"/>
    </xf>
    <xf numFmtId="0" fontId="7" fillId="2" borderId="12" xfId="0" applyFont="1" applyFill="1" applyBorder="1" applyAlignment="1">
      <alignment horizontal="center" wrapText="1" shrinkToFit="1"/>
    </xf>
    <xf numFmtId="0" fontId="7" fillId="2" borderId="15" xfId="0" applyFont="1" applyFill="1" applyBorder="1" applyAlignment="1">
      <alignment horizontal="center" wrapText="1" shrinkToFit="1"/>
    </xf>
    <xf numFmtId="0" fontId="7" fillId="0" borderId="16" xfId="0" applyFont="1" applyFill="1" applyBorder="1" applyAlignment="1">
      <alignment wrapText="1" shrinkToFit="1"/>
    </xf>
    <xf numFmtId="0" fontId="7" fillId="0" borderId="9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center" wrapText="1" shrinkToFit="1"/>
    </xf>
    <xf numFmtId="0" fontId="7" fillId="0" borderId="9" xfId="0" applyFont="1" applyFill="1" applyBorder="1" applyAlignment="1">
      <alignment wrapText="1" shrinkToFit="1"/>
    </xf>
    <xf numFmtId="0" fontId="7" fillId="0" borderId="23" xfId="0" applyFont="1" applyBorder="1" applyAlignment="1">
      <alignment wrapText="1" shrinkToFit="1"/>
    </xf>
    <xf numFmtId="2" fontId="7" fillId="0" borderId="23" xfId="0" applyNumberFormat="1" applyFont="1" applyFill="1" applyBorder="1" applyAlignment="1">
      <alignment wrapText="1" shrinkToFit="1"/>
    </xf>
    <xf numFmtId="0" fontId="6" fillId="0" borderId="1" xfId="0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right" wrapText="1"/>
    </xf>
    <xf numFmtId="0" fontId="7" fillId="2" borderId="16" xfId="0" applyFont="1" applyFill="1" applyBorder="1" applyAlignment="1">
      <alignment horizontal="center" wrapText="1" shrinkToFit="1"/>
    </xf>
    <xf numFmtId="0" fontId="7" fillId="0" borderId="22" xfId="0" applyFont="1" applyBorder="1" applyAlignment="1">
      <alignment wrapText="1" shrinkToFit="1"/>
    </xf>
    <xf numFmtId="0" fontId="7" fillId="0" borderId="22" xfId="0" applyFont="1" applyFill="1" applyBorder="1" applyAlignment="1">
      <alignment wrapText="1" shrinkToFit="1"/>
    </xf>
    <xf numFmtId="0" fontId="7" fillId="0" borderId="24" xfId="0" applyFont="1" applyBorder="1" applyAlignment="1">
      <alignment wrapText="1" shrinkToFit="1"/>
    </xf>
    <xf numFmtId="0" fontId="7" fillId="2" borderId="13" xfId="0" applyFont="1" applyFill="1" applyBorder="1" applyAlignment="1">
      <alignment horizontal="center" wrapText="1" shrinkToFit="1"/>
    </xf>
    <xf numFmtId="0" fontId="7" fillId="0" borderId="17" xfId="0" applyFont="1" applyFill="1" applyBorder="1" applyAlignment="1">
      <alignment wrapText="1" shrinkToFit="1"/>
    </xf>
    <xf numFmtId="0" fontId="7" fillId="0" borderId="17" xfId="0" applyFont="1" applyBorder="1" applyAlignment="1">
      <alignment wrapText="1" shrinkToFit="1"/>
    </xf>
    <xf numFmtId="0" fontId="7" fillId="0" borderId="9" xfId="0" applyFont="1" applyBorder="1" applyAlignment="1">
      <alignment horizontal="center" wrapText="1" shrinkToFit="1"/>
    </xf>
    <xf numFmtId="0" fontId="7" fillId="0" borderId="25" xfId="0" applyFont="1" applyFill="1" applyBorder="1" applyAlignment="1">
      <alignment horizontal="right" wrapText="1" shrinkToFit="1"/>
    </xf>
    <xf numFmtId="0" fontId="7" fillId="0" borderId="13" xfId="0" applyFont="1" applyBorder="1" applyAlignment="1">
      <alignment horizontal="center" wrapText="1" shrinkToFit="1"/>
    </xf>
    <xf numFmtId="0" fontId="7" fillId="0" borderId="17" xfId="0" applyFont="1" applyFill="1" applyBorder="1" applyAlignment="1">
      <alignment horizontal="center" wrapText="1" shrinkToFit="1"/>
    </xf>
    <xf numFmtId="2" fontId="7" fillId="0" borderId="13" xfId="0" applyNumberFormat="1" applyFont="1" applyFill="1" applyBorder="1" applyAlignment="1">
      <alignment horizontal="center" wrapText="1" shrinkToFit="1"/>
    </xf>
    <xf numFmtId="2" fontId="7" fillId="0" borderId="12" xfId="0" applyNumberFormat="1" applyFont="1" applyFill="1" applyBorder="1" applyAlignment="1">
      <alignment horizontal="center" wrapText="1" shrinkToFit="1"/>
    </xf>
    <xf numFmtId="0" fontId="7" fillId="0" borderId="13" xfId="0" applyFont="1" applyFill="1" applyBorder="1" applyAlignment="1">
      <alignment horizontal="center" wrapText="1" shrinkToFit="1"/>
    </xf>
    <xf numFmtId="2" fontId="7" fillId="0" borderId="15" xfId="0" applyNumberFormat="1" applyFont="1" applyBorder="1" applyAlignment="1">
      <alignment wrapText="1" shrinkToFit="1"/>
    </xf>
    <xf numFmtId="0" fontId="7" fillId="0" borderId="24" xfId="0" applyFont="1" applyFill="1" applyBorder="1" applyAlignment="1">
      <alignment wrapText="1" shrinkToFit="1"/>
    </xf>
    <xf numFmtId="2" fontId="7" fillId="0" borderId="16" xfId="0" applyNumberFormat="1" applyFont="1" applyFill="1" applyBorder="1" applyAlignment="1">
      <alignment horizontal="right" wrapText="1"/>
    </xf>
    <xf numFmtId="0" fontId="7" fillId="3" borderId="15" xfId="0" applyFont="1" applyFill="1" applyBorder="1" applyAlignment="1">
      <alignment wrapText="1" shrinkToFit="1"/>
    </xf>
    <xf numFmtId="0" fontId="7" fillId="2" borderId="26" xfId="0" applyFont="1" applyFill="1" applyBorder="1" applyAlignment="1">
      <alignment horizontal="center" wrapText="1" shrinkToFit="1"/>
    </xf>
    <xf numFmtId="0" fontId="7" fillId="0" borderId="26" xfId="0" applyFont="1" applyFill="1" applyBorder="1" applyAlignment="1">
      <alignment horizontal="center" wrapText="1" shrinkToFit="1"/>
    </xf>
    <xf numFmtId="0" fontId="7" fillId="0" borderId="19" xfId="0" applyFont="1" applyBorder="1" applyAlignment="1">
      <alignment horizontal="center"/>
    </xf>
    <xf numFmtId="0" fontId="7" fillId="0" borderId="11" xfId="0" applyFont="1" applyBorder="1"/>
    <xf numFmtId="0" fontId="9" fillId="0" borderId="0" xfId="0" applyFont="1"/>
    <xf numFmtId="0" fontId="7" fillId="0" borderId="26" xfId="0" applyFont="1" applyFill="1" applyBorder="1" applyAlignment="1">
      <alignment wrapText="1" shrinkToFit="1"/>
    </xf>
    <xf numFmtId="0" fontId="7" fillId="0" borderId="27" xfId="0" applyFont="1" applyFill="1" applyBorder="1" applyAlignment="1">
      <alignment wrapText="1" shrinkToFit="1"/>
    </xf>
    <xf numFmtId="0" fontId="7" fillId="0" borderId="13" xfId="0" applyNumberFormat="1" applyFont="1" applyFill="1" applyBorder="1" applyAlignment="1">
      <alignment wrapText="1"/>
    </xf>
    <xf numFmtId="0" fontId="7" fillId="0" borderId="24" xfId="0" applyNumberFormat="1" applyFont="1" applyFill="1" applyBorder="1" applyAlignment="1">
      <alignment wrapText="1" shrinkToFit="1"/>
    </xf>
    <xf numFmtId="2" fontId="7" fillId="0" borderId="23" xfId="0" applyNumberFormat="1" applyFont="1" applyBorder="1" applyAlignment="1">
      <alignment wrapText="1" shrinkToFit="1"/>
    </xf>
    <xf numFmtId="0" fontId="7" fillId="0" borderId="23" xfId="0" applyFont="1" applyFill="1" applyBorder="1" applyAlignment="1">
      <alignment wrapText="1" shrinkToFit="1"/>
    </xf>
    <xf numFmtId="0" fontId="8" fillId="0" borderId="3" xfId="0" applyFont="1" applyBorder="1" applyAlignment="1">
      <alignment horizontal="left" wrapText="1" shrinkToFit="1"/>
    </xf>
    <xf numFmtId="0" fontId="8" fillId="0" borderId="4" xfId="0" applyFont="1" applyBorder="1" applyAlignment="1">
      <alignment horizontal="right" wrapText="1" shrinkToFit="1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 shrinkToFit="1"/>
    </xf>
    <xf numFmtId="0" fontId="7" fillId="2" borderId="28" xfId="0" applyFont="1" applyFill="1" applyBorder="1" applyAlignment="1">
      <alignment horizontal="center" wrapText="1" shrinkToFit="1"/>
    </xf>
    <xf numFmtId="0" fontId="6" fillId="0" borderId="1" xfId="0" applyFont="1" applyBorder="1" applyAlignment="1">
      <alignment wrapText="1" shrinkToFit="1"/>
    </xf>
    <xf numFmtId="0" fontId="6" fillId="0" borderId="28" xfId="0" applyFont="1" applyBorder="1" applyAlignment="1">
      <alignment wrapText="1" shrinkToFit="1"/>
    </xf>
    <xf numFmtId="0" fontId="6" fillId="0" borderId="1" xfId="0" applyFont="1" applyFill="1" applyBorder="1" applyAlignment="1">
      <alignment wrapText="1" shrinkToFit="1"/>
    </xf>
    <xf numFmtId="2" fontId="6" fillId="0" borderId="1" xfId="0" applyNumberFormat="1" applyFont="1" applyBorder="1" applyAlignment="1">
      <alignment wrapText="1" shrinkToFit="1"/>
    </xf>
    <xf numFmtId="2" fontId="2" fillId="0" borderId="1" xfId="0" applyNumberFormat="1" applyFont="1" applyBorder="1" applyAlignment="1">
      <alignment wrapText="1" shrinkToFit="1"/>
    </xf>
    <xf numFmtId="164" fontId="8" fillId="0" borderId="1" xfId="0" applyNumberFormat="1" applyFont="1" applyBorder="1" applyAlignment="1">
      <alignment wrapText="1" shrinkToFit="1"/>
    </xf>
    <xf numFmtId="0" fontId="3" fillId="0" borderId="0" xfId="0" applyFont="1" applyAlignment="1"/>
    <xf numFmtId="0" fontId="3" fillId="0" borderId="0" xfId="0" applyFont="1" applyFill="1" applyAlignment="1"/>
    <xf numFmtId="2" fontId="3" fillId="0" borderId="0" xfId="0" applyNumberFormat="1" applyFont="1" applyAlignment="1"/>
    <xf numFmtId="2" fontId="6" fillId="0" borderId="0" xfId="0" applyNumberFormat="1" applyFont="1" applyAlignment="1">
      <alignment horizontal="center"/>
    </xf>
    <xf numFmtId="0" fontId="10" fillId="0" borderId="0" xfId="0" applyFont="1" applyAlignment="1"/>
    <xf numFmtId="0" fontId="10" fillId="0" borderId="0" xfId="0" applyFont="1" applyFill="1" applyAlignment="1"/>
    <xf numFmtId="0" fontId="10" fillId="0" borderId="0" xfId="0" applyFont="1"/>
    <xf numFmtId="0" fontId="10" fillId="0" borderId="0" xfId="0" applyFont="1" applyFill="1"/>
    <xf numFmtId="2" fontId="10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2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2" fontId="8" fillId="0" borderId="3" xfId="0" applyNumberFormat="1" applyFont="1" applyBorder="1" applyAlignment="1">
      <alignment horizontal="right" wrapText="1"/>
    </xf>
    <xf numFmtId="2" fontId="8" fillId="0" borderId="5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 shrinkToFit="1"/>
    </xf>
    <xf numFmtId="0" fontId="6" fillId="0" borderId="4" xfId="0" applyFont="1" applyBorder="1" applyAlignment="1">
      <alignment horizontal="right" wrapText="1" shrinkToFit="1"/>
    </xf>
    <xf numFmtId="0" fontId="6" fillId="0" borderId="5" xfId="0" applyFont="1" applyBorder="1" applyAlignment="1">
      <alignment horizontal="right" wrapText="1" shrinkToFit="1"/>
    </xf>
    <xf numFmtId="2" fontId="6" fillId="0" borderId="3" xfId="0" applyNumberFormat="1" applyFont="1" applyBorder="1" applyAlignment="1">
      <alignment horizontal="right" wrapText="1" shrinkToFit="1"/>
    </xf>
    <xf numFmtId="2" fontId="6" fillId="0" borderId="5" xfId="0" applyNumberFormat="1" applyFont="1" applyBorder="1" applyAlignment="1">
      <alignment horizontal="right" wrapText="1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1"/>
  <sheetViews>
    <sheetView tabSelected="1" view="pageBreakPreview" topLeftCell="A56" zoomScale="120" zoomScaleNormal="100" zoomScaleSheetLayoutView="120" workbookViewId="0">
      <selection activeCell="C65" sqref="C65"/>
    </sheetView>
  </sheetViews>
  <sheetFormatPr defaultRowHeight="12.75"/>
  <cols>
    <col min="1" max="1" width="4.7109375" customWidth="1"/>
    <col min="2" max="2" width="9.5703125" customWidth="1"/>
    <col min="3" max="3" width="38.5703125" customWidth="1"/>
    <col min="4" max="4" width="21.5703125" customWidth="1"/>
    <col min="5" max="5" width="10" style="1" customWidth="1"/>
    <col min="6" max="6" width="10.140625" customWidth="1"/>
    <col min="7" max="7" width="10.85546875" customWidth="1"/>
    <col min="8" max="8" width="9.85546875" customWidth="1"/>
    <col min="9" max="9" width="11.85546875" customWidth="1"/>
    <col min="10" max="10" width="9.85546875" customWidth="1"/>
    <col min="11" max="11" width="9.7109375" style="2" customWidth="1"/>
    <col min="12" max="12" width="12.28515625" style="2" customWidth="1"/>
    <col min="13" max="14" width="12.28515625" bestFit="1" customWidth="1"/>
  </cols>
  <sheetData>
    <row r="1" spans="1:12" ht="15">
      <c r="I1" s="240" t="s">
        <v>0</v>
      </c>
      <c r="J1" s="240"/>
      <c r="K1" s="240"/>
      <c r="L1" s="240"/>
    </row>
    <row r="2" spans="1:12">
      <c r="C2" s="241" t="s">
        <v>1</v>
      </c>
      <c r="D2" s="241"/>
      <c r="E2" s="241"/>
      <c r="F2" s="241"/>
      <c r="G2" s="241"/>
      <c r="H2" s="241"/>
      <c r="I2" s="241"/>
    </row>
    <row r="3" spans="1:12" ht="15.75">
      <c r="A3" s="242" t="s">
        <v>729</v>
      </c>
      <c r="B3" s="242"/>
      <c r="C3" s="242"/>
      <c r="D3" s="242"/>
      <c r="E3" s="242"/>
      <c r="F3" s="242"/>
      <c r="G3" s="242"/>
      <c r="H3" s="242"/>
      <c r="I3" s="242"/>
      <c r="J3" s="242"/>
      <c r="K3" s="3"/>
      <c r="L3" s="3"/>
    </row>
    <row r="4" spans="1:12" ht="13.5" customHeight="1" thickBot="1">
      <c r="A4" s="242" t="s">
        <v>2</v>
      </c>
      <c r="B4" s="242"/>
      <c r="C4" s="242"/>
      <c r="D4" s="242"/>
      <c r="E4" s="242"/>
      <c r="F4" s="242"/>
      <c r="G4" s="242"/>
      <c r="H4" s="242"/>
      <c r="I4" s="242"/>
      <c r="J4" s="242"/>
      <c r="K4" s="3"/>
      <c r="L4" s="3"/>
    </row>
    <row r="5" spans="1:12" ht="55.5" customHeight="1" thickBot="1">
      <c r="A5" s="4" t="s">
        <v>3</v>
      </c>
      <c r="B5" s="5" t="s">
        <v>4</v>
      </c>
      <c r="C5" s="4" t="s">
        <v>5</v>
      </c>
      <c r="D5" s="5" t="s">
        <v>6</v>
      </c>
      <c r="E5" s="6" t="s">
        <v>7</v>
      </c>
      <c r="F5" s="5" t="s">
        <v>8</v>
      </c>
      <c r="G5" s="4" t="s">
        <v>9</v>
      </c>
      <c r="H5" s="4" t="s">
        <v>10</v>
      </c>
      <c r="I5" s="5" t="s">
        <v>11</v>
      </c>
      <c r="J5" s="4" t="s">
        <v>12</v>
      </c>
      <c r="K5" s="7" t="s">
        <v>10</v>
      </c>
      <c r="L5" s="8" t="s">
        <v>11</v>
      </c>
    </row>
    <row r="6" spans="1:12" ht="13.5" customHeight="1" thickBot="1">
      <c r="A6" s="9">
        <v>1</v>
      </c>
      <c r="B6" s="10">
        <v>2</v>
      </c>
      <c r="C6" s="11">
        <v>3</v>
      </c>
      <c r="D6" s="10">
        <v>4</v>
      </c>
      <c r="E6" s="12">
        <v>5</v>
      </c>
      <c r="F6" s="10">
        <v>6</v>
      </c>
      <c r="G6" s="11">
        <v>7</v>
      </c>
      <c r="H6" s="10">
        <v>8</v>
      </c>
      <c r="I6" s="13">
        <v>9</v>
      </c>
      <c r="J6" s="13">
        <v>10</v>
      </c>
      <c r="K6" s="14">
        <v>11</v>
      </c>
      <c r="L6" s="14">
        <v>12</v>
      </c>
    </row>
    <row r="7" spans="1:12" ht="18.75" customHeight="1" thickBot="1">
      <c r="A7" s="243" t="s">
        <v>13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5"/>
    </row>
    <row r="8" spans="1:12" ht="12.75" customHeight="1">
      <c r="A8" s="15">
        <v>1</v>
      </c>
      <c r="B8" s="16">
        <v>89</v>
      </c>
      <c r="C8" s="17" t="s">
        <v>14</v>
      </c>
      <c r="D8" s="18" t="s">
        <v>15</v>
      </c>
      <c r="E8" s="19">
        <v>108</v>
      </c>
      <c r="F8" s="20">
        <v>100</v>
      </c>
      <c r="G8" s="19">
        <v>200</v>
      </c>
      <c r="H8" s="21">
        <v>1182.73</v>
      </c>
      <c r="I8" s="22">
        <f>G8*H8</f>
        <v>236546</v>
      </c>
      <c r="J8" s="19"/>
      <c r="K8" s="23"/>
      <c r="L8" s="24"/>
    </row>
    <row r="9" spans="1:12" ht="12.75" customHeight="1">
      <c r="A9" s="25">
        <v>2</v>
      </c>
      <c r="B9" s="26">
        <v>89</v>
      </c>
      <c r="C9" s="27" t="s">
        <v>16</v>
      </c>
      <c r="D9" s="28" t="s">
        <v>17</v>
      </c>
      <c r="E9" s="29">
        <v>108</v>
      </c>
      <c r="F9" s="30">
        <v>80</v>
      </c>
      <c r="G9" s="29">
        <v>160</v>
      </c>
      <c r="H9" s="21">
        <v>1182.73</v>
      </c>
      <c r="I9" s="22">
        <f>G9*H9</f>
        <v>189236.8</v>
      </c>
      <c r="J9" s="29"/>
      <c r="K9" s="31"/>
      <c r="L9" s="32"/>
    </row>
    <row r="10" spans="1:12" ht="12.75" customHeight="1">
      <c r="A10" s="25">
        <v>3</v>
      </c>
      <c r="B10" s="26">
        <v>102</v>
      </c>
      <c r="C10" s="27" t="s">
        <v>18</v>
      </c>
      <c r="D10" s="28" t="s">
        <v>19</v>
      </c>
      <c r="E10" s="29">
        <v>76</v>
      </c>
      <c r="F10" s="30">
        <v>51</v>
      </c>
      <c r="G10" s="29">
        <v>102</v>
      </c>
      <c r="H10" s="32">
        <v>789.3</v>
      </c>
      <c r="I10" s="22">
        <f>G10*H10</f>
        <v>80508.599999999991</v>
      </c>
      <c r="J10" s="29"/>
      <c r="K10" s="31"/>
      <c r="L10" s="32"/>
    </row>
    <row r="11" spans="1:12" ht="12.75" customHeight="1">
      <c r="A11" s="25">
        <v>4</v>
      </c>
      <c r="B11" s="26">
        <v>107</v>
      </c>
      <c r="C11" s="27" t="s">
        <v>20</v>
      </c>
      <c r="D11" s="28" t="s">
        <v>21</v>
      </c>
      <c r="E11" s="29">
        <v>108</v>
      </c>
      <c r="F11" s="30">
        <v>36</v>
      </c>
      <c r="G11" s="29">
        <v>72</v>
      </c>
      <c r="H11" s="32">
        <v>1182.73</v>
      </c>
      <c r="I11" s="22">
        <f>G11*H11</f>
        <v>85156.56</v>
      </c>
      <c r="J11" s="29"/>
      <c r="K11" s="31"/>
      <c r="L11" s="32"/>
    </row>
    <row r="12" spans="1:12" ht="12.75" customHeight="1">
      <c r="A12" s="25">
        <v>5</v>
      </c>
      <c r="B12" s="26">
        <v>108</v>
      </c>
      <c r="C12" s="27" t="s">
        <v>22</v>
      </c>
      <c r="D12" s="28" t="s">
        <v>23</v>
      </c>
      <c r="E12" s="29">
        <v>110</v>
      </c>
      <c r="F12" s="30">
        <v>90</v>
      </c>
      <c r="G12" s="29"/>
      <c r="H12" s="32"/>
      <c r="I12" s="22"/>
      <c r="J12" s="29">
        <v>90</v>
      </c>
      <c r="K12" s="31">
        <v>792</v>
      </c>
      <c r="L12" s="32">
        <f>J12*K12</f>
        <v>71280</v>
      </c>
    </row>
    <row r="13" spans="1:12">
      <c r="A13" s="25">
        <v>6</v>
      </c>
      <c r="B13" s="26"/>
      <c r="C13" s="27" t="s">
        <v>24</v>
      </c>
      <c r="D13" s="28" t="s">
        <v>23</v>
      </c>
      <c r="E13" s="29">
        <v>90</v>
      </c>
      <c r="F13" s="30">
        <v>90</v>
      </c>
      <c r="G13" s="29"/>
      <c r="H13" s="32"/>
      <c r="I13" s="22"/>
      <c r="J13" s="29">
        <v>90</v>
      </c>
      <c r="K13" s="33">
        <v>524.94000000000005</v>
      </c>
      <c r="L13" s="32">
        <f>J13*K13</f>
        <v>47244.600000000006</v>
      </c>
    </row>
    <row r="14" spans="1:12" ht="12.75" customHeight="1">
      <c r="A14" s="25">
        <v>7</v>
      </c>
      <c r="B14" s="26">
        <v>108</v>
      </c>
      <c r="C14" s="27" t="s">
        <v>25</v>
      </c>
      <c r="D14" s="28" t="s">
        <v>26</v>
      </c>
      <c r="E14" s="29">
        <v>108</v>
      </c>
      <c r="F14" s="30">
        <v>22</v>
      </c>
      <c r="G14" s="29">
        <v>44</v>
      </c>
      <c r="H14" s="32">
        <v>1182.73</v>
      </c>
      <c r="I14" s="22">
        <f t="shared" ref="I14:I21" si="0">G14*H14</f>
        <v>52040.12</v>
      </c>
      <c r="J14" s="29"/>
      <c r="K14" s="31"/>
      <c r="L14" s="32"/>
    </row>
    <row r="15" spans="1:12" ht="12.75" customHeight="1">
      <c r="A15" s="25">
        <v>8</v>
      </c>
      <c r="B15" s="26">
        <v>108</v>
      </c>
      <c r="C15" s="27" t="s">
        <v>27</v>
      </c>
      <c r="D15" s="28" t="s">
        <v>28</v>
      </c>
      <c r="E15" s="29">
        <v>57</v>
      </c>
      <c r="F15" s="30">
        <v>56</v>
      </c>
      <c r="G15" s="29">
        <v>112</v>
      </c>
      <c r="H15" s="32">
        <v>583.38</v>
      </c>
      <c r="I15" s="22">
        <f t="shared" si="0"/>
        <v>65338.559999999998</v>
      </c>
      <c r="J15" s="29"/>
      <c r="K15" s="31"/>
      <c r="L15" s="32"/>
    </row>
    <row r="16" spans="1:12" ht="12.75" customHeight="1">
      <c r="A16" s="25">
        <v>9</v>
      </c>
      <c r="B16" s="26">
        <v>109</v>
      </c>
      <c r="C16" s="27" t="s">
        <v>29</v>
      </c>
      <c r="D16" s="28" t="s">
        <v>30</v>
      </c>
      <c r="E16" s="29">
        <v>76</v>
      </c>
      <c r="F16" s="30">
        <v>21</v>
      </c>
      <c r="G16" s="29">
        <v>42</v>
      </c>
      <c r="H16" s="32">
        <v>789.3</v>
      </c>
      <c r="I16" s="22">
        <f t="shared" si="0"/>
        <v>33150.6</v>
      </c>
      <c r="J16" s="29"/>
      <c r="K16" s="31"/>
      <c r="L16" s="32"/>
    </row>
    <row r="17" spans="1:12" ht="12.75" customHeight="1">
      <c r="A17" s="25">
        <v>10</v>
      </c>
      <c r="B17" s="34">
        <v>117</v>
      </c>
      <c r="C17" s="35" t="s">
        <v>31</v>
      </c>
      <c r="D17" s="36" t="s">
        <v>32</v>
      </c>
      <c r="E17" s="37">
        <v>76</v>
      </c>
      <c r="F17" s="36">
        <v>84</v>
      </c>
      <c r="G17" s="37">
        <v>168</v>
      </c>
      <c r="H17" s="32">
        <v>789.3</v>
      </c>
      <c r="I17" s="22">
        <f t="shared" si="0"/>
        <v>132602.4</v>
      </c>
      <c r="J17" s="37"/>
      <c r="K17" s="33"/>
      <c r="L17" s="38"/>
    </row>
    <row r="18" spans="1:12" ht="12.75" customHeight="1">
      <c r="A18" s="25">
        <v>11</v>
      </c>
      <c r="B18" s="34">
        <v>117</v>
      </c>
      <c r="C18" s="35" t="s">
        <v>33</v>
      </c>
      <c r="D18" s="36" t="s">
        <v>34</v>
      </c>
      <c r="E18" s="37">
        <v>32</v>
      </c>
      <c r="F18" s="36">
        <v>46</v>
      </c>
      <c r="G18" s="37">
        <v>92</v>
      </c>
      <c r="H18" s="38">
        <v>71.28</v>
      </c>
      <c r="I18" s="22">
        <f t="shared" si="0"/>
        <v>6557.76</v>
      </c>
      <c r="J18" s="37"/>
      <c r="K18" s="33"/>
      <c r="L18" s="38"/>
    </row>
    <row r="19" spans="1:12" ht="12.75" customHeight="1">
      <c r="A19" s="25">
        <v>12</v>
      </c>
      <c r="B19" s="34">
        <v>119</v>
      </c>
      <c r="C19" s="35" t="s">
        <v>35</v>
      </c>
      <c r="D19" s="36" t="s">
        <v>36</v>
      </c>
      <c r="E19" s="37">
        <v>108</v>
      </c>
      <c r="F19" s="36">
        <v>58</v>
      </c>
      <c r="G19" s="37">
        <v>116</v>
      </c>
      <c r="H19" s="38">
        <v>1182.73</v>
      </c>
      <c r="I19" s="22">
        <f t="shared" si="0"/>
        <v>137196.68</v>
      </c>
      <c r="J19" s="37"/>
      <c r="K19" s="33"/>
      <c r="L19" s="38"/>
    </row>
    <row r="20" spans="1:12" ht="12.75" customHeight="1">
      <c r="A20" s="25">
        <v>13</v>
      </c>
      <c r="B20" s="34">
        <v>121</v>
      </c>
      <c r="C20" s="35" t="s">
        <v>37</v>
      </c>
      <c r="D20" s="36" t="s">
        <v>38</v>
      </c>
      <c r="E20" s="37">
        <v>159</v>
      </c>
      <c r="F20" s="36">
        <v>64</v>
      </c>
      <c r="G20" s="37">
        <v>128</v>
      </c>
      <c r="H20" s="38">
        <v>2080.2600000000002</v>
      </c>
      <c r="I20" s="22">
        <f t="shared" si="0"/>
        <v>266273.28000000003</v>
      </c>
      <c r="J20" s="37"/>
      <c r="K20" s="33"/>
      <c r="L20" s="38"/>
    </row>
    <row r="21" spans="1:12" ht="15" customHeight="1">
      <c r="A21" s="15">
        <v>14</v>
      </c>
      <c r="B21" s="39">
        <v>129</v>
      </c>
      <c r="C21" s="37" t="s">
        <v>39</v>
      </c>
      <c r="D21" s="40" t="s">
        <v>40</v>
      </c>
      <c r="E21" s="37">
        <v>89</v>
      </c>
      <c r="F21" s="40">
        <v>115</v>
      </c>
      <c r="G21" s="37">
        <v>230</v>
      </c>
      <c r="H21" s="38">
        <v>923.94</v>
      </c>
      <c r="I21" s="22">
        <f t="shared" si="0"/>
        <v>212506.2</v>
      </c>
      <c r="J21" s="37"/>
      <c r="K21" s="33"/>
      <c r="L21" s="38"/>
    </row>
    <row r="22" spans="1:12" ht="12.75" customHeight="1">
      <c r="A22" s="25">
        <v>15</v>
      </c>
      <c r="B22" s="34">
        <v>176</v>
      </c>
      <c r="C22" s="35" t="s">
        <v>41</v>
      </c>
      <c r="D22" s="36" t="s">
        <v>42</v>
      </c>
      <c r="E22" s="37">
        <v>160</v>
      </c>
      <c r="F22" s="36">
        <v>115</v>
      </c>
      <c r="G22" s="37"/>
      <c r="H22" s="38"/>
      <c r="I22" s="22"/>
      <c r="J22" s="37">
        <v>115</v>
      </c>
      <c r="K22" s="33">
        <v>420</v>
      </c>
      <c r="L22" s="32">
        <f t="shared" ref="L22:L23" si="1">J22*K22</f>
        <v>48300</v>
      </c>
    </row>
    <row r="23" spans="1:12" ht="12.75" customHeight="1">
      <c r="A23" s="25">
        <v>16</v>
      </c>
      <c r="B23" s="34"/>
      <c r="C23" s="35" t="s">
        <v>43</v>
      </c>
      <c r="D23" s="36" t="s">
        <v>42</v>
      </c>
      <c r="E23" s="37">
        <v>110</v>
      </c>
      <c r="F23" s="36">
        <v>115</v>
      </c>
      <c r="G23" s="37"/>
      <c r="H23" s="38"/>
      <c r="I23" s="22"/>
      <c r="J23" s="37">
        <v>115</v>
      </c>
      <c r="K23" s="33">
        <v>792</v>
      </c>
      <c r="L23" s="32">
        <f t="shared" si="1"/>
        <v>91080</v>
      </c>
    </row>
    <row r="24" spans="1:12" ht="12.75" customHeight="1">
      <c r="A24" s="41">
        <v>17</v>
      </c>
      <c r="B24" s="42">
        <v>176</v>
      </c>
      <c r="C24" s="43" t="s">
        <v>44</v>
      </c>
      <c r="D24" s="36" t="s">
        <v>45</v>
      </c>
      <c r="E24" s="44">
        <v>89</v>
      </c>
      <c r="F24" s="45">
        <v>76</v>
      </c>
      <c r="G24" s="44">
        <v>152</v>
      </c>
      <c r="H24" s="46">
        <v>923.94</v>
      </c>
      <c r="I24" s="22">
        <f t="shared" ref="I24:I31" si="2">G24*H24</f>
        <v>140438.88</v>
      </c>
      <c r="J24" s="43"/>
      <c r="K24" s="47"/>
      <c r="L24" s="48"/>
    </row>
    <row r="25" spans="1:12" ht="14.25" customHeight="1">
      <c r="A25" s="41">
        <v>18</v>
      </c>
      <c r="B25" s="42"/>
      <c r="C25" s="43" t="s">
        <v>46</v>
      </c>
      <c r="D25" s="36" t="s">
        <v>45</v>
      </c>
      <c r="E25" s="44">
        <v>89</v>
      </c>
      <c r="F25" s="45">
        <v>76</v>
      </c>
      <c r="G25" s="44">
        <v>76</v>
      </c>
      <c r="H25" s="46">
        <v>923.94</v>
      </c>
      <c r="I25" s="22">
        <f t="shared" si="2"/>
        <v>70219.44</v>
      </c>
      <c r="J25" s="43"/>
      <c r="K25" s="47"/>
      <c r="L25" s="48"/>
    </row>
    <row r="26" spans="1:12" ht="15.75" customHeight="1">
      <c r="A26" s="49">
        <v>19</v>
      </c>
      <c r="B26" s="42"/>
      <c r="C26" s="43" t="s">
        <v>47</v>
      </c>
      <c r="D26" s="45" t="s">
        <v>45</v>
      </c>
      <c r="E26" s="44">
        <v>76</v>
      </c>
      <c r="F26" s="45">
        <v>76</v>
      </c>
      <c r="G26" s="44">
        <v>76</v>
      </c>
      <c r="H26" s="32">
        <v>789.3</v>
      </c>
      <c r="I26" s="22">
        <f t="shared" si="2"/>
        <v>59986.799999999996</v>
      </c>
      <c r="J26" s="43"/>
      <c r="K26" s="47"/>
      <c r="L26" s="48"/>
    </row>
    <row r="27" spans="1:12" ht="12.75" customHeight="1">
      <c r="A27" s="41">
        <v>20</v>
      </c>
      <c r="B27" s="34" t="s">
        <v>48</v>
      </c>
      <c r="C27" s="35" t="s">
        <v>49</v>
      </c>
      <c r="D27" s="36" t="s">
        <v>50</v>
      </c>
      <c r="E27" s="37">
        <v>159</v>
      </c>
      <c r="F27" s="36">
        <v>74</v>
      </c>
      <c r="G27" s="37">
        <v>148</v>
      </c>
      <c r="H27" s="38">
        <v>2080.2600000000002</v>
      </c>
      <c r="I27" s="22">
        <f t="shared" si="2"/>
        <v>307878.48000000004</v>
      </c>
      <c r="J27" s="35"/>
      <c r="K27" s="47"/>
      <c r="L27" s="48"/>
    </row>
    <row r="28" spans="1:12" ht="12.75" customHeight="1">
      <c r="A28" s="50">
        <v>21</v>
      </c>
      <c r="B28" s="51" t="s">
        <v>51</v>
      </c>
      <c r="C28" s="52" t="s">
        <v>52</v>
      </c>
      <c r="D28" s="53" t="s">
        <v>53</v>
      </c>
      <c r="E28" s="54">
        <v>57</v>
      </c>
      <c r="F28" s="55">
        <v>14</v>
      </c>
      <c r="G28" s="54">
        <v>28</v>
      </c>
      <c r="H28" s="32">
        <v>583.38</v>
      </c>
      <c r="I28" s="22">
        <f t="shared" si="2"/>
        <v>16334.64</v>
      </c>
      <c r="J28" s="54"/>
      <c r="K28" s="56"/>
      <c r="L28" s="57"/>
    </row>
    <row r="29" spans="1:12" ht="12.75" customHeight="1">
      <c r="A29" s="50">
        <v>22</v>
      </c>
      <c r="B29" s="58"/>
      <c r="C29" s="52" t="s">
        <v>54</v>
      </c>
      <c r="D29" s="53" t="s">
        <v>53</v>
      </c>
      <c r="E29" s="54">
        <v>63</v>
      </c>
      <c r="F29" s="55">
        <v>14</v>
      </c>
      <c r="G29" s="54"/>
      <c r="H29" s="59"/>
      <c r="I29" s="22">
        <f t="shared" si="2"/>
        <v>0</v>
      </c>
      <c r="J29" s="54">
        <v>14</v>
      </c>
      <c r="K29" s="56">
        <v>264.05</v>
      </c>
      <c r="L29" s="32">
        <f t="shared" ref="L29:L30" si="3">J29*K29</f>
        <v>3696.7000000000003</v>
      </c>
    </row>
    <row r="30" spans="1:12" ht="12.75" customHeight="1">
      <c r="A30" s="50">
        <v>23</v>
      </c>
      <c r="B30" s="58"/>
      <c r="C30" s="52" t="s">
        <v>55</v>
      </c>
      <c r="D30" s="53" t="s">
        <v>53</v>
      </c>
      <c r="E30" s="54">
        <v>63</v>
      </c>
      <c r="F30" s="55">
        <v>14</v>
      </c>
      <c r="G30" s="54"/>
      <c r="H30" s="59"/>
      <c r="I30" s="22">
        <f t="shared" si="2"/>
        <v>0</v>
      </c>
      <c r="J30" s="54">
        <v>14</v>
      </c>
      <c r="K30" s="56">
        <v>264.05</v>
      </c>
      <c r="L30" s="32">
        <f t="shared" si="3"/>
        <v>3696.7000000000003</v>
      </c>
    </row>
    <row r="31" spans="1:12" ht="12.75" customHeight="1">
      <c r="A31" s="25">
        <v>24</v>
      </c>
      <c r="B31" s="26">
        <v>61</v>
      </c>
      <c r="C31" s="35" t="s">
        <v>56</v>
      </c>
      <c r="D31" s="36" t="s">
        <v>57</v>
      </c>
      <c r="E31" s="37">
        <v>159</v>
      </c>
      <c r="F31" s="36">
        <v>55</v>
      </c>
      <c r="G31" s="37">
        <v>110</v>
      </c>
      <c r="H31" s="38">
        <v>2080.2600000000002</v>
      </c>
      <c r="I31" s="22">
        <f t="shared" si="2"/>
        <v>228828.60000000003</v>
      </c>
      <c r="J31" s="37"/>
      <c r="K31" s="33"/>
      <c r="L31" s="38"/>
    </row>
    <row r="32" spans="1:12" ht="12.75" customHeight="1">
      <c r="A32" s="25">
        <v>25</v>
      </c>
      <c r="B32" s="26"/>
      <c r="C32" s="35" t="s">
        <v>58</v>
      </c>
      <c r="D32" s="36" t="s">
        <v>57</v>
      </c>
      <c r="E32" s="37">
        <v>160</v>
      </c>
      <c r="F32" s="36">
        <v>55</v>
      </c>
      <c r="G32" s="37"/>
      <c r="H32" s="38"/>
      <c r="I32" s="22"/>
      <c r="J32" s="37">
        <v>55</v>
      </c>
      <c r="K32" s="33">
        <v>420</v>
      </c>
      <c r="L32" s="32">
        <f t="shared" ref="L32:L33" si="4">J32*K32</f>
        <v>23100</v>
      </c>
    </row>
    <row r="33" spans="1:12" ht="12.75" customHeight="1">
      <c r="A33" s="25">
        <v>26</v>
      </c>
      <c r="B33" s="26"/>
      <c r="C33" s="35" t="s">
        <v>59</v>
      </c>
      <c r="D33" s="36" t="s">
        <v>57</v>
      </c>
      <c r="E33" s="37">
        <v>110</v>
      </c>
      <c r="F33" s="36">
        <v>55</v>
      </c>
      <c r="G33" s="37"/>
      <c r="H33" s="38"/>
      <c r="I33" s="22"/>
      <c r="J33" s="37">
        <v>55</v>
      </c>
      <c r="K33" s="33">
        <v>792</v>
      </c>
      <c r="L33" s="32">
        <f t="shared" si="4"/>
        <v>43560</v>
      </c>
    </row>
    <row r="34" spans="1:12" ht="12.75" customHeight="1">
      <c r="A34" s="25">
        <v>27</v>
      </c>
      <c r="B34" s="26">
        <v>63</v>
      </c>
      <c r="C34" s="35" t="s">
        <v>60</v>
      </c>
      <c r="D34" s="36" t="s">
        <v>61</v>
      </c>
      <c r="E34" s="37">
        <v>89</v>
      </c>
      <c r="F34" s="36">
        <v>104</v>
      </c>
      <c r="G34" s="37">
        <v>208</v>
      </c>
      <c r="H34" s="38">
        <v>923.94</v>
      </c>
      <c r="I34" s="22">
        <f>G34*H34</f>
        <v>192179.52000000002</v>
      </c>
      <c r="J34" s="37"/>
      <c r="K34" s="33"/>
      <c r="L34" s="38"/>
    </row>
    <row r="35" spans="1:12" ht="12.75" customHeight="1">
      <c r="A35" s="25">
        <v>28</v>
      </c>
      <c r="B35" s="26" t="s">
        <v>62</v>
      </c>
      <c r="C35" s="35" t="s">
        <v>63</v>
      </c>
      <c r="D35" s="36" t="s">
        <v>64</v>
      </c>
      <c r="E35" s="37">
        <v>159</v>
      </c>
      <c r="F35" s="36">
        <v>80</v>
      </c>
      <c r="G35" s="37">
        <v>160</v>
      </c>
      <c r="H35" s="38">
        <v>2080.2600000000002</v>
      </c>
      <c r="I35" s="22">
        <f>G35*H35</f>
        <v>332841.60000000003</v>
      </c>
      <c r="J35" s="37"/>
      <c r="K35" s="33"/>
      <c r="L35" s="38"/>
    </row>
    <row r="36" spans="1:12" ht="12.75" customHeight="1">
      <c r="A36" s="25">
        <v>29</v>
      </c>
      <c r="B36" s="26">
        <v>70</v>
      </c>
      <c r="C36" s="35" t="s">
        <v>65</v>
      </c>
      <c r="D36" s="36" t="s">
        <v>66</v>
      </c>
      <c r="E36" s="37">
        <v>108</v>
      </c>
      <c r="F36" s="36">
        <v>60</v>
      </c>
      <c r="G36" s="37">
        <v>120</v>
      </c>
      <c r="H36" s="38">
        <v>1182.73</v>
      </c>
      <c r="I36" s="22">
        <f>G36*H36</f>
        <v>141927.6</v>
      </c>
      <c r="J36" s="37"/>
      <c r="K36" s="33"/>
      <c r="L36" s="38"/>
    </row>
    <row r="37" spans="1:12" ht="12.75" customHeight="1">
      <c r="A37" s="25">
        <v>30</v>
      </c>
      <c r="B37" s="34">
        <v>101</v>
      </c>
      <c r="C37" s="35" t="s">
        <v>67</v>
      </c>
      <c r="D37" s="36" t="s">
        <v>68</v>
      </c>
      <c r="E37" s="37">
        <v>200</v>
      </c>
      <c r="F37" s="36">
        <v>52</v>
      </c>
      <c r="G37" s="37"/>
      <c r="H37" s="38"/>
      <c r="I37" s="22">
        <f>G37*H37</f>
        <v>0</v>
      </c>
      <c r="J37" s="37">
        <v>52</v>
      </c>
      <c r="K37" s="33">
        <v>439.98</v>
      </c>
      <c r="L37" s="32">
        <f t="shared" ref="L37:L38" si="5">J37*K37</f>
        <v>22878.959999999999</v>
      </c>
    </row>
    <row r="38" spans="1:12" ht="12.75" customHeight="1">
      <c r="A38" s="25">
        <v>31</v>
      </c>
      <c r="B38" s="34">
        <v>101</v>
      </c>
      <c r="C38" s="35" t="s">
        <v>69</v>
      </c>
      <c r="D38" s="36" t="s">
        <v>68</v>
      </c>
      <c r="E38" s="37">
        <v>160</v>
      </c>
      <c r="F38" s="36">
        <v>52</v>
      </c>
      <c r="G38" s="37"/>
      <c r="H38" s="38"/>
      <c r="I38" s="22"/>
      <c r="J38" s="37">
        <v>52</v>
      </c>
      <c r="K38" s="33">
        <v>420</v>
      </c>
      <c r="L38" s="32">
        <f t="shared" si="5"/>
        <v>21840</v>
      </c>
    </row>
    <row r="39" spans="1:12" ht="12.75" customHeight="1">
      <c r="A39" s="25">
        <v>32</v>
      </c>
      <c r="B39" s="34">
        <v>134</v>
      </c>
      <c r="C39" s="35" t="s">
        <v>70</v>
      </c>
      <c r="D39" s="36" t="s">
        <v>71</v>
      </c>
      <c r="E39" s="37">
        <v>108</v>
      </c>
      <c r="F39" s="36">
        <v>35</v>
      </c>
      <c r="G39" s="37">
        <v>35</v>
      </c>
      <c r="H39" s="38">
        <v>1182.73</v>
      </c>
      <c r="I39" s="22">
        <f>G39*H39</f>
        <v>41395.550000000003</v>
      </c>
      <c r="J39" s="37"/>
      <c r="K39" s="33"/>
      <c r="L39" s="32"/>
    </row>
    <row r="40" spans="1:12" ht="12.75" customHeight="1">
      <c r="A40" s="25">
        <v>33</v>
      </c>
      <c r="B40" s="34"/>
      <c r="C40" s="35" t="s">
        <v>72</v>
      </c>
      <c r="D40" s="36" t="s">
        <v>71</v>
      </c>
      <c r="E40" s="37">
        <v>76</v>
      </c>
      <c r="F40" s="36">
        <v>35</v>
      </c>
      <c r="G40" s="37">
        <v>35</v>
      </c>
      <c r="H40" s="32">
        <v>789.3</v>
      </c>
      <c r="I40" s="22">
        <f>G40*H40</f>
        <v>27625.5</v>
      </c>
      <c r="J40" s="37"/>
      <c r="K40" s="33"/>
      <c r="L40" s="32"/>
    </row>
    <row r="41" spans="1:12" ht="12.75" customHeight="1">
      <c r="A41" s="50">
        <v>34</v>
      </c>
      <c r="B41" s="60">
        <v>137</v>
      </c>
      <c r="C41" s="61" t="s">
        <v>73</v>
      </c>
      <c r="D41" s="62" t="s">
        <v>74</v>
      </c>
      <c r="E41" s="63">
        <v>159</v>
      </c>
      <c r="F41" s="62">
        <v>90</v>
      </c>
      <c r="G41" s="63">
        <v>180</v>
      </c>
      <c r="H41" s="64">
        <v>2080.2600000000002</v>
      </c>
      <c r="I41" s="22">
        <f>G41*H41</f>
        <v>374446.80000000005</v>
      </c>
      <c r="J41" s="65"/>
      <c r="K41" s="66"/>
      <c r="L41" s="67"/>
    </row>
    <row r="42" spans="1:12">
      <c r="A42" s="25">
        <v>35</v>
      </c>
      <c r="B42" s="34" t="s">
        <v>75</v>
      </c>
      <c r="C42" s="35" t="s">
        <v>76</v>
      </c>
      <c r="D42" s="36" t="s">
        <v>77</v>
      </c>
      <c r="E42" s="37">
        <v>90</v>
      </c>
      <c r="F42" s="36">
        <v>80</v>
      </c>
      <c r="G42" s="37"/>
      <c r="H42" s="38"/>
      <c r="I42" s="22">
        <f>G42*H42</f>
        <v>0</v>
      </c>
      <c r="J42" s="37">
        <v>80</v>
      </c>
      <c r="K42" s="33">
        <v>524.94000000000005</v>
      </c>
      <c r="L42" s="32">
        <f t="shared" ref="L42:L43" si="6">J42*K42</f>
        <v>41995.200000000004</v>
      </c>
    </row>
    <row r="43" spans="1:12" ht="12.75" customHeight="1">
      <c r="A43" s="25">
        <v>36</v>
      </c>
      <c r="B43" s="34"/>
      <c r="C43" s="35" t="s">
        <v>78</v>
      </c>
      <c r="D43" s="36" t="s">
        <v>77</v>
      </c>
      <c r="E43" s="37">
        <v>63</v>
      </c>
      <c r="F43" s="36">
        <v>80</v>
      </c>
      <c r="G43" s="37"/>
      <c r="H43" s="38"/>
      <c r="I43" s="22"/>
      <c r="J43" s="37">
        <v>80</v>
      </c>
      <c r="K43" s="56">
        <v>264.05</v>
      </c>
      <c r="L43" s="32">
        <f t="shared" si="6"/>
        <v>21124</v>
      </c>
    </row>
    <row r="44" spans="1:12" ht="12.75" customHeight="1">
      <c r="A44" s="25">
        <v>37</v>
      </c>
      <c r="B44" s="34" t="s">
        <v>75</v>
      </c>
      <c r="C44" s="35" t="s">
        <v>79</v>
      </c>
      <c r="D44" s="36" t="s">
        <v>80</v>
      </c>
      <c r="E44" s="37">
        <v>89</v>
      </c>
      <c r="F44" s="36">
        <v>50</v>
      </c>
      <c r="G44" s="37">
        <v>100</v>
      </c>
      <c r="H44" s="46">
        <v>923.94</v>
      </c>
      <c r="I44" s="22">
        <f t="shared" ref="I44:I67" si="7">G44*H44</f>
        <v>92394</v>
      </c>
      <c r="J44" s="37"/>
      <c r="K44" s="33"/>
      <c r="L44" s="38"/>
    </row>
    <row r="45" spans="1:12">
      <c r="A45" s="25">
        <v>38</v>
      </c>
      <c r="B45" s="34"/>
      <c r="C45" s="35" t="s">
        <v>81</v>
      </c>
      <c r="D45" s="36" t="s">
        <v>80</v>
      </c>
      <c r="E45" s="37">
        <v>90</v>
      </c>
      <c r="F45" s="36">
        <v>50</v>
      </c>
      <c r="G45" s="37"/>
      <c r="H45" s="38"/>
      <c r="I45" s="22">
        <f t="shared" si="7"/>
        <v>0</v>
      </c>
      <c r="J45" s="37">
        <v>50</v>
      </c>
      <c r="K45" s="33">
        <v>524.94000000000005</v>
      </c>
      <c r="L45" s="32">
        <f t="shared" ref="L45:L46" si="8">J45*K45</f>
        <v>26247.000000000004</v>
      </c>
    </row>
    <row r="46" spans="1:12" ht="12.75" customHeight="1">
      <c r="A46" s="25">
        <v>39</v>
      </c>
      <c r="B46" s="34"/>
      <c r="C46" s="35" t="s">
        <v>82</v>
      </c>
      <c r="D46" s="36" t="s">
        <v>80</v>
      </c>
      <c r="E46" s="37">
        <v>63</v>
      </c>
      <c r="F46" s="36">
        <v>50</v>
      </c>
      <c r="G46" s="37"/>
      <c r="H46" s="38"/>
      <c r="I46" s="22">
        <f t="shared" si="7"/>
        <v>0</v>
      </c>
      <c r="J46" s="37">
        <v>50</v>
      </c>
      <c r="K46" s="56">
        <v>264.05</v>
      </c>
      <c r="L46" s="32">
        <f t="shared" si="8"/>
        <v>13202.5</v>
      </c>
    </row>
    <row r="47" spans="1:12" ht="12.75" customHeight="1">
      <c r="A47" s="41">
        <v>40</v>
      </c>
      <c r="B47" s="26">
        <v>274</v>
      </c>
      <c r="C47" s="27" t="s">
        <v>83</v>
      </c>
      <c r="D47" s="18" t="s">
        <v>84</v>
      </c>
      <c r="E47" s="29">
        <v>89</v>
      </c>
      <c r="F47" s="30">
        <v>5</v>
      </c>
      <c r="G47" s="29">
        <v>10</v>
      </c>
      <c r="H47" s="46">
        <v>923.94</v>
      </c>
      <c r="I47" s="22">
        <f t="shared" si="7"/>
        <v>9239.4000000000015</v>
      </c>
      <c r="J47" s="29"/>
      <c r="K47" s="31"/>
      <c r="L47" s="32"/>
    </row>
    <row r="48" spans="1:12" ht="12.75" customHeight="1">
      <c r="A48" s="41">
        <v>41</v>
      </c>
      <c r="B48" s="26"/>
      <c r="C48" s="27" t="s">
        <v>85</v>
      </c>
      <c r="D48" s="18" t="s">
        <v>84</v>
      </c>
      <c r="E48" s="29">
        <v>89</v>
      </c>
      <c r="F48" s="30">
        <v>5</v>
      </c>
      <c r="G48" s="29">
        <v>5</v>
      </c>
      <c r="H48" s="46">
        <v>923.94</v>
      </c>
      <c r="I48" s="22">
        <f t="shared" si="7"/>
        <v>4619.7000000000007</v>
      </c>
      <c r="J48" s="29"/>
      <c r="K48" s="31"/>
      <c r="L48" s="32"/>
    </row>
    <row r="49" spans="1:12" ht="12.75" customHeight="1">
      <c r="A49" s="41">
        <v>42</v>
      </c>
      <c r="B49" s="26"/>
      <c r="C49" s="27" t="s">
        <v>86</v>
      </c>
      <c r="D49" s="18" t="s">
        <v>84</v>
      </c>
      <c r="E49" s="29">
        <v>57</v>
      </c>
      <c r="F49" s="30">
        <v>5</v>
      </c>
      <c r="G49" s="29">
        <v>5</v>
      </c>
      <c r="H49" s="32">
        <v>583.38</v>
      </c>
      <c r="I49" s="22">
        <f t="shared" si="7"/>
        <v>2916.9</v>
      </c>
      <c r="J49" s="29"/>
      <c r="K49" s="31"/>
      <c r="L49" s="32"/>
    </row>
    <row r="50" spans="1:12" ht="12.75" customHeight="1">
      <c r="A50" s="41">
        <v>43</v>
      </c>
      <c r="B50" s="26">
        <v>278</v>
      </c>
      <c r="C50" s="27" t="s">
        <v>87</v>
      </c>
      <c r="D50" s="18" t="s">
        <v>88</v>
      </c>
      <c r="E50" s="29">
        <v>219</v>
      </c>
      <c r="F50" s="30">
        <v>28</v>
      </c>
      <c r="G50" s="29">
        <v>28</v>
      </c>
      <c r="H50" s="32">
        <v>3722.4</v>
      </c>
      <c r="I50" s="22">
        <f t="shared" si="7"/>
        <v>104227.2</v>
      </c>
      <c r="J50" s="29"/>
      <c r="K50" s="31"/>
      <c r="L50" s="32"/>
    </row>
    <row r="51" spans="1:12" ht="12.75" customHeight="1">
      <c r="A51" s="41">
        <v>44</v>
      </c>
      <c r="B51" s="26"/>
      <c r="C51" s="27" t="s">
        <v>89</v>
      </c>
      <c r="D51" s="18" t="s">
        <v>88</v>
      </c>
      <c r="E51" s="29">
        <v>159</v>
      </c>
      <c r="F51" s="30">
        <v>28</v>
      </c>
      <c r="G51" s="29">
        <v>28</v>
      </c>
      <c r="H51" s="64">
        <v>2080.2600000000002</v>
      </c>
      <c r="I51" s="22">
        <f t="shared" si="7"/>
        <v>58247.280000000006</v>
      </c>
      <c r="J51" s="29"/>
      <c r="K51" s="31"/>
      <c r="L51" s="32"/>
    </row>
    <row r="52" spans="1:12" ht="12.75" customHeight="1">
      <c r="A52" s="68">
        <v>45</v>
      </c>
      <c r="B52" s="69" t="s">
        <v>90</v>
      </c>
      <c r="C52" s="70" t="s">
        <v>91</v>
      </c>
      <c r="D52" s="71" t="s">
        <v>733</v>
      </c>
      <c r="E52" s="29">
        <v>108</v>
      </c>
      <c r="F52" s="30">
        <v>30</v>
      </c>
      <c r="G52" s="29">
        <v>60</v>
      </c>
      <c r="H52" s="38">
        <v>1182.73</v>
      </c>
      <c r="I52" s="22">
        <f t="shared" si="7"/>
        <v>70963.8</v>
      </c>
      <c r="J52" s="72"/>
      <c r="K52" s="66"/>
      <c r="L52" s="67"/>
    </row>
    <row r="53" spans="1:12" ht="12.75" customHeight="1">
      <c r="A53" s="68">
        <v>46</v>
      </c>
      <c r="B53" s="69"/>
      <c r="C53" s="70" t="s">
        <v>92</v>
      </c>
      <c r="D53" s="71" t="s">
        <v>733</v>
      </c>
      <c r="E53" s="29">
        <v>76</v>
      </c>
      <c r="F53" s="30">
        <v>30</v>
      </c>
      <c r="G53" s="29">
        <v>30</v>
      </c>
      <c r="H53" s="32">
        <v>789.3</v>
      </c>
      <c r="I53" s="22">
        <f t="shared" si="7"/>
        <v>23679</v>
      </c>
      <c r="J53" s="72"/>
      <c r="K53" s="66"/>
      <c r="L53" s="67"/>
    </row>
    <row r="54" spans="1:12" ht="12.75" customHeight="1">
      <c r="A54" s="68">
        <v>47</v>
      </c>
      <c r="B54" s="69"/>
      <c r="C54" s="70" t="s">
        <v>93</v>
      </c>
      <c r="D54" s="71" t="s">
        <v>733</v>
      </c>
      <c r="E54" s="29">
        <v>57</v>
      </c>
      <c r="F54" s="30">
        <v>30</v>
      </c>
      <c r="G54" s="29">
        <v>30</v>
      </c>
      <c r="H54" s="32">
        <v>583.38</v>
      </c>
      <c r="I54" s="22">
        <f t="shared" si="7"/>
        <v>17501.400000000001</v>
      </c>
      <c r="J54" s="72"/>
      <c r="K54" s="66"/>
      <c r="L54" s="67"/>
    </row>
    <row r="55" spans="1:12" ht="12.75" customHeight="1">
      <c r="A55" s="68">
        <v>48</v>
      </c>
      <c r="B55" s="26" t="s">
        <v>90</v>
      </c>
      <c r="C55" s="27" t="s">
        <v>94</v>
      </c>
      <c r="D55" s="28" t="s">
        <v>95</v>
      </c>
      <c r="E55" s="29">
        <v>108</v>
      </c>
      <c r="F55" s="30">
        <v>120</v>
      </c>
      <c r="G55" s="29">
        <v>240</v>
      </c>
      <c r="H55" s="38">
        <v>1182.73</v>
      </c>
      <c r="I55" s="22">
        <f t="shared" si="7"/>
        <v>283855.2</v>
      </c>
      <c r="J55" s="72"/>
      <c r="K55" s="66"/>
      <c r="L55" s="67"/>
    </row>
    <row r="56" spans="1:12" ht="12.75" customHeight="1">
      <c r="A56" s="68">
        <v>49</v>
      </c>
      <c r="B56" s="26" t="s">
        <v>90</v>
      </c>
      <c r="C56" s="27" t="s">
        <v>96</v>
      </c>
      <c r="D56" s="28" t="s">
        <v>95</v>
      </c>
      <c r="E56" s="29">
        <v>159</v>
      </c>
      <c r="F56" s="30">
        <v>76</v>
      </c>
      <c r="G56" s="29">
        <v>152</v>
      </c>
      <c r="H56" s="64">
        <v>2080.2600000000002</v>
      </c>
      <c r="I56" s="22">
        <f t="shared" si="7"/>
        <v>316199.52</v>
      </c>
      <c r="J56" s="72"/>
      <c r="K56" s="66"/>
      <c r="L56" s="67"/>
    </row>
    <row r="57" spans="1:12" ht="12.75" customHeight="1">
      <c r="A57" s="41">
        <v>50</v>
      </c>
      <c r="B57" s="34">
        <v>287</v>
      </c>
      <c r="C57" s="35" t="s">
        <v>97</v>
      </c>
      <c r="D57" s="36" t="s">
        <v>98</v>
      </c>
      <c r="E57" s="37">
        <v>89</v>
      </c>
      <c r="F57" s="36">
        <v>20</v>
      </c>
      <c r="G57" s="29">
        <v>40</v>
      </c>
      <c r="H57" s="46">
        <v>923.94</v>
      </c>
      <c r="I57" s="22">
        <f t="shared" si="7"/>
        <v>36957.600000000006</v>
      </c>
      <c r="J57" s="37"/>
      <c r="K57" s="33"/>
      <c r="L57" s="38"/>
    </row>
    <row r="58" spans="1:12" ht="12.75" customHeight="1">
      <c r="A58" s="41">
        <v>51</v>
      </c>
      <c r="B58" s="34"/>
      <c r="C58" s="35" t="s">
        <v>99</v>
      </c>
      <c r="D58" s="36" t="s">
        <v>100</v>
      </c>
      <c r="E58" s="37">
        <v>89</v>
      </c>
      <c r="F58" s="36">
        <v>20</v>
      </c>
      <c r="G58" s="29">
        <v>20</v>
      </c>
      <c r="H58" s="46">
        <v>923.94</v>
      </c>
      <c r="I58" s="22">
        <f t="shared" si="7"/>
        <v>18478.800000000003</v>
      </c>
      <c r="J58" s="37"/>
      <c r="K58" s="33"/>
      <c r="L58" s="38"/>
    </row>
    <row r="59" spans="1:12" ht="12.75" customHeight="1">
      <c r="A59" s="41">
        <v>52</v>
      </c>
      <c r="B59" s="34"/>
      <c r="C59" s="35" t="s">
        <v>101</v>
      </c>
      <c r="D59" s="36" t="s">
        <v>98</v>
      </c>
      <c r="E59" s="37">
        <v>57</v>
      </c>
      <c r="F59" s="36">
        <v>20</v>
      </c>
      <c r="G59" s="29">
        <v>20</v>
      </c>
      <c r="H59" s="32">
        <v>583.38</v>
      </c>
      <c r="I59" s="22">
        <f t="shared" si="7"/>
        <v>11667.6</v>
      </c>
      <c r="J59" s="37"/>
      <c r="K59" s="33"/>
      <c r="L59" s="38"/>
    </row>
    <row r="60" spans="1:12" ht="12.75" customHeight="1">
      <c r="A60" s="41">
        <v>53</v>
      </c>
      <c r="B60" s="34">
        <v>287</v>
      </c>
      <c r="C60" s="35" t="s">
        <v>102</v>
      </c>
      <c r="D60" s="36" t="s">
        <v>98</v>
      </c>
      <c r="E60" s="37">
        <v>76</v>
      </c>
      <c r="F60" s="36">
        <v>96</v>
      </c>
      <c r="G60" s="29">
        <v>192</v>
      </c>
      <c r="H60" s="32">
        <v>789.3</v>
      </c>
      <c r="I60" s="22">
        <f t="shared" si="7"/>
        <v>151545.59999999998</v>
      </c>
      <c r="J60" s="37"/>
      <c r="K60" s="33"/>
      <c r="L60" s="38"/>
    </row>
    <row r="61" spans="1:12" ht="12.75" customHeight="1">
      <c r="A61" s="41">
        <v>54</v>
      </c>
      <c r="B61" s="34"/>
      <c r="C61" s="35" t="s">
        <v>103</v>
      </c>
      <c r="D61" s="36" t="s">
        <v>98</v>
      </c>
      <c r="E61" s="37">
        <v>57</v>
      </c>
      <c r="F61" s="36">
        <v>96</v>
      </c>
      <c r="G61" s="29">
        <v>96</v>
      </c>
      <c r="H61" s="32">
        <v>583.38</v>
      </c>
      <c r="I61" s="22">
        <f t="shared" si="7"/>
        <v>56004.479999999996</v>
      </c>
      <c r="J61" s="37"/>
      <c r="K61" s="33"/>
      <c r="L61" s="38"/>
    </row>
    <row r="62" spans="1:12" ht="12.75" customHeight="1">
      <c r="A62" s="41">
        <v>55</v>
      </c>
      <c r="B62" s="34"/>
      <c r="C62" s="35" t="s">
        <v>104</v>
      </c>
      <c r="D62" s="36" t="s">
        <v>98</v>
      </c>
      <c r="E62" s="37">
        <v>57</v>
      </c>
      <c r="F62" s="36">
        <v>96</v>
      </c>
      <c r="G62" s="29">
        <v>96</v>
      </c>
      <c r="H62" s="32">
        <v>583.38</v>
      </c>
      <c r="I62" s="22">
        <f t="shared" si="7"/>
        <v>56004.479999999996</v>
      </c>
      <c r="J62" s="37"/>
      <c r="K62" s="33"/>
      <c r="L62" s="38"/>
    </row>
    <row r="63" spans="1:12" ht="12.75" customHeight="1">
      <c r="A63" s="41">
        <v>56</v>
      </c>
      <c r="B63" s="34">
        <v>287</v>
      </c>
      <c r="C63" s="35" t="s">
        <v>105</v>
      </c>
      <c r="D63" s="36" t="s">
        <v>106</v>
      </c>
      <c r="E63" s="37">
        <v>57</v>
      </c>
      <c r="F63" s="36">
        <v>14</v>
      </c>
      <c r="G63" s="29">
        <v>28</v>
      </c>
      <c r="H63" s="32">
        <v>583.38</v>
      </c>
      <c r="I63" s="22">
        <f t="shared" si="7"/>
        <v>16334.64</v>
      </c>
      <c r="J63" s="37"/>
      <c r="K63" s="33"/>
      <c r="L63" s="38"/>
    </row>
    <row r="64" spans="1:12" ht="12.75" customHeight="1">
      <c r="A64" s="41">
        <v>57</v>
      </c>
      <c r="B64" s="34"/>
      <c r="C64" s="35" t="s">
        <v>107</v>
      </c>
      <c r="D64" s="36" t="s">
        <v>106</v>
      </c>
      <c r="E64" s="37">
        <v>57</v>
      </c>
      <c r="F64" s="36">
        <v>14</v>
      </c>
      <c r="G64" s="29">
        <v>14</v>
      </c>
      <c r="H64" s="32">
        <v>583.38</v>
      </c>
      <c r="I64" s="22">
        <f t="shared" si="7"/>
        <v>8167.32</v>
      </c>
      <c r="J64" s="37"/>
      <c r="K64" s="33"/>
      <c r="L64" s="38"/>
    </row>
    <row r="65" spans="1:12" ht="12.75" customHeight="1">
      <c r="A65" s="41">
        <v>58</v>
      </c>
      <c r="B65" s="34"/>
      <c r="C65" s="35" t="s">
        <v>108</v>
      </c>
      <c r="D65" s="36" t="s">
        <v>106</v>
      </c>
      <c r="E65" s="37">
        <v>57</v>
      </c>
      <c r="F65" s="36">
        <v>14</v>
      </c>
      <c r="G65" s="29">
        <v>14</v>
      </c>
      <c r="H65" s="32">
        <v>583.38</v>
      </c>
      <c r="I65" s="22">
        <f t="shared" si="7"/>
        <v>8167.32</v>
      </c>
      <c r="J65" s="37"/>
      <c r="K65" s="33"/>
      <c r="L65" s="38"/>
    </row>
    <row r="66" spans="1:12" ht="12.75" customHeight="1">
      <c r="A66" s="41">
        <v>59</v>
      </c>
      <c r="B66" s="34">
        <v>287</v>
      </c>
      <c r="C66" s="35" t="s">
        <v>109</v>
      </c>
      <c r="D66" s="18" t="s">
        <v>110</v>
      </c>
      <c r="E66" s="37">
        <v>76</v>
      </c>
      <c r="F66" s="36">
        <v>22</v>
      </c>
      <c r="G66" s="29">
        <v>44</v>
      </c>
      <c r="H66" s="32">
        <v>789.3</v>
      </c>
      <c r="I66" s="22">
        <f t="shared" si="7"/>
        <v>34729.199999999997</v>
      </c>
      <c r="J66" s="37"/>
      <c r="K66" s="33"/>
      <c r="L66" s="38"/>
    </row>
    <row r="67" spans="1:12" ht="12.75" customHeight="1">
      <c r="A67" s="41">
        <v>60</v>
      </c>
      <c r="B67" s="34">
        <v>288</v>
      </c>
      <c r="C67" s="35" t="s">
        <v>111</v>
      </c>
      <c r="D67" s="36" t="s">
        <v>112</v>
      </c>
      <c r="E67" s="37">
        <v>140</v>
      </c>
      <c r="F67" s="36">
        <v>52</v>
      </c>
      <c r="G67" s="29"/>
      <c r="H67" s="32"/>
      <c r="I67" s="22">
        <f t="shared" si="7"/>
        <v>0</v>
      </c>
      <c r="J67" s="37">
        <v>52</v>
      </c>
      <c r="K67" s="33">
        <v>379.98</v>
      </c>
      <c r="L67" s="32">
        <f t="shared" ref="L67:L70" si="9">J67*K67</f>
        <v>19758.96</v>
      </c>
    </row>
    <row r="68" spans="1:12" ht="12.75" customHeight="1">
      <c r="A68" s="41">
        <v>61</v>
      </c>
      <c r="B68" s="34"/>
      <c r="C68" s="35" t="s">
        <v>113</v>
      </c>
      <c r="D68" s="36" t="s">
        <v>112</v>
      </c>
      <c r="E68" s="37">
        <v>110</v>
      </c>
      <c r="F68" s="36">
        <v>52</v>
      </c>
      <c r="G68" s="29"/>
      <c r="H68" s="32"/>
      <c r="I68" s="22"/>
      <c r="J68" s="37">
        <v>52</v>
      </c>
      <c r="K68" s="33">
        <v>792</v>
      </c>
      <c r="L68" s="32">
        <f t="shared" si="9"/>
        <v>41184</v>
      </c>
    </row>
    <row r="69" spans="1:12" ht="12.75" customHeight="1">
      <c r="A69" s="41">
        <v>62</v>
      </c>
      <c r="B69" s="34">
        <v>288</v>
      </c>
      <c r="C69" s="35" t="s">
        <v>114</v>
      </c>
      <c r="D69" s="36" t="s">
        <v>115</v>
      </c>
      <c r="E69" s="37">
        <v>110</v>
      </c>
      <c r="F69" s="36">
        <v>32</v>
      </c>
      <c r="G69" s="29"/>
      <c r="H69" s="32"/>
      <c r="I69" s="22"/>
      <c r="J69" s="37">
        <v>32</v>
      </c>
      <c r="K69" s="33">
        <v>792</v>
      </c>
      <c r="L69" s="32">
        <f t="shared" si="9"/>
        <v>25344</v>
      </c>
    </row>
    <row r="70" spans="1:12" ht="12.75" customHeight="1">
      <c r="A70" s="41">
        <v>63</v>
      </c>
      <c r="B70" s="34"/>
      <c r="C70" s="35" t="s">
        <v>116</v>
      </c>
      <c r="D70" s="36" t="s">
        <v>115</v>
      </c>
      <c r="E70" s="37">
        <v>63</v>
      </c>
      <c r="F70" s="36">
        <v>32</v>
      </c>
      <c r="G70" s="29"/>
      <c r="H70" s="32"/>
      <c r="I70" s="22"/>
      <c r="J70" s="37">
        <v>32</v>
      </c>
      <c r="K70" s="44">
        <v>923.94</v>
      </c>
      <c r="L70" s="32">
        <f t="shared" si="9"/>
        <v>29566.080000000002</v>
      </c>
    </row>
    <row r="71" spans="1:12" ht="12.75" customHeight="1">
      <c r="A71" s="41">
        <v>64</v>
      </c>
      <c r="B71" s="39">
        <v>292</v>
      </c>
      <c r="C71" s="37" t="s">
        <v>117</v>
      </c>
      <c r="D71" s="40" t="s">
        <v>118</v>
      </c>
      <c r="E71" s="37">
        <v>108</v>
      </c>
      <c r="F71" s="40">
        <v>85</v>
      </c>
      <c r="G71" s="29">
        <v>170</v>
      </c>
      <c r="H71" s="38">
        <v>1182.73</v>
      </c>
      <c r="I71" s="22">
        <f t="shared" ref="I71:I105" si="10">G71*H71</f>
        <v>201064.1</v>
      </c>
      <c r="J71" s="37"/>
      <c r="K71" s="33"/>
      <c r="L71" s="38"/>
    </row>
    <row r="72" spans="1:12" ht="15" customHeight="1">
      <c r="A72" s="41">
        <v>65</v>
      </c>
      <c r="B72" s="39">
        <v>292</v>
      </c>
      <c r="C72" s="37" t="s">
        <v>119</v>
      </c>
      <c r="D72" s="40" t="s">
        <v>731</v>
      </c>
      <c r="E72" s="37">
        <v>273</v>
      </c>
      <c r="F72" s="40">
        <v>60</v>
      </c>
      <c r="G72" s="29">
        <v>120</v>
      </c>
      <c r="H72" s="32">
        <v>1969.92</v>
      </c>
      <c r="I72" s="22">
        <f t="shared" si="10"/>
        <v>236390.40000000002</v>
      </c>
      <c r="J72" s="37"/>
      <c r="K72" s="33"/>
      <c r="L72" s="38"/>
    </row>
    <row r="73" spans="1:12" ht="13.5" customHeight="1">
      <c r="A73" s="41">
        <v>66</v>
      </c>
      <c r="B73" s="39">
        <v>292</v>
      </c>
      <c r="C73" s="37" t="s">
        <v>120</v>
      </c>
      <c r="D73" s="40" t="s">
        <v>732</v>
      </c>
      <c r="E73" s="37">
        <v>219</v>
      </c>
      <c r="F73" s="40">
        <v>64</v>
      </c>
      <c r="G73" s="29">
        <v>64</v>
      </c>
      <c r="H73" s="32">
        <v>3722.4</v>
      </c>
      <c r="I73" s="22">
        <f t="shared" si="10"/>
        <v>238233.60000000001</v>
      </c>
      <c r="J73" s="37"/>
      <c r="K73" s="33"/>
      <c r="L73" s="38"/>
    </row>
    <row r="74" spans="1:12" ht="13.5" customHeight="1">
      <c r="A74" s="41">
        <v>67</v>
      </c>
      <c r="B74" s="39"/>
      <c r="C74" s="37" t="s">
        <v>121</v>
      </c>
      <c r="D74" s="40" t="s">
        <v>732</v>
      </c>
      <c r="E74" s="37">
        <v>219</v>
      </c>
      <c r="F74" s="40">
        <v>64</v>
      </c>
      <c r="G74" s="29">
        <v>64</v>
      </c>
      <c r="H74" s="32">
        <v>3722.4</v>
      </c>
      <c r="I74" s="22">
        <f t="shared" si="10"/>
        <v>238233.60000000001</v>
      </c>
      <c r="J74" s="37"/>
      <c r="K74" s="33"/>
      <c r="L74" s="38"/>
    </row>
    <row r="75" spans="1:12" ht="12.75" customHeight="1">
      <c r="A75" s="41">
        <v>68</v>
      </c>
      <c r="B75" s="34">
        <v>297</v>
      </c>
      <c r="C75" s="35" t="s">
        <v>122</v>
      </c>
      <c r="D75" s="36" t="s">
        <v>123</v>
      </c>
      <c r="E75" s="37">
        <v>159</v>
      </c>
      <c r="F75" s="36">
        <v>78</v>
      </c>
      <c r="G75" s="37">
        <v>156</v>
      </c>
      <c r="H75" s="64">
        <v>2080.2600000000002</v>
      </c>
      <c r="I75" s="22">
        <f t="shared" si="10"/>
        <v>324520.56000000006</v>
      </c>
      <c r="J75" s="37"/>
      <c r="K75" s="33"/>
      <c r="L75" s="38"/>
    </row>
    <row r="76" spans="1:12" ht="12.75" customHeight="1">
      <c r="A76" s="73">
        <v>69</v>
      </c>
      <c r="B76" s="39">
        <v>304</v>
      </c>
      <c r="C76" s="37" t="s">
        <v>81</v>
      </c>
      <c r="D76" s="40" t="s">
        <v>124</v>
      </c>
      <c r="E76" s="37">
        <v>160</v>
      </c>
      <c r="F76" s="40">
        <v>226</v>
      </c>
      <c r="G76" s="37"/>
      <c r="H76" s="38"/>
      <c r="I76" s="22">
        <f t="shared" si="10"/>
        <v>0</v>
      </c>
      <c r="J76" s="37">
        <v>226</v>
      </c>
      <c r="K76" s="33">
        <v>420</v>
      </c>
      <c r="L76" s="32">
        <f t="shared" ref="L76:L77" si="11">J76*K76</f>
        <v>94920</v>
      </c>
    </row>
    <row r="77" spans="1:12" ht="12.75" customHeight="1">
      <c r="A77" s="73">
        <v>70</v>
      </c>
      <c r="B77" s="39"/>
      <c r="C77" s="37" t="s">
        <v>82</v>
      </c>
      <c r="D77" s="40" t="s">
        <v>124</v>
      </c>
      <c r="E77" s="37">
        <v>160</v>
      </c>
      <c r="F77" s="40">
        <v>226</v>
      </c>
      <c r="G77" s="37"/>
      <c r="H77" s="38"/>
      <c r="I77" s="22">
        <f t="shared" si="10"/>
        <v>0</v>
      </c>
      <c r="J77" s="37">
        <v>226</v>
      </c>
      <c r="K77" s="33">
        <v>420</v>
      </c>
      <c r="L77" s="32">
        <f t="shared" si="11"/>
        <v>94920</v>
      </c>
    </row>
    <row r="78" spans="1:12" ht="12.75" customHeight="1">
      <c r="A78" s="41">
        <v>71</v>
      </c>
      <c r="B78" s="26">
        <v>17</v>
      </c>
      <c r="C78" s="27" t="s">
        <v>125</v>
      </c>
      <c r="D78" s="28" t="s">
        <v>126</v>
      </c>
      <c r="E78" s="29">
        <v>159</v>
      </c>
      <c r="F78" s="30">
        <v>92</v>
      </c>
      <c r="G78" s="29">
        <v>184</v>
      </c>
      <c r="H78" s="64">
        <v>2080.2600000000002</v>
      </c>
      <c r="I78" s="22">
        <f t="shared" si="10"/>
        <v>382767.84</v>
      </c>
      <c r="J78" s="74"/>
      <c r="K78" s="75"/>
      <c r="L78" s="76"/>
    </row>
    <row r="79" spans="1:12" ht="12.75" customHeight="1">
      <c r="A79" s="41">
        <v>72</v>
      </c>
      <c r="B79" s="26">
        <v>17</v>
      </c>
      <c r="C79" s="27" t="s">
        <v>127</v>
      </c>
      <c r="D79" s="28" t="s">
        <v>128</v>
      </c>
      <c r="E79" s="29">
        <v>89</v>
      </c>
      <c r="F79" s="30">
        <v>50</v>
      </c>
      <c r="G79" s="29">
        <v>100</v>
      </c>
      <c r="H79" s="46">
        <v>923.94</v>
      </c>
      <c r="I79" s="22">
        <f t="shared" si="10"/>
        <v>92394</v>
      </c>
      <c r="J79" s="74"/>
      <c r="K79" s="75"/>
      <c r="L79" s="76"/>
    </row>
    <row r="80" spans="1:12" ht="12.75" customHeight="1">
      <c r="A80" s="41">
        <v>73</v>
      </c>
      <c r="B80" s="26">
        <v>17</v>
      </c>
      <c r="C80" s="27" t="s">
        <v>129</v>
      </c>
      <c r="D80" s="28" t="s">
        <v>130</v>
      </c>
      <c r="E80" s="29">
        <v>89</v>
      </c>
      <c r="F80" s="30">
        <v>46</v>
      </c>
      <c r="G80" s="29">
        <v>92</v>
      </c>
      <c r="H80" s="46">
        <v>923.94</v>
      </c>
      <c r="I80" s="22">
        <f t="shared" si="10"/>
        <v>85002.48000000001</v>
      </c>
      <c r="J80" s="74"/>
      <c r="K80" s="75"/>
      <c r="L80" s="76"/>
    </row>
    <row r="81" spans="1:13" ht="12.75" customHeight="1">
      <c r="A81" s="41">
        <v>74</v>
      </c>
      <c r="B81" s="26">
        <v>74</v>
      </c>
      <c r="C81" s="27" t="s">
        <v>131</v>
      </c>
      <c r="D81" s="28" t="s">
        <v>132</v>
      </c>
      <c r="E81" s="29">
        <v>89</v>
      </c>
      <c r="F81" s="30">
        <v>65</v>
      </c>
      <c r="G81" s="29">
        <v>130</v>
      </c>
      <c r="H81" s="46">
        <v>923.94</v>
      </c>
      <c r="I81" s="22">
        <f t="shared" si="10"/>
        <v>120112.20000000001</v>
      </c>
      <c r="J81" s="74"/>
      <c r="K81" s="75"/>
      <c r="L81" s="76"/>
    </row>
    <row r="82" spans="1:13" ht="12.75" customHeight="1">
      <c r="A82" s="41">
        <v>75</v>
      </c>
      <c r="B82" s="26"/>
      <c r="C82" s="27" t="s">
        <v>133</v>
      </c>
      <c r="D82" s="28" t="s">
        <v>132</v>
      </c>
      <c r="E82" s="29">
        <v>89</v>
      </c>
      <c r="F82" s="30">
        <v>65</v>
      </c>
      <c r="G82" s="29">
        <v>65</v>
      </c>
      <c r="H82" s="46">
        <v>923.94</v>
      </c>
      <c r="I82" s="22">
        <f t="shared" si="10"/>
        <v>60056.100000000006</v>
      </c>
      <c r="J82" s="74"/>
      <c r="K82" s="75"/>
      <c r="L82" s="76"/>
    </row>
    <row r="83" spans="1:13" ht="12.75" customHeight="1">
      <c r="A83" s="41">
        <v>76</v>
      </c>
      <c r="B83" s="26"/>
      <c r="C83" s="27" t="s">
        <v>134</v>
      </c>
      <c r="D83" s="77" t="s">
        <v>132</v>
      </c>
      <c r="E83" s="29">
        <v>76</v>
      </c>
      <c r="F83" s="30">
        <v>65</v>
      </c>
      <c r="G83" s="29">
        <v>65</v>
      </c>
      <c r="H83" s="78">
        <v>789.3</v>
      </c>
      <c r="I83" s="22">
        <f t="shared" si="10"/>
        <v>51304.5</v>
      </c>
      <c r="J83" s="74"/>
      <c r="K83" s="79"/>
      <c r="L83" s="76"/>
    </row>
    <row r="84" spans="1:13" ht="12.75" customHeight="1">
      <c r="A84" s="41">
        <v>77</v>
      </c>
      <c r="B84" s="26">
        <v>74</v>
      </c>
      <c r="C84" s="80" t="s">
        <v>135</v>
      </c>
      <c r="D84" s="27" t="s">
        <v>136</v>
      </c>
      <c r="E84" s="81">
        <v>89</v>
      </c>
      <c r="F84" s="30">
        <v>65</v>
      </c>
      <c r="G84" s="82">
        <v>65</v>
      </c>
      <c r="H84" s="38">
        <v>923.94</v>
      </c>
      <c r="I84" s="22">
        <f t="shared" si="10"/>
        <v>60056.100000000006</v>
      </c>
      <c r="J84" s="74"/>
      <c r="K84" s="76"/>
      <c r="L84" s="83"/>
    </row>
    <row r="85" spans="1:13" ht="12.75" customHeight="1">
      <c r="A85" s="41">
        <v>78</v>
      </c>
      <c r="B85" s="26"/>
      <c r="C85" s="80" t="s">
        <v>137</v>
      </c>
      <c r="D85" s="27" t="s">
        <v>136</v>
      </c>
      <c r="E85" s="81">
        <v>57</v>
      </c>
      <c r="F85" s="30">
        <v>65</v>
      </c>
      <c r="G85" s="82">
        <v>65</v>
      </c>
      <c r="H85" s="32">
        <v>583.38</v>
      </c>
      <c r="I85" s="22">
        <f t="shared" si="10"/>
        <v>37919.699999999997</v>
      </c>
      <c r="J85" s="74"/>
      <c r="K85" s="76"/>
      <c r="L85" s="83"/>
    </row>
    <row r="86" spans="1:13" ht="12.75" customHeight="1">
      <c r="A86" s="41">
        <v>79</v>
      </c>
      <c r="B86" s="26">
        <v>74</v>
      </c>
      <c r="C86" s="80" t="s">
        <v>138</v>
      </c>
      <c r="D86" s="27" t="s">
        <v>139</v>
      </c>
      <c r="E86" s="81">
        <v>89</v>
      </c>
      <c r="F86" s="30">
        <v>25</v>
      </c>
      <c r="G86" s="82">
        <v>50</v>
      </c>
      <c r="H86" s="46">
        <v>923.94</v>
      </c>
      <c r="I86" s="22">
        <f t="shared" si="10"/>
        <v>46197</v>
      </c>
      <c r="J86" s="74"/>
      <c r="K86" s="76"/>
      <c r="L86" s="83"/>
    </row>
    <row r="87" spans="1:13" ht="12.75" customHeight="1">
      <c r="A87" s="41">
        <v>80</v>
      </c>
      <c r="B87" s="26"/>
      <c r="C87" s="80" t="s">
        <v>140</v>
      </c>
      <c r="D87" s="27" t="s">
        <v>141</v>
      </c>
      <c r="E87" s="81">
        <v>89</v>
      </c>
      <c r="F87" s="30">
        <v>25</v>
      </c>
      <c r="G87" s="82">
        <v>25</v>
      </c>
      <c r="H87" s="46">
        <v>923.94</v>
      </c>
      <c r="I87" s="22">
        <f t="shared" si="10"/>
        <v>23098.5</v>
      </c>
      <c r="J87" s="74"/>
      <c r="K87" s="76"/>
      <c r="L87" s="83"/>
    </row>
    <row r="88" spans="1:13" ht="13.5" customHeight="1">
      <c r="A88" s="41">
        <v>81</v>
      </c>
      <c r="B88" s="26"/>
      <c r="C88" s="80" t="s">
        <v>142</v>
      </c>
      <c r="D88" s="27" t="s">
        <v>143</v>
      </c>
      <c r="E88" s="81">
        <v>57</v>
      </c>
      <c r="F88" s="30">
        <v>25</v>
      </c>
      <c r="G88" s="82">
        <v>25</v>
      </c>
      <c r="H88" s="32">
        <v>583.38</v>
      </c>
      <c r="I88" s="22">
        <f t="shared" si="10"/>
        <v>14584.5</v>
      </c>
      <c r="J88" s="74"/>
      <c r="K88" s="76"/>
      <c r="L88" s="83"/>
      <c r="M88" s="84"/>
    </row>
    <row r="89" spans="1:13" ht="13.5" customHeight="1">
      <c r="A89" s="41">
        <v>82</v>
      </c>
      <c r="B89" s="26">
        <v>74</v>
      </c>
      <c r="C89" s="80" t="s">
        <v>144</v>
      </c>
      <c r="D89" s="27" t="s">
        <v>145</v>
      </c>
      <c r="E89" s="81">
        <v>89</v>
      </c>
      <c r="F89" s="30">
        <v>62</v>
      </c>
      <c r="G89" s="82">
        <v>124</v>
      </c>
      <c r="H89" s="46">
        <v>923.94</v>
      </c>
      <c r="I89" s="22">
        <f t="shared" si="10"/>
        <v>114568.56000000001</v>
      </c>
      <c r="J89" s="74"/>
      <c r="K89" s="76"/>
      <c r="L89" s="83"/>
      <c r="M89" s="85"/>
    </row>
    <row r="90" spans="1:13" ht="18.75" customHeight="1">
      <c r="A90" s="41">
        <v>83</v>
      </c>
      <c r="B90" s="26"/>
      <c r="C90" s="80" t="s">
        <v>146</v>
      </c>
      <c r="D90" s="27" t="s">
        <v>145</v>
      </c>
      <c r="E90" s="81">
        <v>76</v>
      </c>
      <c r="F90" s="30">
        <v>62</v>
      </c>
      <c r="G90" s="82">
        <v>62</v>
      </c>
      <c r="H90" s="32">
        <v>789.3</v>
      </c>
      <c r="I90" s="22">
        <f t="shared" si="10"/>
        <v>48936.6</v>
      </c>
      <c r="J90" s="74"/>
      <c r="K90" s="76"/>
      <c r="L90" s="83"/>
    </row>
    <row r="91" spans="1:13" ht="20.25" customHeight="1">
      <c r="A91" s="41">
        <v>84</v>
      </c>
      <c r="B91" s="26"/>
      <c r="C91" s="80" t="s">
        <v>147</v>
      </c>
      <c r="D91" s="27" t="s">
        <v>148</v>
      </c>
      <c r="E91" s="81">
        <v>57</v>
      </c>
      <c r="F91" s="30">
        <v>62</v>
      </c>
      <c r="G91" s="82">
        <v>62</v>
      </c>
      <c r="H91" s="32">
        <v>583.38</v>
      </c>
      <c r="I91" s="22">
        <f t="shared" si="10"/>
        <v>36169.56</v>
      </c>
      <c r="J91" s="74"/>
      <c r="K91" s="76"/>
      <c r="L91" s="83"/>
    </row>
    <row r="92" spans="1:13" ht="15.75" customHeight="1">
      <c r="A92" s="41">
        <v>85</v>
      </c>
      <c r="B92" s="26">
        <v>94</v>
      </c>
      <c r="C92" s="80" t="s">
        <v>149</v>
      </c>
      <c r="D92" s="27" t="s">
        <v>150</v>
      </c>
      <c r="E92" s="81">
        <v>159</v>
      </c>
      <c r="F92" s="30">
        <v>28</v>
      </c>
      <c r="G92" s="82">
        <v>28</v>
      </c>
      <c r="H92" s="64">
        <v>2080.2600000000002</v>
      </c>
      <c r="I92" s="22">
        <f t="shared" si="10"/>
        <v>58247.280000000006</v>
      </c>
      <c r="J92" s="74"/>
      <c r="K92" s="76"/>
      <c r="L92" s="83"/>
    </row>
    <row r="93" spans="1:13" ht="12.75" customHeight="1">
      <c r="A93" s="41">
        <v>86</v>
      </c>
      <c r="B93" s="26"/>
      <c r="C93" s="80" t="s">
        <v>151</v>
      </c>
      <c r="D93" s="27" t="s">
        <v>150</v>
      </c>
      <c r="E93" s="81">
        <v>108</v>
      </c>
      <c r="F93" s="30">
        <v>28</v>
      </c>
      <c r="G93" s="82">
        <v>28</v>
      </c>
      <c r="H93" s="38">
        <v>1182.73</v>
      </c>
      <c r="I93" s="22">
        <f t="shared" si="10"/>
        <v>33116.44</v>
      </c>
      <c r="J93" s="74"/>
      <c r="K93" s="76"/>
      <c r="L93" s="83"/>
    </row>
    <row r="94" spans="1:13" ht="12.75" customHeight="1">
      <c r="A94" s="41">
        <v>87</v>
      </c>
      <c r="B94" s="26">
        <v>94</v>
      </c>
      <c r="C94" s="80" t="s">
        <v>152</v>
      </c>
      <c r="D94" s="27" t="s">
        <v>153</v>
      </c>
      <c r="E94" s="81">
        <v>57</v>
      </c>
      <c r="F94" s="30">
        <v>70</v>
      </c>
      <c r="G94" s="82">
        <v>140</v>
      </c>
      <c r="H94" s="32">
        <v>583.38</v>
      </c>
      <c r="I94" s="22">
        <f t="shared" si="10"/>
        <v>81673.2</v>
      </c>
      <c r="J94" s="29"/>
      <c r="K94" s="32"/>
      <c r="L94" s="86"/>
    </row>
    <row r="95" spans="1:13" ht="12.75" customHeight="1">
      <c r="A95" s="41">
        <v>88</v>
      </c>
      <c r="B95" s="26"/>
      <c r="C95" s="80" t="s">
        <v>154</v>
      </c>
      <c r="D95" s="27" t="s">
        <v>153</v>
      </c>
      <c r="E95" s="81">
        <v>90</v>
      </c>
      <c r="F95" s="30">
        <v>70</v>
      </c>
      <c r="G95" s="82"/>
      <c r="H95" s="32"/>
      <c r="I95" s="22">
        <f t="shared" si="10"/>
        <v>0</v>
      </c>
      <c r="J95" s="29">
        <v>70</v>
      </c>
      <c r="K95" s="38">
        <v>524.94000000000005</v>
      </c>
      <c r="L95" s="86">
        <f t="shared" ref="L95:L96" si="12">J95*K95</f>
        <v>36745.800000000003</v>
      </c>
    </row>
    <row r="96" spans="1:13" ht="12.75" customHeight="1">
      <c r="A96" s="41">
        <v>89</v>
      </c>
      <c r="B96" s="26"/>
      <c r="C96" s="80" t="s">
        <v>155</v>
      </c>
      <c r="D96" s="27" t="s">
        <v>153</v>
      </c>
      <c r="E96" s="81">
        <v>63</v>
      </c>
      <c r="F96" s="30">
        <v>70</v>
      </c>
      <c r="G96" s="82"/>
      <c r="H96" s="32"/>
      <c r="I96" s="22">
        <f t="shared" si="10"/>
        <v>0</v>
      </c>
      <c r="J96" s="29">
        <v>70</v>
      </c>
      <c r="K96" s="57">
        <v>264.05</v>
      </c>
      <c r="L96" s="86">
        <f t="shared" si="12"/>
        <v>18483.5</v>
      </c>
    </row>
    <row r="97" spans="1:12" ht="12.75" customHeight="1">
      <c r="A97" s="41">
        <v>90</v>
      </c>
      <c r="B97" s="26">
        <v>94</v>
      </c>
      <c r="C97" s="80" t="s">
        <v>156</v>
      </c>
      <c r="D97" s="27" t="s">
        <v>157</v>
      </c>
      <c r="E97" s="81">
        <v>159</v>
      </c>
      <c r="F97" s="30">
        <v>8</v>
      </c>
      <c r="G97" s="82">
        <v>8</v>
      </c>
      <c r="H97" s="64">
        <v>2080.2600000000002</v>
      </c>
      <c r="I97" s="22">
        <f t="shared" si="10"/>
        <v>16642.080000000002</v>
      </c>
      <c r="J97" s="74"/>
      <c r="K97" s="76"/>
      <c r="L97" s="83"/>
    </row>
    <row r="98" spans="1:12" ht="12.75" customHeight="1">
      <c r="A98" s="41">
        <v>91</v>
      </c>
      <c r="B98" s="26"/>
      <c r="C98" s="80" t="s">
        <v>158</v>
      </c>
      <c r="D98" s="27" t="s">
        <v>159</v>
      </c>
      <c r="E98" s="81">
        <v>108</v>
      </c>
      <c r="F98" s="30">
        <v>8</v>
      </c>
      <c r="G98" s="82">
        <v>8</v>
      </c>
      <c r="H98" s="38">
        <v>1182.73</v>
      </c>
      <c r="I98" s="22">
        <f t="shared" si="10"/>
        <v>9461.84</v>
      </c>
      <c r="J98" s="74"/>
      <c r="K98" s="76"/>
      <c r="L98" s="83"/>
    </row>
    <row r="99" spans="1:12" ht="12.75" customHeight="1">
      <c r="A99" s="41">
        <v>92</v>
      </c>
      <c r="B99" s="26">
        <v>244</v>
      </c>
      <c r="C99" s="80" t="s">
        <v>160</v>
      </c>
      <c r="D99" s="27" t="s">
        <v>161</v>
      </c>
      <c r="E99" s="81">
        <v>57</v>
      </c>
      <c r="F99" s="30">
        <v>35</v>
      </c>
      <c r="G99" s="82">
        <v>70</v>
      </c>
      <c r="H99" s="32">
        <v>583.38</v>
      </c>
      <c r="I99" s="22">
        <f t="shared" si="10"/>
        <v>40836.6</v>
      </c>
      <c r="J99" s="29"/>
      <c r="K99" s="32"/>
      <c r="L99" s="86"/>
    </row>
    <row r="100" spans="1:12" ht="12.75" customHeight="1">
      <c r="A100" s="41">
        <v>93</v>
      </c>
      <c r="B100" s="26">
        <v>244</v>
      </c>
      <c r="C100" s="80" t="s">
        <v>162</v>
      </c>
      <c r="D100" s="27" t="s">
        <v>163</v>
      </c>
      <c r="E100" s="81">
        <v>108</v>
      </c>
      <c r="F100" s="30">
        <v>45</v>
      </c>
      <c r="G100" s="82">
        <v>90</v>
      </c>
      <c r="H100" s="38">
        <v>1182.73</v>
      </c>
      <c r="I100" s="22">
        <f t="shared" si="10"/>
        <v>106445.7</v>
      </c>
      <c r="J100" s="29"/>
      <c r="K100" s="32"/>
      <c r="L100" s="86"/>
    </row>
    <row r="101" spans="1:12" ht="12.75" customHeight="1">
      <c r="A101" s="41">
        <v>94</v>
      </c>
      <c r="B101" s="26">
        <v>244</v>
      </c>
      <c r="C101" s="80" t="s">
        <v>164</v>
      </c>
      <c r="D101" s="27" t="s">
        <v>165</v>
      </c>
      <c r="E101" s="81">
        <v>108</v>
      </c>
      <c r="F101" s="30">
        <v>45</v>
      </c>
      <c r="G101" s="82">
        <v>90</v>
      </c>
      <c r="H101" s="38">
        <v>1182.73</v>
      </c>
      <c r="I101" s="22">
        <f t="shared" si="10"/>
        <v>106445.7</v>
      </c>
      <c r="J101" s="29"/>
      <c r="K101" s="32"/>
      <c r="L101" s="86"/>
    </row>
    <row r="102" spans="1:12" ht="12.75" customHeight="1">
      <c r="A102" s="41">
        <v>95</v>
      </c>
      <c r="B102" s="26">
        <v>244</v>
      </c>
      <c r="C102" s="80" t="s">
        <v>166</v>
      </c>
      <c r="D102" s="27" t="s">
        <v>167</v>
      </c>
      <c r="E102" s="81">
        <v>108</v>
      </c>
      <c r="F102" s="30">
        <v>35</v>
      </c>
      <c r="G102" s="82">
        <v>70</v>
      </c>
      <c r="H102" s="38">
        <v>1182.73</v>
      </c>
      <c r="I102" s="22">
        <f t="shared" si="10"/>
        <v>82791.100000000006</v>
      </c>
      <c r="J102" s="29"/>
      <c r="K102" s="32"/>
      <c r="L102" s="86"/>
    </row>
    <row r="103" spans="1:12" ht="12.75" customHeight="1">
      <c r="A103" s="41">
        <v>96</v>
      </c>
      <c r="B103" s="26">
        <v>247</v>
      </c>
      <c r="C103" s="87" t="s">
        <v>168</v>
      </c>
      <c r="D103" s="37" t="s">
        <v>169</v>
      </c>
      <c r="E103" s="81">
        <v>89</v>
      </c>
      <c r="F103" s="30">
        <v>45</v>
      </c>
      <c r="G103" s="82">
        <v>90</v>
      </c>
      <c r="H103" s="46">
        <v>923.94</v>
      </c>
      <c r="I103" s="22">
        <f t="shared" si="10"/>
        <v>83154.600000000006</v>
      </c>
      <c r="J103" s="29"/>
      <c r="K103" s="32"/>
      <c r="L103" s="86"/>
    </row>
    <row r="104" spans="1:12">
      <c r="A104" s="41">
        <v>97</v>
      </c>
      <c r="B104" s="26">
        <v>247</v>
      </c>
      <c r="C104" s="80" t="s">
        <v>170</v>
      </c>
      <c r="D104" s="27" t="s">
        <v>171</v>
      </c>
      <c r="E104" s="81">
        <v>108</v>
      </c>
      <c r="F104" s="30">
        <v>405</v>
      </c>
      <c r="G104" s="82">
        <v>810</v>
      </c>
      <c r="H104" s="38">
        <v>1182.73</v>
      </c>
      <c r="I104" s="22">
        <f t="shared" si="10"/>
        <v>958011.3</v>
      </c>
      <c r="J104" s="29"/>
      <c r="K104" s="32"/>
      <c r="L104" s="86"/>
    </row>
    <row r="105" spans="1:12" ht="12.75" customHeight="1" thickBot="1">
      <c r="A105" s="88">
        <v>98</v>
      </c>
      <c r="B105" s="89">
        <v>86</v>
      </c>
      <c r="C105" s="90" t="s">
        <v>172</v>
      </c>
      <c r="D105" s="91" t="s">
        <v>173</v>
      </c>
      <c r="E105" s="92">
        <v>159</v>
      </c>
      <c r="F105" s="93">
        <v>78</v>
      </c>
      <c r="G105" s="94">
        <v>156</v>
      </c>
      <c r="H105" s="95">
        <v>2080.2600000000002</v>
      </c>
      <c r="I105" s="22">
        <f t="shared" si="10"/>
        <v>324520.56000000006</v>
      </c>
      <c r="J105" s="96"/>
      <c r="K105" s="32"/>
      <c r="L105" s="97"/>
    </row>
    <row r="106" spans="1:12" ht="12.75" customHeight="1" thickBot="1">
      <c r="A106" s="98"/>
      <c r="B106" s="99"/>
      <c r="C106" s="100" t="s">
        <v>174</v>
      </c>
      <c r="D106" s="100"/>
      <c r="E106" s="101"/>
      <c r="F106" s="102"/>
      <c r="G106" s="103">
        <f>SUM(G8:G105)</f>
        <v>7322</v>
      </c>
      <c r="H106" s="101"/>
      <c r="I106" s="103">
        <f>SUM(I8:I105)</f>
        <v>9126073.7099999972</v>
      </c>
      <c r="J106" s="103">
        <f>SUM(J8:J105)</f>
        <v>1672</v>
      </c>
      <c r="K106" s="104"/>
      <c r="L106" s="103">
        <f>SUM(L8:L105)</f>
        <v>840168.00000000012</v>
      </c>
    </row>
    <row r="107" spans="1:12" ht="12.75" customHeight="1" thickBot="1">
      <c r="A107" s="237" t="s">
        <v>175</v>
      </c>
      <c r="B107" s="238"/>
      <c r="C107" s="238"/>
      <c r="D107" s="238"/>
      <c r="E107" s="238"/>
      <c r="F107" s="238"/>
      <c r="G107" s="238"/>
      <c r="H107" s="238"/>
      <c r="I107" s="238"/>
      <c r="J107" s="239"/>
      <c r="K107" s="224">
        <f>I106+L106</f>
        <v>9966241.7099999972</v>
      </c>
      <c r="L107" s="225"/>
    </row>
    <row r="108" spans="1:12" ht="12.75" customHeight="1" thickBot="1">
      <c r="A108" s="220" t="s">
        <v>176</v>
      </c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105"/>
    </row>
    <row r="109" spans="1:12" ht="36" customHeight="1" thickBot="1">
      <c r="A109" s="106" t="s">
        <v>3</v>
      </c>
      <c r="B109" s="106" t="s">
        <v>4</v>
      </c>
      <c r="C109" s="106" t="s">
        <v>5</v>
      </c>
      <c r="D109" s="106" t="s">
        <v>6</v>
      </c>
      <c r="E109" s="107" t="s">
        <v>7</v>
      </c>
      <c r="F109" s="106" t="s">
        <v>8</v>
      </c>
      <c r="G109" s="106" t="s">
        <v>9</v>
      </c>
      <c r="H109" s="4" t="s">
        <v>10</v>
      </c>
      <c r="I109" s="5" t="s">
        <v>11</v>
      </c>
      <c r="J109" s="106" t="s">
        <v>12</v>
      </c>
      <c r="K109" s="108" t="s">
        <v>10</v>
      </c>
      <c r="L109" s="7" t="s">
        <v>11</v>
      </c>
    </row>
    <row r="110" spans="1:12" ht="12.75" customHeight="1" thickBot="1">
      <c r="A110" s="9">
        <v>1</v>
      </c>
      <c r="B110" s="10">
        <v>2</v>
      </c>
      <c r="C110" s="11">
        <v>3</v>
      </c>
      <c r="D110" s="10">
        <v>4</v>
      </c>
      <c r="E110" s="12">
        <v>5</v>
      </c>
      <c r="F110" s="10">
        <v>6</v>
      </c>
      <c r="G110" s="11">
        <v>7</v>
      </c>
      <c r="H110" s="10">
        <v>8</v>
      </c>
      <c r="I110" s="11">
        <v>9</v>
      </c>
      <c r="J110" s="10">
        <v>10</v>
      </c>
      <c r="K110" s="109">
        <v>11</v>
      </c>
      <c r="L110" s="14">
        <v>12</v>
      </c>
    </row>
    <row r="111" spans="1:12" ht="13.5" customHeight="1">
      <c r="A111" s="41">
        <v>1</v>
      </c>
      <c r="B111" s="26">
        <v>247</v>
      </c>
      <c r="C111" s="80" t="s">
        <v>177</v>
      </c>
      <c r="D111" s="27" t="s">
        <v>178</v>
      </c>
      <c r="E111" s="110">
        <v>76</v>
      </c>
      <c r="F111" s="111">
        <v>364</v>
      </c>
      <c r="G111" s="110">
        <v>728</v>
      </c>
      <c r="H111" s="24">
        <v>789.3</v>
      </c>
      <c r="I111" s="22">
        <f t="shared" ref="I111:I148" si="13">G111*H111</f>
        <v>574610.4</v>
      </c>
      <c r="J111" s="29"/>
      <c r="K111" s="32"/>
      <c r="L111" s="86"/>
    </row>
    <row r="112" spans="1:12" ht="13.5" customHeight="1">
      <c r="A112" s="41">
        <v>2</v>
      </c>
      <c r="B112" s="26">
        <v>248</v>
      </c>
      <c r="C112" s="87" t="s">
        <v>179</v>
      </c>
      <c r="D112" s="35" t="s">
        <v>180</v>
      </c>
      <c r="E112" s="40">
        <v>160</v>
      </c>
      <c r="F112" s="35">
        <v>55</v>
      </c>
      <c r="G112" s="110"/>
      <c r="H112" s="32"/>
      <c r="I112" s="22">
        <f t="shared" si="13"/>
        <v>0</v>
      </c>
      <c r="J112" s="29">
        <v>55</v>
      </c>
      <c r="K112" s="38">
        <v>420</v>
      </c>
      <c r="L112" s="86">
        <f t="shared" ref="L112:L113" si="14">J112*K112</f>
        <v>23100</v>
      </c>
    </row>
    <row r="113" spans="1:12" ht="13.5" customHeight="1">
      <c r="A113" s="41">
        <v>3</v>
      </c>
      <c r="B113" s="26"/>
      <c r="C113" s="87" t="s">
        <v>181</v>
      </c>
      <c r="D113" s="35" t="s">
        <v>180</v>
      </c>
      <c r="E113" s="40">
        <v>90</v>
      </c>
      <c r="F113" s="35">
        <v>55</v>
      </c>
      <c r="G113" s="110"/>
      <c r="H113" s="32"/>
      <c r="I113" s="22">
        <f t="shared" si="13"/>
        <v>0</v>
      </c>
      <c r="J113" s="29">
        <v>55</v>
      </c>
      <c r="K113" s="38">
        <v>524.94000000000005</v>
      </c>
      <c r="L113" s="86">
        <f t="shared" si="14"/>
        <v>28871.700000000004</v>
      </c>
    </row>
    <row r="114" spans="1:12" ht="13.5" customHeight="1">
      <c r="A114" s="41">
        <v>4</v>
      </c>
      <c r="B114" s="26">
        <v>248</v>
      </c>
      <c r="C114" s="87" t="s">
        <v>182</v>
      </c>
      <c r="D114" s="35" t="s">
        <v>183</v>
      </c>
      <c r="E114" s="110">
        <v>219</v>
      </c>
      <c r="F114" s="74">
        <v>65</v>
      </c>
      <c r="G114" s="110">
        <v>130</v>
      </c>
      <c r="H114" s="32">
        <v>3722.4</v>
      </c>
      <c r="I114" s="22">
        <f t="shared" si="13"/>
        <v>483912</v>
      </c>
      <c r="J114" s="29"/>
      <c r="K114" s="32"/>
      <c r="L114" s="86"/>
    </row>
    <row r="115" spans="1:12" ht="13.5" customHeight="1">
      <c r="A115" s="41">
        <v>5</v>
      </c>
      <c r="B115" s="26">
        <v>248</v>
      </c>
      <c r="C115" s="87" t="s">
        <v>184</v>
      </c>
      <c r="D115" s="37" t="s">
        <v>185</v>
      </c>
      <c r="E115" s="110">
        <v>57</v>
      </c>
      <c r="F115" s="74">
        <v>85</v>
      </c>
      <c r="G115" s="110">
        <v>170</v>
      </c>
      <c r="H115" s="32">
        <v>583.38</v>
      </c>
      <c r="I115" s="22">
        <f t="shared" si="13"/>
        <v>99174.6</v>
      </c>
      <c r="J115" s="29"/>
      <c r="K115" s="32"/>
      <c r="L115" s="86"/>
    </row>
    <row r="116" spans="1:12" ht="13.5" customHeight="1">
      <c r="A116" s="41">
        <v>6</v>
      </c>
      <c r="B116" s="26"/>
      <c r="C116" s="87" t="s">
        <v>186</v>
      </c>
      <c r="D116" s="37" t="s">
        <v>185</v>
      </c>
      <c r="E116" s="110">
        <v>57</v>
      </c>
      <c r="F116" s="74">
        <v>85</v>
      </c>
      <c r="G116" s="110">
        <v>85</v>
      </c>
      <c r="H116" s="32">
        <v>583.38</v>
      </c>
      <c r="I116" s="22">
        <f t="shared" si="13"/>
        <v>49587.3</v>
      </c>
      <c r="J116" s="29"/>
      <c r="K116" s="32"/>
      <c r="L116" s="86"/>
    </row>
    <row r="117" spans="1:12" ht="13.5" customHeight="1">
      <c r="A117" s="88">
        <v>7</v>
      </c>
      <c r="B117" s="88"/>
      <c r="C117" s="112" t="s">
        <v>187</v>
      </c>
      <c r="D117" s="37" t="s">
        <v>185</v>
      </c>
      <c r="E117" s="110">
        <v>57</v>
      </c>
      <c r="F117" s="74">
        <v>85</v>
      </c>
      <c r="G117" s="110">
        <v>85</v>
      </c>
      <c r="H117" s="32">
        <v>583.38</v>
      </c>
      <c r="I117" s="22">
        <f t="shared" si="13"/>
        <v>49587.3</v>
      </c>
      <c r="J117" s="29"/>
      <c r="K117" s="32"/>
      <c r="L117" s="97"/>
    </row>
    <row r="118" spans="1:12" ht="13.5" customHeight="1">
      <c r="A118" s="113">
        <v>8</v>
      </c>
      <c r="B118" s="88">
        <v>86</v>
      </c>
      <c r="C118" s="114" t="s">
        <v>188</v>
      </c>
      <c r="D118" s="27" t="s">
        <v>189</v>
      </c>
      <c r="E118" s="110">
        <v>57</v>
      </c>
      <c r="F118" s="74">
        <v>50</v>
      </c>
      <c r="G118" s="110">
        <v>100</v>
      </c>
      <c r="H118" s="32">
        <v>583.38</v>
      </c>
      <c r="I118" s="22">
        <f t="shared" si="13"/>
        <v>58338</v>
      </c>
      <c r="J118" s="115"/>
      <c r="K118" s="116"/>
      <c r="L118" s="117"/>
    </row>
    <row r="119" spans="1:12" ht="13.5" customHeight="1">
      <c r="A119" s="15">
        <v>9</v>
      </c>
      <c r="B119" s="16">
        <v>86</v>
      </c>
      <c r="C119" s="118" t="s">
        <v>190</v>
      </c>
      <c r="D119" s="119" t="s">
        <v>191</v>
      </c>
      <c r="E119" s="120">
        <v>76</v>
      </c>
      <c r="F119" s="121">
        <v>48</v>
      </c>
      <c r="G119" s="120">
        <v>96</v>
      </c>
      <c r="H119" s="32">
        <v>789.3</v>
      </c>
      <c r="I119" s="22">
        <f t="shared" si="13"/>
        <v>75772.799999999988</v>
      </c>
      <c r="J119" s="122"/>
      <c r="K119" s="116"/>
      <c r="L119" s="123"/>
    </row>
    <row r="120" spans="1:12" ht="13.5" customHeight="1">
      <c r="A120" s="15">
        <v>10</v>
      </c>
      <c r="B120" s="26">
        <v>89</v>
      </c>
      <c r="C120" s="80" t="s">
        <v>192</v>
      </c>
      <c r="D120" s="27" t="s">
        <v>193</v>
      </c>
      <c r="E120" s="110">
        <v>108</v>
      </c>
      <c r="F120" s="74">
        <v>34</v>
      </c>
      <c r="G120" s="110">
        <v>34</v>
      </c>
      <c r="H120" s="38">
        <v>1182.73</v>
      </c>
      <c r="I120" s="22">
        <f t="shared" si="13"/>
        <v>40212.82</v>
      </c>
      <c r="J120" s="122"/>
      <c r="K120" s="116"/>
      <c r="L120" s="123"/>
    </row>
    <row r="121" spans="1:12" ht="13.5" customHeight="1">
      <c r="A121" s="15">
        <v>11</v>
      </c>
      <c r="B121" s="26"/>
      <c r="C121" s="80" t="s">
        <v>194</v>
      </c>
      <c r="D121" s="27" t="s">
        <v>193</v>
      </c>
      <c r="E121" s="110">
        <v>76</v>
      </c>
      <c r="F121" s="74">
        <v>34</v>
      </c>
      <c r="G121" s="110">
        <v>34</v>
      </c>
      <c r="H121" s="32">
        <v>789.3</v>
      </c>
      <c r="I121" s="22">
        <f t="shared" si="13"/>
        <v>26836.199999999997</v>
      </c>
      <c r="J121" s="122"/>
      <c r="K121" s="116"/>
      <c r="L121" s="123"/>
    </row>
    <row r="122" spans="1:12" ht="13.5" customHeight="1">
      <c r="A122" s="25">
        <v>12</v>
      </c>
      <c r="B122" s="26">
        <v>98</v>
      </c>
      <c r="C122" s="124" t="s">
        <v>195</v>
      </c>
      <c r="D122" s="17" t="s">
        <v>196</v>
      </c>
      <c r="E122" s="110">
        <v>108</v>
      </c>
      <c r="F122" s="74">
        <v>21</v>
      </c>
      <c r="G122" s="110">
        <v>42</v>
      </c>
      <c r="H122" s="38">
        <v>1182.73</v>
      </c>
      <c r="I122" s="22">
        <f t="shared" si="13"/>
        <v>49674.66</v>
      </c>
      <c r="J122" s="122"/>
      <c r="K122" s="116"/>
      <c r="L122" s="123"/>
    </row>
    <row r="123" spans="1:12" ht="13.5" customHeight="1">
      <c r="A123" s="25">
        <v>13</v>
      </c>
      <c r="B123" s="26">
        <v>100</v>
      </c>
      <c r="C123" s="124" t="s">
        <v>197</v>
      </c>
      <c r="D123" s="17" t="s">
        <v>198</v>
      </c>
      <c r="E123" s="110">
        <v>89</v>
      </c>
      <c r="F123" s="74">
        <v>26</v>
      </c>
      <c r="G123" s="110">
        <v>52</v>
      </c>
      <c r="H123" s="46">
        <v>923.94</v>
      </c>
      <c r="I123" s="22">
        <f t="shared" si="13"/>
        <v>48044.880000000005</v>
      </c>
      <c r="J123" s="122"/>
      <c r="K123" s="116"/>
      <c r="L123" s="123"/>
    </row>
    <row r="124" spans="1:12" ht="13.5" customHeight="1">
      <c r="A124" s="25">
        <v>14</v>
      </c>
      <c r="B124" s="26">
        <v>102</v>
      </c>
      <c r="C124" s="80" t="s">
        <v>199</v>
      </c>
      <c r="D124" s="27" t="s">
        <v>200</v>
      </c>
      <c r="E124" s="110">
        <v>57</v>
      </c>
      <c r="F124" s="74">
        <v>46</v>
      </c>
      <c r="G124" s="110">
        <v>92</v>
      </c>
      <c r="H124" s="32">
        <v>583.38</v>
      </c>
      <c r="I124" s="22">
        <f t="shared" si="13"/>
        <v>53670.96</v>
      </c>
      <c r="J124" s="122"/>
      <c r="K124" s="116"/>
      <c r="L124" s="123"/>
    </row>
    <row r="125" spans="1:12" ht="13.5" customHeight="1">
      <c r="A125" s="25">
        <v>15</v>
      </c>
      <c r="B125" s="26">
        <v>102</v>
      </c>
      <c r="C125" s="80" t="s">
        <v>201</v>
      </c>
      <c r="D125" s="27" t="s">
        <v>202</v>
      </c>
      <c r="E125" s="110">
        <v>89</v>
      </c>
      <c r="F125" s="74">
        <v>37</v>
      </c>
      <c r="G125" s="110">
        <v>74</v>
      </c>
      <c r="H125" s="46">
        <v>923.94</v>
      </c>
      <c r="I125" s="22">
        <f t="shared" si="13"/>
        <v>68371.56</v>
      </c>
      <c r="J125" s="122"/>
      <c r="K125" s="116"/>
      <c r="L125" s="123"/>
    </row>
    <row r="126" spans="1:12" ht="13.5" customHeight="1">
      <c r="A126" s="25">
        <v>16</v>
      </c>
      <c r="B126" s="26">
        <v>107</v>
      </c>
      <c r="C126" s="80" t="s">
        <v>203</v>
      </c>
      <c r="D126" s="27" t="s">
        <v>204</v>
      </c>
      <c r="E126" s="110">
        <v>57</v>
      </c>
      <c r="F126" s="74">
        <v>48</v>
      </c>
      <c r="G126" s="110">
        <v>96</v>
      </c>
      <c r="H126" s="32">
        <v>583.38</v>
      </c>
      <c r="I126" s="22">
        <f t="shared" si="13"/>
        <v>56004.479999999996</v>
      </c>
      <c r="J126" s="122"/>
      <c r="K126" s="116"/>
      <c r="L126" s="123"/>
    </row>
    <row r="127" spans="1:12" ht="13.5" customHeight="1">
      <c r="A127" s="25">
        <v>17</v>
      </c>
      <c r="B127" s="26">
        <v>107</v>
      </c>
      <c r="C127" s="80" t="s">
        <v>205</v>
      </c>
      <c r="D127" s="27" t="s">
        <v>206</v>
      </c>
      <c r="E127" s="110">
        <v>76</v>
      </c>
      <c r="F127" s="74">
        <v>28</v>
      </c>
      <c r="G127" s="110">
        <v>56</v>
      </c>
      <c r="H127" s="32">
        <v>789.3</v>
      </c>
      <c r="I127" s="22">
        <f t="shared" si="13"/>
        <v>44200.799999999996</v>
      </c>
      <c r="J127" s="122"/>
      <c r="K127" s="116"/>
      <c r="L127" s="123"/>
    </row>
    <row r="128" spans="1:12" ht="13.5" customHeight="1">
      <c r="A128" s="25">
        <v>18</v>
      </c>
      <c r="B128" s="34">
        <v>112</v>
      </c>
      <c r="C128" s="87" t="s">
        <v>207</v>
      </c>
      <c r="D128" s="35" t="s">
        <v>208</v>
      </c>
      <c r="E128" s="40">
        <v>76</v>
      </c>
      <c r="F128" s="35">
        <v>24</v>
      </c>
      <c r="G128" s="40">
        <v>48</v>
      </c>
      <c r="H128" s="32">
        <v>789.3</v>
      </c>
      <c r="I128" s="22">
        <f t="shared" si="13"/>
        <v>37886.399999999994</v>
      </c>
      <c r="J128" s="122"/>
      <c r="K128" s="116"/>
      <c r="L128" s="123"/>
    </row>
    <row r="129" spans="1:12" ht="13.5" customHeight="1">
      <c r="A129" s="25">
        <v>19</v>
      </c>
      <c r="B129" s="34">
        <v>112</v>
      </c>
      <c r="C129" s="87" t="s">
        <v>209</v>
      </c>
      <c r="D129" s="35" t="s">
        <v>210</v>
      </c>
      <c r="E129" s="40">
        <v>76</v>
      </c>
      <c r="F129" s="35">
        <v>6</v>
      </c>
      <c r="G129" s="40">
        <v>12</v>
      </c>
      <c r="H129" s="32">
        <v>789.3</v>
      </c>
      <c r="I129" s="22">
        <f t="shared" si="13"/>
        <v>9471.5999999999985</v>
      </c>
      <c r="J129" s="122"/>
      <c r="K129" s="116"/>
      <c r="L129" s="123"/>
    </row>
    <row r="130" spans="1:12" ht="13.5" customHeight="1">
      <c r="A130" s="25">
        <v>20</v>
      </c>
      <c r="B130" s="34">
        <v>112</v>
      </c>
      <c r="C130" s="87" t="s">
        <v>211</v>
      </c>
      <c r="D130" s="35" t="s">
        <v>212</v>
      </c>
      <c r="E130" s="40">
        <v>76</v>
      </c>
      <c r="F130" s="35">
        <v>30</v>
      </c>
      <c r="G130" s="40">
        <v>60</v>
      </c>
      <c r="H130" s="32">
        <v>789.3</v>
      </c>
      <c r="I130" s="22">
        <f t="shared" si="13"/>
        <v>47358</v>
      </c>
      <c r="J130" s="122"/>
      <c r="K130" s="116"/>
      <c r="L130" s="123"/>
    </row>
    <row r="131" spans="1:12" ht="13.5" customHeight="1">
      <c r="A131" s="25">
        <v>21</v>
      </c>
      <c r="B131" s="34">
        <v>112</v>
      </c>
      <c r="C131" s="87" t="s">
        <v>213</v>
      </c>
      <c r="D131" s="35" t="s">
        <v>214</v>
      </c>
      <c r="E131" s="40">
        <v>57</v>
      </c>
      <c r="F131" s="35">
        <v>22</v>
      </c>
      <c r="G131" s="40">
        <v>44</v>
      </c>
      <c r="H131" s="32">
        <v>583.38</v>
      </c>
      <c r="I131" s="22">
        <f t="shared" si="13"/>
        <v>25668.720000000001</v>
      </c>
      <c r="J131" s="122"/>
      <c r="K131" s="116"/>
      <c r="L131" s="123"/>
    </row>
    <row r="132" spans="1:12" ht="13.5" customHeight="1">
      <c r="A132" s="25">
        <v>22</v>
      </c>
      <c r="B132" s="34">
        <v>117</v>
      </c>
      <c r="C132" s="87" t="s">
        <v>215</v>
      </c>
      <c r="D132" s="35" t="s">
        <v>216</v>
      </c>
      <c r="E132" s="40">
        <v>89</v>
      </c>
      <c r="F132" s="35">
        <v>45</v>
      </c>
      <c r="G132" s="40">
        <v>90</v>
      </c>
      <c r="H132" s="46">
        <v>923.94</v>
      </c>
      <c r="I132" s="22">
        <f t="shared" si="13"/>
        <v>83154.600000000006</v>
      </c>
      <c r="J132" s="122"/>
      <c r="K132" s="116"/>
      <c r="L132" s="123"/>
    </row>
    <row r="133" spans="1:12" ht="13.5" customHeight="1">
      <c r="A133" s="25">
        <v>23</v>
      </c>
      <c r="B133" s="34">
        <v>117</v>
      </c>
      <c r="C133" s="87" t="s">
        <v>217</v>
      </c>
      <c r="D133" s="35" t="s">
        <v>218</v>
      </c>
      <c r="E133" s="40">
        <v>89</v>
      </c>
      <c r="F133" s="35">
        <v>26</v>
      </c>
      <c r="G133" s="40">
        <v>52</v>
      </c>
      <c r="H133" s="46">
        <v>923.94</v>
      </c>
      <c r="I133" s="22">
        <f t="shared" si="13"/>
        <v>48044.880000000005</v>
      </c>
      <c r="J133" s="122"/>
      <c r="K133" s="116"/>
      <c r="L133" s="123"/>
    </row>
    <row r="134" spans="1:12" ht="13.5" customHeight="1">
      <c r="A134" s="25">
        <v>24</v>
      </c>
      <c r="B134" s="34">
        <v>119</v>
      </c>
      <c r="C134" s="125" t="s">
        <v>219</v>
      </c>
      <c r="D134" s="35" t="s">
        <v>220</v>
      </c>
      <c r="E134" s="40">
        <v>89</v>
      </c>
      <c r="F134" s="35">
        <v>52</v>
      </c>
      <c r="G134" s="40">
        <v>104</v>
      </c>
      <c r="H134" s="46">
        <v>923.94</v>
      </c>
      <c r="I134" s="22">
        <f t="shared" si="13"/>
        <v>96089.760000000009</v>
      </c>
      <c r="J134" s="37"/>
      <c r="K134" s="38"/>
      <c r="L134" s="126"/>
    </row>
    <row r="135" spans="1:12" ht="13.5" customHeight="1">
      <c r="A135" s="25">
        <v>25</v>
      </c>
      <c r="B135" s="34">
        <v>123</v>
      </c>
      <c r="C135" s="87" t="s">
        <v>221</v>
      </c>
      <c r="D135" s="35" t="s">
        <v>222</v>
      </c>
      <c r="E135" s="40">
        <v>160</v>
      </c>
      <c r="F135" s="35">
        <v>44</v>
      </c>
      <c r="G135" s="40"/>
      <c r="H135" s="38"/>
      <c r="I135" s="22">
        <f t="shared" si="13"/>
        <v>0</v>
      </c>
      <c r="J135" s="37">
        <v>44</v>
      </c>
      <c r="K135" s="38">
        <v>420</v>
      </c>
      <c r="L135" s="86">
        <f t="shared" ref="L135:L136" si="15">J135*K135</f>
        <v>18480</v>
      </c>
    </row>
    <row r="136" spans="1:12" ht="13.5" customHeight="1">
      <c r="A136" s="25">
        <v>26</v>
      </c>
      <c r="B136" s="34"/>
      <c r="C136" s="87" t="s">
        <v>223</v>
      </c>
      <c r="D136" s="35" t="s">
        <v>222</v>
      </c>
      <c r="E136" s="40">
        <v>110</v>
      </c>
      <c r="F136" s="35">
        <v>44</v>
      </c>
      <c r="G136" s="40"/>
      <c r="H136" s="38"/>
      <c r="I136" s="22">
        <f t="shared" si="13"/>
        <v>0</v>
      </c>
      <c r="J136" s="37">
        <v>44</v>
      </c>
      <c r="K136" s="38">
        <v>792</v>
      </c>
      <c r="L136" s="86">
        <f t="shared" si="15"/>
        <v>34848</v>
      </c>
    </row>
    <row r="137" spans="1:12" ht="13.5" customHeight="1">
      <c r="A137" s="15">
        <v>27</v>
      </c>
      <c r="B137" s="39">
        <v>126</v>
      </c>
      <c r="C137" s="127" t="s">
        <v>224</v>
      </c>
      <c r="D137" s="37" t="s">
        <v>225</v>
      </c>
      <c r="E137" s="40">
        <v>89</v>
      </c>
      <c r="F137" s="37">
        <v>48</v>
      </c>
      <c r="G137" s="40">
        <v>96</v>
      </c>
      <c r="H137" s="46">
        <v>923.94</v>
      </c>
      <c r="I137" s="22">
        <f t="shared" si="13"/>
        <v>88698.240000000005</v>
      </c>
      <c r="J137" s="37"/>
      <c r="K137" s="38"/>
      <c r="L137" s="126"/>
    </row>
    <row r="138" spans="1:12" ht="13.5" customHeight="1">
      <c r="A138" s="15">
        <v>28</v>
      </c>
      <c r="B138" s="39">
        <v>127</v>
      </c>
      <c r="C138" s="127" t="s">
        <v>226</v>
      </c>
      <c r="D138" s="37" t="s">
        <v>227</v>
      </c>
      <c r="E138" s="40">
        <v>108</v>
      </c>
      <c r="F138" s="37">
        <v>30</v>
      </c>
      <c r="G138" s="40">
        <v>60</v>
      </c>
      <c r="H138" s="38">
        <v>1182.73</v>
      </c>
      <c r="I138" s="22">
        <f t="shared" si="13"/>
        <v>70963.8</v>
      </c>
      <c r="J138" s="37"/>
      <c r="K138" s="38"/>
      <c r="L138" s="126"/>
    </row>
    <row r="139" spans="1:12" ht="13.5" customHeight="1">
      <c r="A139" s="15">
        <v>29</v>
      </c>
      <c r="B139" s="39">
        <v>130</v>
      </c>
      <c r="C139" s="127" t="s">
        <v>228</v>
      </c>
      <c r="D139" s="37" t="s">
        <v>229</v>
      </c>
      <c r="E139" s="40">
        <v>63</v>
      </c>
      <c r="F139" s="37">
        <v>17</v>
      </c>
      <c r="G139" s="40"/>
      <c r="H139" s="38"/>
      <c r="I139" s="22">
        <f t="shared" si="13"/>
        <v>0</v>
      </c>
      <c r="J139" s="37">
        <v>17</v>
      </c>
      <c r="K139" s="57">
        <v>264.05</v>
      </c>
      <c r="L139" s="86">
        <f t="shared" ref="L139:L140" si="16">J139*K139</f>
        <v>4488.8500000000004</v>
      </c>
    </row>
    <row r="140" spans="1:12" ht="13.5" customHeight="1">
      <c r="A140" s="15">
        <v>30</v>
      </c>
      <c r="B140" s="39"/>
      <c r="C140" s="127" t="s">
        <v>230</v>
      </c>
      <c r="D140" s="37" t="s">
        <v>229</v>
      </c>
      <c r="E140" s="40">
        <v>63</v>
      </c>
      <c r="F140" s="37">
        <v>17</v>
      </c>
      <c r="G140" s="40"/>
      <c r="H140" s="38"/>
      <c r="I140" s="22">
        <f t="shared" si="13"/>
        <v>0</v>
      </c>
      <c r="J140" s="37">
        <v>17</v>
      </c>
      <c r="K140" s="57">
        <v>264.05</v>
      </c>
      <c r="L140" s="86">
        <f t="shared" si="16"/>
        <v>4488.8500000000004</v>
      </c>
    </row>
    <row r="141" spans="1:12" ht="13.5" customHeight="1">
      <c r="A141" s="25">
        <v>31</v>
      </c>
      <c r="B141" s="34">
        <v>176</v>
      </c>
      <c r="C141" s="87" t="s">
        <v>231</v>
      </c>
      <c r="D141" s="35" t="s">
        <v>232</v>
      </c>
      <c r="E141" s="40">
        <v>89</v>
      </c>
      <c r="F141" s="35">
        <v>91</v>
      </c>
      <c r="G141" s="40">
        <v>182</v>
      </c>
      <c r="H141" s="46">
        <v>923.94</v>
      </c>
      <c r="I141" s="22">
        <f t="shared" si="13"/>
        <v>168157.08000000002</v>
      </c>
      <c r="J141" s="122"/>
      <c r="K141" s="116"/>
      <c r="L141" s="123"/>
    </row>
    <row r="142" spans="1:12" ht="13.5" customHeight="1">
      <c r="A142" s="41">
        <v>32</v>
      </c>
      <c r="B142" s="42">
        <v>176</v>
      </c>
      <c r="C142" s="128" t="s">
        <v>233</v>
      </c>
      <c r="D142" s="35" t="s">
        <v>234</v>
      </c>
      <c r="E142" s="129">
        <v>108</v>
      </c>
      <c r="F142" s="43">
        <v>110</v>
      </c>
      <c r="G142" s="129">
        <v>220</v>
      </c>
      <c r="H142" s="38">
        <v>1182.73</v>
      </c>
      <c r="I142" s="22">
        <f t="shared" si="13"/>
        <v>260200.6</v>
      </c>
      <c r="J142" s="122"/>
      <c r="K142" s="116"/>
      <c r="L142" s="123"/>
    </row>
    <row r="143" spans="1:12" ht="13.5" customHeight="1">
      <c r="A143" s="41">
        <v>33</v>
      </c>
      <c r="B143" s="42"/>
      <c r="C143" s="128" t="s">
        <v>235</v>
      </c>
      <c r="D143" s="35" t="s">
        <v>234</v>
      </c>
      <c r="E143" s="129">
        <v>76</v>
      </c>
      <c r="F143" s="43">
        <v>110</v>
      </c>
      <c r="G143" s="129">
        <v>110</v>
      </c>
      <c r="H143" s="32">
        <v>789.3</v>
      </c>
      <c r="I143" s="22">
        <f t="shared" si="13"/>
        <v>86823</v>
      </c>
      <c r="J143" s="122"/>
      <c r="K143" s="116"/>
      <c r="L143" s="123"/>
    </row>
    <row r="144" spans="1:12" ht="13.5" customHeight="1">
      <c r="A144" s="41">
        <v>34</v>
      </c>
      <c r="B144" s="34"/>
      <c r="C144" s="87" t="s">
        <v>236</v>
      </c>
      <c r="D144" s="35" t="s">
        <v>234</v>
      </c>
      <c r="E144" s="40">
        <v>57</v>
      </c>
      <c r="F144" s="35">
        <v>110</v>
      </c>
      <c r="G144" s="40">
        <v>110</v>
      </c>
      <c r="H144" s="32">
        <v>583.38</v>
      </c>
      <c r="I144" s="22">
        <f t="shared" si="13"/>
        <v>64171.8</v>
      </c>
      <c r="J144" s="122"/>
      <c r="K144" s="116"/>
      <c r="L144" s="123"/>
    </row>
    <row r="145" spans="1:12" ht="13.5" customHeight="1">
      <c r="A145" s="50">
        <v>35</v>
      </c>
      <c r="B145" s="51" t="s">
        <v>51</v>
      </c>
      <c r="C145" s="130" t="s">
        <v>170</v>
      </c>
      <c r="D145" s="52" t="s">
        <v>237</v>
      </c>
      <c r="E145" s="131">
        <v>89</v>
      </c>
      <c r="F145" s="132">
        <v>84</v>
      </c>
      <c r="G145" s="131">
        <v>168</v>
      </c>
      <c r="H145" s="38">
        <v>923.94</v>
      </c>
      <c r="I145" s="22">
        <f t="shared" si="13"/>
        <v>155221.92000000001</v>
      </c>
      <c r="J145" s="54"/>
      <c r="K145" s="57"/>
      <c r="L145" s="133"/>
    </row>
    <row r="146" spans="1:12" ht="13.5" customHeight="1">
      <c r="A146" s="50">
        <v>36</v>
      </c>
      <c r="B146" s="58"/>
      <c r="C146" s="130" t="s">
        <v>120</v>
      </c>
      <c r="D146" s="52" t="s">
        <v>237</v>
      </c>
      <c r="E146" s="131">
        <v>90</v>
      </c>
      <c r="F146" s="132">
        <v>84</v>
      </c>
      <c r="G146" s="131"/>
      <c r="H146" s="59"/>
      <c r="I146" s="22">
        <f t="shared" si="13"/>
        <v>0</v>
      </c>
      <c r="J146" s="54">
        <v>84</v>
      </c>
      <c r="K146" s="38">
        <v>524.94000000000005</v>
      </c>
      <c r="L146" s="86">
        <f t="shared" ref="L146:L147" si="17">J146*K146</f>
        <v>44094.960000000006</v>
      </c>
    </row>
    <row r="147" spans="1:12" ht="13.5" customHeight="1">
      <c r="A147" s="50">
        <v>37</v>
      </c>
      <c r="B147" s="58"/>
      <c r="C147" s="130" t="s">
        <v>121</v>
      </c>
      <c r="D147" s="52" t="s">
        <v>237</v>
      </c>
      <c r="E147" s="131">
        <v>63</v>
      </c>
      <c r="F147" s="132">
        <v>84</v>
      </c>
      <c r="G147" s="131"/>
      <c r="H147" s="59"/>
      <c r="I147" s="22">
        <f t="shared" si="13"/>
        <v>0</v>
      </c>
      <c r="J147" s="54">
        <v>84</v>
      </c>
      <c r="K147" s="57">
        <v>264.05</v>
      </c>
      <c r="L147" s="86">
        <f t="shared" si="17"/>
        <v>22180.2</v>
      </c>
    </row>
    <row r="148" spans="1:12" ht="13.5" customHeight="1">
      <c r="A148" s="50">
        <v>38</v>
      </c>
      <c r="B148" s="51" t="s">
        <v>238</v>
      </c>
      <c r="C148" s="130" t="s">
        <v>239</v>
      </c>
      <c r="D148" s="52" t="s">
        <v>240</v>
      </c>
      <c r="E148" s="131">
        <v>219</v>
      </c>
      <c r="F148" s="132">
        <v>160</v>
      </c>
      <c r="G148" s="131">
        <v>320</v>
      </c>
      <c r="H148" s="59">
        <v>3722.4</v>
      </c>
      <c r="I148" s="22">
        <f t="shared" si="13"/>
        <v>1191168</v>
      </c>
      <c r="J148" s="54"/>
      <c r="K148" s="57"/>
      <c r="L148" s="133"/>
    </row>
    <row r="149" spans="1:12" ht="13.5" customHeight="1">
      <c r="A149" s="50">
        <v>39</v>
      </c>
      <c r="B149" s="58"/>
      <c r="C149" s="130" t="s">
        <v>241</v>
      </c>
      <c r="D149" s="52" t="s">
        <v>240</v>
      </c>
      <c r="E149" s="131">
        <v>200</v>
      </c>
      <c r="F149" s="132">
        <v>160</v>
      </c>
      <c r="G149" s="131"/>
      <c r="H149" s="59"/>
      <c r="I149" s="134"/>
      <c r="J149" s="54">
        <v>160</v>
      </c>
      <c r="K149" s="57">
        <v>439.98</v>
      </c>
      <c r="L149" s="86">
        <f t="shared" ref="L149:L150" si="18">J149*K149</f>
        <v>70396.800000000003</v>
      </c>
    </row>
    <row r="150" spans="1:12" ht="13.5" customHeight="1">
      <c r="A150" s="50">
        <v>40</v>
      </c>
      <c r="B150" s="58"/>
      <c r="C150" s="130" t="s">
        <v>242</v>
      </c>
      <c r="D150" s="52" t="s">
        <v>240</v>
      </c>
      <c r="E150" s="131">
        <v>110</v>
      </c>
      <c r="F150" s="132">
        <v>160</v>
      </c>
      <c r="G150" s="131"/>
      <c r="H150" s="59"/>
      <c r="I150" s="134"/>
      <c r="J150" s="54">
        <v>160</v>
      </c>
      <c r="K150" s="38">
        <v>792</v>
      </c>
      <c r="L150" s="86">
        <f t="shared" si="18"/>
        <v>126720</v>
      </c>
    </row>
    <row r="151" spans="1:12" ht="13.5" customHeight="1">
      <c r="A151" s="50">
        <v>41</v>
      </c>
      <c r="B151" s="51" t="s">
        <v>238</v>
      </c>
      <c r="C151" s="130" t="s">
        <v>243</v>
      </c>
      <c r="D151" s="52" t="s">
        <v>244</v>
      </c>
      <c r="E151" s="131">
        <v>89</v>
      </c>
      <c r="F151" s="132">
        <v>32</v>
      </c>
      <c r="G151" s="131">
        <v>64</v>
      </c>
      <c r="H151" s="38">
        <v>923.94</v>
      </c>
      <c r="I151" s="22">
        <f>G151*H151</f>
        <v>59132.160000000003</v>
      </c>
      <c r="J151" s="54"/>
      <c r="K151" s="57"/>
      <c r="L151" s="133"/>
    </row>
    <row r="152" spans="1:12" ht="13.5" customHeight="1">
      <c r="A152" s="50">
        <v>42</v>
      </c>
      <c r="B152" s="58"/>
      <c r="C152" s="130" t="s">
        <v>245</v>
      </c>
      <c r="D152" s="52" t="s">
        <v>244</v>
      </c>
      <c r="E152" s="131">
        <v>90</v>
      </c>
      <c r="F152" s="132">
        <v>32</v>
      </c>
      <c r="G152" s="131"/>
      <c r="H152" s="59"/>
      <c r="I152" s="22">
        <f>G152*H152</f>
        <v>0</v>
      </c>
      <c r="J152" s="54">
        <v>32</v>
      </c>
      <c r="K152" s="38">
        <v>524.94000000000005</v>
      </c>
      <c r="L152" s="86">
        <f t="shared" ref="L152:L153" si="19">J152*K152</f>
        <v>16798.080000000002</v>
      </c>
    </row>
    <row r="153" spans="1:12" ht="13.5" customHeight="1">
      <c r="A153" s="50">
        <v>43</v>
      </c>
      <c r="B153" s="58"/>
      <c r="C153" s="130" t="s">
        <v>246</v>
      </c>
      <c r="D153" s="52" t="s">
        <v>244</v>
      </c>
      <c r="E153" s="131">
        <v>63</v>
      </c>
      <c r="F153" s="132">
        <v>32</v>
      </c>
      <c r="G153" s="131"/>
      <c r="H153" s="59"/>
      <c r="I153" s="22">
        <f>G153*H153</f>
        <v>0</v>
      </c>
      <c r="J153" s="54">
        <v>32</v>
      </c>
      <c r="K153" s="57">
        <v>264.05</v>
      </c>
      <c r="L153" s="86">
        <f t="shared" si="19"/>
        <v>8449.6</v>
      </c>
    </row>
    <row r="154" spans="1:12" ht="13.5" customHeight="1">
      <c r="A154" s="50">
        <v>44</v>
      </c>
      <c r="B154" s="51" t="s">
        <v>238</v>
      </c>
      <c r="C154" s="130" t="s">
        <v>247</v>
      </c>
      <c r="D154" s="52" t="s">
        <v>248</v>
      </c>
      <c r="E154" s="131">
        <v>219</v>
      </c>
      <c r="F154" s="132">
        <v>38</v>
      </c>
      <c r="G154" s="131">
        <v>76</v>
      </c>
      <c r="H154" s="59">
        <v>3722.4</v>
      </c>
      <c r="I154" s="22">
        <f>G154*H154</f>
        <v>282902.40000000002</v>
      </c>
      <c r="J154" s="54"/>
      <c r="K154" s="57"/>
      <c r="L154" s="133"/>
    </row>
    <row r="155" spans="1:12" ht="13.5" customHeight="1">
      <c r="A155" s="50">
        <v>45</v>
      </c>
      <c r="B155" s="58"/>
      <c r="C155" s="130" t="s">
        <v>249</v>
      </c>
      <c r="D155" s="52" t="s">
        <v>248</v>
      </c>
      <c r="E155" s="131">
        <v>200</v>
      </c>
      <c r="F155" s="132">
        <v>38</v>
      </c>
      <c r="G155" s="131"/>
      <c r="H155" s="59"/>
      <c r="I155" s="134"/>
      <c r="J155" s="54">
        <v>38</v>
      </c>
      <c r="K155" s="57">
        <v>439.98</v>
      </c>
      <c r="L155" s="86">
        <f t="shared" ref="L155:L156" si="20">J155*K155</f>
        <v>16719.240000000002</v>
      </c>
    </row>
    <row r="156" spans="1:12" ht="13.5" customHeight="1">
      <c r="A156" s="50">
        <v>46</v>
      </c>
      <c r="B156" s="58"/>
      <c r="C156" s="130" t="s">
        <v>250</v>
      </c>
      <c r="D156" s="52" t="s">
        <v>248</v>
      </c>
      <c r="E156" s="131">
        <v>110</v>
      </c>
      <c r="F156" s="132">
        <v>38</v>
      </c>
      <c r="G156" s="131"/>
      <c r="H156" s="59"/>
      <c r="I156" s="134"/>
      <c r="J156" s="54">
        <v>38</v>
      </c>
      <c r="K156" s="38">
        <v>792</v>
      </c>
      <c r="L156" s="86">
        <f t="shared" si="20"/>
        <v>30096</v>
      </c>
    </row>
    <row r="157" spans="1:12" ht="13.5" customHeight="1">
      <c r="A157" s="50">
        <v>47</v>
      </c>
      <c r="B157" s="51" t="s">
        <v>251</v>
      </c>
      <c r="C157" s="130" t="s">
        <v>252</v>
      </c>
      <c r="D157" s="52" t="s">
        <v>253</v>
      </c>
      <c r="E157" s="131">
        <v>159</v>
      </c>
      <c r="F157" s="132">
        <v>38</v>
      </c>
      <c r="G157" s="131">
        <v>72</v>
      </c>
      <c r="H157" s="32">
        <v>2080.2600000000002</v>
      </c>
      <c r="I157" s="22">
        <f>G157*H157</f>
        <v>149778.72000000003</v>
      </c>
      <c r="J157" s="54"/>
      <c r="K157" s="57"/>
      <c r="L157" s="133"/>
    </row>
    <row r="158" spans="1:12" ht="13.5" customHeight="1">
      <c r="A158" s="50">
        <v>48</v>
      </c>
      <c r="B158" s="58"/>
      <c r="C158" s="130" t="s">
        <v>254</v>
      </c>
      <c r="D158" s="52" t="s">
        <v>253</v>
      </c>
      <c r="E158" s="131">
        <v>160</v>
      </c>
      <c r="F158" s="132">
        <v>38</v>
      </c>
      <c r="G158" s="131"/>
      <c r="H158" s="59"/>
      <c r="I158" s="22">
        <f>G158*H158</f>
        <v>0</v>
      </c>
      <c r="J158" s="54">
        <v>38</v>
      </c>
      <c r="K158" s="38">
        <v>420</v>
      </c>
      <c r="L158" s="86">
        <f t="shared" ref="L158:L159" si="21">J158*K158</f>
        <v>15960</v>
      </c>
    </row>
    <row r="159" spans="1:12" ht="13.5" customHeight="1">
      <c r="A159" s="50">
        <v>49</v>
      </c>
      <c r="B159" s="58"/>
      <c r="C159" s="130" t="s">
        <v>255</v>
      </c>
      <c r="D159" s="52" t="s">
        <v>253</v>
      </c>
      <c r="E159" s="131">
        <v>110</v>
      </c>
      <c r="F159" s="132">
        <v>38</v>
      </c>
      <c r="G159" s="131"/>
      <c r="H159" s="59"/>
      <c r="I159" s="22">
        <f>G159*H159</f>
        <v>0</v>
      </c>
      <c r="J159" s="54">
        <v>38</v>
      </c>
      <c r="K159" s="38">
        <v>792</v>
      </c>
      <c r="L159" s="86">
        <f t="shared" si="21"/>
        <v>30096</v>
      </c>
    </row>
    <row r="160" spans="1:12" ht="13.5" customHeight="1">
      <c r="A160" s="50">
        <v>50</v>
      </c>
      <c r="B160" s="51" t="s">
        <v>251</v>
      </c>
      <c r="C160" s="130" t="s">
        <v>256</v>
      </c>
      <c r="D160" s="52" t="s">
        <v>253</v>
      </c>
      <c r="E160" s="131">
        <v>159</v>
      </c>
      <c r="F160" s="132">
        <v>64</v>
      </c>
      <c r="G160" s="131">
        <v>128</v>
      </c>
      <c r="H160" s="32">
        <v>2080.2600000000002</v>
      </c>
      <c r="I160" s="22">
        <f>G160*H160</f>
        <v>266273.28000000003</v>
      </c>
      <c r="J160" s="54"/>
      <c r="K160" s="57"/>
      <c r="L160" s="133"/>
    </row>
    <row r="161" spans="1:12" ht="13.5" customHeight="1">
      <c r="A161" s="50">
        <v>51</v>
      </c>
      <c r="B161" s="58"/>
      <c r="C161" s="130" t="s">
        <v>257</v>
      </c>
      <c r="D161" s="52" t="s">
        <v>253</v>
      </c>
      <c r="E161" s="131">
        <v>160</v>
      </c>
      <c r="F161" s="132">
        <v>64</v>
      </c>
      <c r="G161" s="131"/>
      <c r="H161" s="59"/>
      <c r="I161" s="134"/>
      <c r="J161" s="54">
        <v>64</v>
      </c>
      <c r="K161" s="38">
        <v>420</v>
      </c>
      <c r="L161" s="86">
        <f t="shared" ref="L161:L162" si="22">J161*K161</f>
        <v>26880</v>
      </c>
    </row>
    <row r="162" spans="1:12" ht="14.25" customHeight="1">
      <c r="A162" s="50">
        <v>52</v>
      </c>
      <c r="B162" s="58"/>
      <c r="C162" s="130" t="s">
        <v>258</v>
      </c>
      <c r="D162" s="52" t="s">
        <v>253</v>
      </c>
      <c r="E162" s="131">
        <v>110</v>
      </c>
      <c r="F162" s="132">
        <v>64</v>
      </c>
      <c r="G162" s="131"/>
      <c r="H162" s="59"/>
      <c r="I162" s="134"/>
      <c r="J162" s="54">
        <v>64</v>
      </c>
      <c r="K162" s="38">
        <v>792</v>
      </c>
      <c r="L162" s="86">
        <f t="shared" si="22"/>
        <v>50688</v>
      </c>
    </row>
    <row r="163" spans="1:12" ht="14.25" customHeight="1">
      <c r="A163" s="50">
        <v>53</v>
      </c>
      <c r="B163" s="51" t="s">
        <v>251</v>
      </c>
      <c r="C163" s="130" t="s">
        <v>259</v>
      </c>
      <c r="D163" s="52" t="s">
        <v>260</v>
      </c>
      <c r="E163" s="131">
        <v>108</v>
      </c>
      <c r="F163" s="132">
        <v>80</v>
      </c>
      <c r="G163" s="131">
        <v>160</v>
      </c>
      <c r="H163" s="38">
        <v>1182.73</v>
      </c>
      <c r="I163" s="22">
        <f>G163*H163</f>
        <v>189236.8</v>
      </c>
      <c r="J163" s="54"/>
      <c r="K163" s="57"/>
      <c r="L163" s="133"/>
    </row>
    <row r="164" spans="1:12" ht="13.5" customHeight="1">
      <c r="A164" s="50">
        <v>54</v>
      </c>
      <c r="B164" s="58"/>
      <c r="C164" s="130" t="s">
        <v>261</v>
      </c>
      <c r="D164" s="52" t="s">
        <v>260</v>
      </c>
      <c r="E164" s="131">
        <v>110</v>
      </c>
      <c r="F164" s="132">
        <v>80</v>
      </c>
      <c r="G164" s="131"/>
      <c r="H164" s="59"/>
      <c r="I164" s="22">
        <f>G164*H164</f>
        <v>0</v>
      </c>
      <c r="J164" s="54">
        <v>80</v>
      </c>
      <c r="K164" s="38">
        <v>792</v>
      </c>
      <c r="L164" s="86">
        <f t="shared" ref="L164:L165" si="23">J164*K164</f>
        <v>63360</v>
      </c>
    </row>
    <row r="165" spans="1:12" ht="13.5" customHeight="1">
      <c r="A165" s="50">
        <v>55</v>
      </c>
      <c r="B165" s="58"/>
      <c r="C165" s="130" t="s">
        <v>262</v>
      </c>
      <c r="D165" s="52" t="s">
        <v>260</v>
      </c>
      <c r="E165" s="131">
        <v>63</v>
      </c>
      <c r="F165" s="132">
        <v>80</v>
      </c>
      <c r="G165" s="131"/>
      <c r="H165" s="59"/>
      <c r="I165" s="22">
        <f>G165*H165</f>
        <v>0</v>
      </c>
      <c r="J165" s="54">
        <v>80</v>
      </c>
      <c r="K165" s="57">
        <v>264.05</v>
      </c>
      <c r="L165" s="86">
        <f t="shared" si="23"/>
        <v>21124</v>
      </c>
    </row>
    <row r="166" spans="1:12" ht="14.25" customHeight="1">
      <c r="A166" s="50">
        <v>56</v>
      </c>
      <c r="B166" s="51" t="s">
        <v>251</v>
      </c>
      <c r="C166" s="130" t="s">
        <v>263</v>
      </c>
      <c r="D166" s="52" t="s">
        <v>264</v>
      </c>
      <c r="E166" s="131">
        <v>159</v>
      </c>
      <c r="F166" s="132">
        <v>45</v>
      </c>
      <c r="G166" s="131">
        <v>90</v>
      </c>
      <c r="H166" s="32">
        <v>2080.2600000000002</v>
      </c>
      <c r="I166" s="22">
        <f>G166*H166</f>
        <v>187223.40000000002</v>
      </c>
      <c r="J166" s="54"/>
      <c r="K166" s="57"/>
      <c r="L166" s="133"/>
    </row>
    <row r="167" spans="1:12" ht="15" customHeight="1">
      <c r="A167" s="50">
        <v>57</v>
      </c>
      <c r="B167" s="58"/>
      <c r="C167" s="130" t="s">
        <v>265</v>
      </c>
      <c r="D167" s="52" t="s">
        <v>264</v>
      </c>
      <c r="E167" s="131">
        <v>160</v>
      </c>
      <c r="F167" s="132">
        <v>45</v>
      </c>
      <c r="G167" s="131"/>
      <c r="H167" s="59"/>
      <c r="I167" s="134"/>
      <c r="J167" s="54">
        <v>45</v>
      </c>
      <c r="K167" s="38">
        <v>420</v>
      </c>
      <c r="L167" s="86">
        <f t="shared" ref="L167:L168" si="24">J167*K167</f>
        <v>18900</v>
      </c>
    </row>
    <row r="168" spans="1:12" ht="15" customHeight="1">
      <c r="A168" s="50">
        <v>58</v>
      </c>
      <c r="B168" s="58"/>
      <c r="C168" s="130" t="s">
        <v>266</v>
      </c>
      <c r="D168" s="52" t="s">
        <v>264</v>
      </c>
      <c r="E168" s="131">
        <v>110</v>
      </c>
      <c r="F168" s="132">
        <v>45</v>
      </c>
      <c r="G168" s="131"/>
      <c r="H168" s="59"/>
      <c r="I168" s="134"/>
      <c r="J168" s="54">
        <v>45</v>
      </c>
      <c r="K168" s="38">
        <v>792</v>
      </c>
      <c r="L168" s="86">
        <f t="shared" si="24"/>
        <v>35640</v>
      </c>
    </row>
    <row r="169" spans="1:12" ht="15" customHeight="1">
      <c r="A169" s="25">
        <v>59</v>
      </c>
      <c r="B169" s="60" t="s">
        <v>267</v>
      </c>
      <c r="C169" s="135" t="s">
        <v>268</v>
      </c>
      <c r="D169" s="61" t="s">
        <v>269</v>
      </c>
      <c r="E169" s="136">
        <v>159</v>
      </c>
      <c r="F169" s="61">
        <v>75</v>
      </c>
      <c r="G169" s="136">
        <v>150</v>
      </c>
      <c r="H169" s="32">
        <v>2080.2600000000002</v>
      </c>
      <c r="I169" s="22">
        <f t="shared" ref="I169:I180" si="25">G169*H169</f>
        <v>312039.00000000006</v>
      </c>
      <c r="J169" s="63"/>
      <c r="K169" s="38"/>
      <c r="L169" s="126"/>
    </row>
    <row r="170" spans="1:12" ht="15" customHeight="1">
      <c r="A170" s="25">
        <v>60</v>
      </c>
      <c r="B170" s="60" t="s">
        <v>270</v>
      </c>
      <c r="C170" s="135" t="s">
        <v>271</v>
      </c>
      <c r="D170" s="61" t="s">
        <v>272</v>
      </c>
      <c r="E170" s="136">
        <v>159</v>
      </c>
      <c r="F170" s="61">
        <v>147</v>
      </c>
      <c r="G170" s="136">
        <v>294</v>
      </c>
      <c r="H170" s="32">
        <v>2080.2600000000002</v>
      </c>
      <c r="I170" s="22">
        <f t="shared" si="25"/>
        <v>611596.44000000006</v>
      </c>
      <c r="J170" s="63"/>
      <c r="K170" s="38"/>
      <c r="L170" s="126"/>
    </row>
    <row r="171" spans="1:12" ht="15" customHeight="1">
      <c r="A171" s="25">
        <v>61</v>
      </c>
      <c r="B171" s="60"/>
      <c r="C171" s="135" t="s">
        <v>273</v>
      </c>
      <c r="D171" s="61" t="s">
        <v>272</v>
      </c>
      <c r="E171" s="136">
        <v>160</v>
      </c>
      <c r="F171" s="61">
        <v>147</v>
      </c>
      <c r="G171" s="136"/>
      <c r="H171" s="64"/>
      <c r="I171" s="22">
        <f t="shared" si="25"/>
        <v>0</v>
      </c>
      <c r="J171" s="63">
        <v>147</v>
      </c>
      <c r="K171" s="38">
        <v>420</v>
      </c>
      <c r="L171" s="86">
        <f t="shared" ref="L171:L172" si="26">J171*K171</f>
        <v>61740</v>
      </c>
    </row>
    <row r="172" spans="1:12" ht="15" customHeight="1">
      <c r="A172" s="25">
        <v>62</v>
      </c>
      <c r="B172" s="60"/>
      <c r="C172" s="135" t="s">
        <v>274</v>
      </c>
      <c r="D172" s="61" t="s">
        <v>272</v>
      </c>
      <c r="E172" s="136">
        <v>90</v>
      </c>
      <c r="F172" s="61">
        <v>147</v>
      </c>
      <c r="G172" s="136"/>
      <c r="H172" s="64"/>
      <c r="I172" s="22">
        <f t="shared" si="25"/>
        <v>0</v>
      </c>
      <c r="J172" s="63">
        <v>147</v>
      </c>
      <c r="K172" s="38">
        <v>524.94000000000005</v>
      </c>
      <c r="L172" s="86">
        <f t="shared" si="26"/>
        <v>77166.180000000008</v>
      </c>
    </row>
    <row r="173" spans="1:12" ht="15" customHeight="1">
      <c r="A173" s="25">
        <v>63</v>
      </c>
      <c r="B173" s="60" t="s">
        <v>275</v>
      </c>
      <c r="C173" s="135" t="s">
        <v>276</v>
      </c>
      <c r="D173" s="61" t="s">
        <v>277</v>
      </c>
      <c r="E173" s="136">
        <v>108</v>
      </c>
      <c r="F173" s="61">
        <v>14</v>
      </c>
      <c r="G173" s="136">
        <v>28</v>
      </c>
      <c r="H173" s="38">
        <v>1182.73</v>
      </c>
      <c r="I173" s="22">
        <f t="shared" si="25"/>
        <v>33116.44</v>
      </c>
      <c r="J173" s="63"/>
      <c r="K173" s="38"/>
      <c r="L173" s="126"/>
    </row>
    <row r="174" spans="1:12" ht="15" customHeight="1">
      <c r="A174" s="25">
        <v>64</v>
      </c>
      <c r="B174" s="60"/>
      <c r="C174" s="135" t="s">
        <v>278</v>
      </c>
      <c r="D174" s="61" t="s">
        <v>277</v>
      </c>
      <c r="E174" s="136">
        <v>90</v>
      </c>
      <c r="F174" s="61">
        <v>14</v>
      </c>
      <c r="G174" s="136"/>
      <c r="H174" s="64"/>
      <c r="I174" s="22">
        <f t="shared" si="25"/>
        <v>0</v>
      </c>
      <c r="J174" s="63">
        <v>14</v>
      </c>
      <c r="K174" s="38">
        <v>524.94000000000005</v>
      </c>
      <c r="L174" s="86">
        <f t="shared" ref="L174:L175" si="27">J174*K174</f>
        <v>7349.1600000000008</v>
      </c>
    </row>
    <row r="175" spans="1:12" ht="15" customHeight="1">
      <c r="A175" s="25">
        <v>65</v>
      </c>
      <c r="B175" s="60"/>
      <c r="C175" s="135" t="s">
        <v>279</v>
      </c>
      <c r="D175" s="61" t="s">
        <v>277</v>
      </c>
      <c r="E175" s="136">
        <v>63</v>
      </c>
      <c r="F175" s="61">
        <v>14</v>
      </c>
      <c r="G175" s="136"/>
      <c r="H175" s="64"/>
      <c r="I175" s="22">
        <f t="shared" si="25"/>
        <v>0</v>
      </c>
      <c r="J175" s="63">
        <v>14</v>
      </c>
      <c r="K175" s="57">
        <v>264.05</v>
      </c>
      <c r="L175" s="86">
        <f t="shared" si="27"/>
        <v>3696.7000000000003</v>
      </c>
    </row>
    <row r="176" spans="1:12" ht="15" customHeight="1">
      <c r="A176" s="25">
        <v>66</v>
      </c>
      <c r="B176" s="60" t="s">
        <v>280</v>
      </c>
      <c r="C176" s="135" t="s">
        <v>281</v>
      </c>
      <c r="D176" s="61" t="s">
        <v>282</v>
      </c>
      <c r="E176" s="136">
        <v>108</v>
      </c>
      <c r="F176" s="61">
        <v>36</v>
      </c>
      <c r="G176" s="136">
        <v>36</v>
      </c>
      <c r="H176" s="38">
        <v>1182.73</v>
      </c>
      <c r="I176" s="22">
        <f t="shared" si="25"/>
        <v>42578.28</v>
      </c>
      <c r="J176" s="63"/>
      <c r="K176" s="38"/>
      <c r="L176" s="126"/>
    </row>
    <row r="177" spans="1:12" ht="15" customHeight="1">
      <c r="A177" s="25">
        <v>67</v>
      </c>
      <c r="B177" s="60"/>
      <c r="C177" s="135" t="s">
        <v>283</v>
      </c>
      <c r="D177" s="61" t="s">
        <v>282</v>
      </c>
      <c r="E177" s="136">
        <v>76</v>
      </c>
      <c r="F177" s="61">
        <v>36</v>
      </c>
      <c r="G177" s="136">
        <v>36</v>
      </c>
      <c r="H177" s="32">
        <v>789.3</v>
      </c>
      <c r="I177" s="22">
        <f t="shared" si="25"/>
        <v>28414.799999999999</v>
      </c>
      <c r="J177" s="63"/>
      <c r="K177" s="38"/>
      <c r="L177" s="126"/>
    </row>
    <row r="178" spans="1:12" ht="15" customHeight="1">
      <c r="A178" s="25">
        <v>68</v>
      </c>
      <c r="B178" s="60" t="s">
        <v>275</v>
      </c>
      <c r="C178" s="135" t="s">
        <v>284</v>
      </c>
      <c r="D178" s="61" t="s">
        <v>285</v>
      </c>
      <c r="E178" s="136">
        <v>108</v>
      </c>
      <c r="F178" s="61">
        <v>60</v>
      </c>
      <c r="G178" s="136">
        <v>60</v>
      </c>
      <c r="H178" s="38">
        <v>1182.73</v>
      </c>
      <c r="I178" s="22">
        <f t="shared" si="25"/>
        <v>70963.8</v>
      </c>
      <c r="J178" s="63"/>
      <c r="K178" s="38"/>
      <c r="L178" s="126"/>
    </row>
    <row r="179" spans="1:12" ht="15" customHeight="1">
      <c r="A179" s="25">
        <v>69</v>
      </c>
      <c r="B179" s="60"/>
      <c r="C179" s="135" t="s">
        <v>286</v>
      </c>
      <c r="D179" s="61" t="s">
        <v>285</v>
      </c>
      <c r="E179" s="136">
        <v>76</v>
      </c>
      <c r="F179" s="61">
        <v>60</v>
      </c>
      <c r="G179" s="136">
        <v>60</v>
      </c>
      <c r="H179" s="32">
        <v>789.3</v>
      </c>
      <c r="I179" s="22">
        <f t="shared" si="25"/>
        <v>47358</v>
      </c>
      <c r="J179" s="63"/>
      <c r="K179" s="38"/>
      <c r="L179" s="126"/>
    </row>
    <row r="180" spans="1:12" ht="15" customHeight="1">
      <c r="A180" s="25">
        <v>70</v>
      </c>
      <c r="B180" s="60">
        <v>59</v>
      </c>
      <c r="C180" s="135" t="s">
        <v>287</v>
      </c>
      <c r="D180" s="61" t="s">
        <v>288</v>
      </c>
      <c r="E180" s="136">
        <v>63</v>
      </c>
      <c r="F180" s="61">
        <v>6</v>
      </c>
      <c r="G180" s="136"/>
      <c r="H180" s="64"/>
      <c r="I180" s="22">
        <f t="shared" si="25"/>
        <v>0</v>
      </c>
      <c r="J180" s="63">
        <v>6</v>
      </c>
      <c r="K180" s="57">
        <v>264.05</v>
      </c>
      <c r="L180" s="86">
        <f t="shared" ref="L180:L183" si="28">J180*K180</f>
        <v>1584.3000000000002</v>
      </c>
    </row>
    <row r="181" spans="1:12" ht="15" customHeight="1">
      <c r="A181" s="25">
        <v>71</v>
      </c>
      <c r="B181" s="60"/>
      <c r="C181" s="135" t="s">
        <v>289</v>
      </c>
      <c r="D181" s="61" t="s">
        <v>288</v>
      </c>
      <c r="E181" s="136">
        <v>63</v>
      </c>
      <c r="F181" s="61">
        <v>6</v>
      </c>
      <c r="G181" s="136"/>
      <c r="H181" s="64"/>
      <c r="I181" s="137"/>
      <c r="J181" s="63">
        <v>6</v>
      </c>
      <c r="K181" s="57">
        <v>264.05</v>
      </c>
      <c r="L181" s="86">
        <f t="shared" si="28"/>
        <v>1584.3000000000002</v>
      </c>
    </row>
    <row r="182" spans="1:12" ht="15" customHeight="1">
      <c r="A182" s="25">
        <v>72</v>
      </c>
      <c r="B182" s="60">
        <v>59</v>
      </c>
      <c r="C182" s="135" t="s">
        <v>290</v>
      </c>
      <c r="D182" s="61" t="s">
        <v>291</v>
      </c>
      <c r="E182" s="136">
        <v>110</v>
      </c>
      <c r="F182" s="61">
        <v>40</v>
      </c>
      <c r="G182" s="136"/>
      <c r="H182" s="64"/>
      <c r="I182" s="137"/>
      <c r="J182" s="63">
        <v>40</v>
      </c>
      <c r="K182" s="38">
        <v>792</v>
      </c>
      <c r="L182" s="86">
        <f t="shared" si="28"/>
        <v>31680</v>
      </c>
    </row>
    <row r="183" spans="1:12" ht="15" customHeight="1">
      <c r="A183" s="25">
        <v>73</v>
      </c>
      <c r="B183" s="42"/>
      <c r="C183" s="87" t="s">
        <v>292</v>
      </c>
      <c r="D183" s="61" t="s">
        <v>291</v>
      </c>
      <c r="E183" s="40">
        <v>90</v>
      </c>
      <c r="F183" s="35">
        <v>40</v>
      </c>
      <c r="G183" s="40"/>
      <c r="H183" s="38"/>
      <c r="I183" s="138"/>
      <c r="J183" s="37">
        <v>40</v>
      </c>
      <c r="K183" s="38">
        <v>524.94000000000005</v>
      </c>
      <c r="L183" s="86">
        <f t="shared" si="28"/>
        <v>20997.600000000002</v>
      </c>
    </row>
    <row r="184" spans="1:12" ht="15" customHeight="1">
      <c r="A184" s="25">
        <v>74</v>
      </c>
      <c r="B184" s="41">
        <v>59</v>
      </c>
      <c r="C184" s="87" t="s">
        <v>293</v>
      </c>
      <c r="D184" s="35" t="s">
        <v>294</v>
      </c>
      <c r="E184" s="40">
        <v>89</v>
      </c>
      <c r="F184" s="35">
        <v>33</v>
      </c>
      <c r="G184" s="40">
        <v>66</v>
      </c>
      <c r="H184" s="46">
        <v>923.94</v>
      </c>
      <c r="I184" s="22">
        <f>G184*H184</f>
        <v>60980.04</v>
      </c>
      <c r="J184" s="37"/>
      <c r="K184" s="38"/>
      <c r="L184" s="126"/>
    </row>
    <row r="185" spans="1:12" ht="15" customHeight="1">
      <c r="A185" s="25">
        <v>75</v>
      </c>
      <c r="B185" s="41"/>
      <c r="C185" s="87" t="s">
        <v>295</v>
      </c>
      <c r="D185" s="35" t="s">
        <v>294</v>
      </c>
      <c r="E185" s="40">
        <v>63</v>
      </c>
      <c r="F185" s="35">
        <v>33</v>
      </c>
      <c r="G185" s="40"/>
      <c r="H185" s="38"/>
      <c r="I185" s="22">
        <f>G185*H185</f>
        <v>0</v>
      </c>
      <c r="J185" s="37">
        <v>33</v>
      </c>
      <c r="K185" s="57">
        <v>264.05</v>
      </c>
      <c r="L185" s="86">
        <f t="shared" ref="L185:L188" si="29">J185*K185</f>
        <v>8713.65</v>
      </c>
    </row>
    <row r="186" spans="1:12" ht="15" customHeight="1">
      <c r="A186" s="25">
        <v>76</v>
      </c>
      <c r="B186" s="41"/>
      <c r="C186" s="87" t="s">
        <v>296</v>
      </c>
      <c r="D186" s="35" t="s">
        <v>294</v>
      </c>
      <c r="E186" s="40">
        <v>63</v>
      </c>
      <c r="F186" s="35">
        <v>33</v>
      </c>
      <c r="G186" s="40"/>
      <c r="H186" s="38"/>
      <c r="I186" s="22">
        <f>G186*H186</f>
        <v>0</v>
      </c>
      <c r="J186" s="37">
        <v>33</v>
      </c>
      <c r="K186" s="57">
        <v>264.05</v>
      </c>
      <c r="L186" s="86">
        <f t="shared" si="29"/>
        <v>8713.65</v>
      </c>
    </row>
    <row r="187" spans="1:12" ht="15" customHeight="1">
      <c r="A187" s="25">
        <v>77</v>
      </c>
      <c r="B187" s="41">
        <v>62</v>
      </c>
      <c r="C187" s="87" t="s">
        <v>297</v>
      </c>
      <c r="D187" s="35" t="s">
        <v>298</v>
      </c>
      <c r="E187" s="40">
        <v>160</v>
      </c>
      <c r="F187" s="35">
        <v>68</v>
      </c>
      <c r="G187" s="40"/>
      <c r="H187" s="38"/>
      <c r="I187" s="22">
        <f>G187*H187</f>
        <v>0</v>
      </c>
      <c r="J187" s="37">
        <v>68</v>
      </c>
      <c r="K187" s="38">
        <v>420</v>
      </c>
      <c r="L187" s="86">
        <f t="shared" si="29"/>
        <v>28560</v>
      </c>
    </row>
    <row r="188" spans="1:12" ht="15" customHeight="1">
      <c r="A188" s="25">
        <v>78</v>
      </c>
      <c r="B188" s="41"/>
      <c r="C188" s="87" t="s">
        <v>299</v>
      </c>
      <c r="D188" s="35" t="s">
        <v>298</v>
      </c>
      <c r="E188" s="40">
        <v>110</v>
      </c>
      <c r="F188" s="35">
        <v>68</v>
      </c>
      <c r="G188" s="40"/>
      <c r="H188" s="38"/>
      <c r="I188" s="138"/>
      <c r="J188" s="37">
        <v>68</v>
      </c>
      <c r="K188" s="38">
        <v>792</v>
      </c>
      <c r="L188" s="86">
        <f t="shared" si="29"/>
        <v>53856</v>
      </c>
    </row>
    <row r="189" spans="1:12" ht="15" customHeight="1">
      <c r="A189" s="25">
        <v>79</v>
      </c>
      <c r="B189" s="41">
        <v>62</v>
      </c>
      <c r="C189" s="87" t="s">
        <v>300</v>
      </c>
      <c r="D189" s="35" t="s">
        <v>301</v>
      </c>
      <c r="E189" s="40">
        <v>89</v>
      </c>
      <c r="F189" s="35">
        <v>140</v>
      </c>
      <c r="G189" s="40">
        <v>280</v>
      </c>
      <c r="H189" s="46">
        <v>923.94</v>
      </c>
      <c r="I189" s="22">
        <f t="shared" ref="I189:I212" si="30">G189*H189</f>
        <v>258703.2</v>
      </c>
      <c r="J189" s="37"/>
      <c r="K189" s="38"/>
      <c r="L189" s="126"/>
    </row>
    <row r="190" spans="1:12" ht="15" customHeight="1">
      <c r="A190" s="25">
        <v>80</v>
      </c>
      <c r="B190" s="41">
        <v>63</v>
      </c>
      <c r="C190" s="87" t="s">
        <v>302</v>
      </c>
      <c r="D190" s="35" t="s">
        <v>303</v>
      </c>
      <c r="E190" s="40">
        <v>63</v>
      </c>
      <c r="F190" s="35">
        <v>75</v>
      </c>
      <c r="G190" s="40"/>
      <c r="H190" s="38"/>
      <c r="I190" s="22">
        <f t="shared" si="30"/>
        <v>0</v>
      </c>
      <c r="J190" s="37">
        <v>75</v>
      </c>
      <c r="K190" s="57">
        <v>264.05</v>
      </c>
      <c r="L190" s="86">
        <f t="shared" ref="L190:L191" si="31">J190*K190</f>
        <v>19803.75</v>
      </c>
    </row>
    <row r="191" spans="1:12" ht="15" customHeight="1">
      <c r="A191" s="25">
        <v>81</v>
      </c>
      <c r="B191" s="41"/>
      <c r="C191" s="87" t="s">
        <v>304</v>
      </c>
      <c r="D191" s="35" t="s">
        <v>303</v>
      </c>
      <c r="E191" s="40">
        <v>63</v>
      </c>
      <c r="F191" s="35">
        <v>75</v>
      </c>
      <c r="G191" s="40"/>
      <c r="H191" s="38"/>
      <c r="I191" s="22">
        <f t="shared" si="30"/>
        <v>0</v>
      </c>
      <c r="J191" s="37">
        <v>75</v>
      </c>
      <c r="K191" s="57">
        <v>264.05</v>
      </c>
      <c r="L191" s="86">
        <f t="shared" si="31"/>
        <v>19803.75</v>
      </c>
    </row>
    <row r="192" spans="1:12" ht="15" customHeight="1">
      <c r="A192" s="25">
        <v>82</v>
      </c>
      <c r="B192" s="41" t="s">
        <v>62</v>
      </c>
      <c r="C192" s="87" t="s">
        <v>305</v>
      </c>
      <c r="D192" s="35" t="s">
        <v>306</v>
      </c>
      <c r="E192" s="40">
        <v>89</v>
      </c>
      <c r="F192" s="35">
        <v>50</v>
      </c>
      <c r="G192" s="40">
        <v>100</v>
      </c>
      <c r="H192" s="46">
        <v>923.94</v>
      </c>
      <c r="I192" s="22">
        <f t="shared" si="30"/>
        <v>92394</v>
      </c>
      <c r="J192" s="37"/>
      <c r="K192" s="38"/>
      <c r="L192" s="126"/>
    </row>
    <row r="193" spans="1:12" ht="15" customHeight="1">
      <c r="A193" s="25">
        <v>83</v>
      </c>
      <c r="B193" s="41" t="s">
        <v>62</v>
      </c>
      <c r="C193" s="87" t="s">
        <v>307</v>
      </c>
      <c r="D193" s="35" t="s">
        <v>308</v>
      </c>
      <c r="E193" s="40">
        <v>108</v>
      </c>
      <c r="F193" s="35">
        <v>30</v>
      </c>
      <c r="G193" s="40">
        <v>60</v>
      </c>
      <c r="H193" s="38">
        <v>1182.73</v>
      </c>
      <c r="I193" s="22">
        <f t="shared" si="30"/>
        <v>70963.8</v>
      </c>
      <c r="J193" s="37"/>
      <c r="K193" s="38"/>
      <c r="L193" s="126"/>
    </row>
    <row r="194" spans="1:12" ht="15" customHeight="1">
      <c r="A194" s="25">
        <v>84</v>
      </c>
      <c r="B194" s="41">
        <v>78</v>
      </c>
      <c r="C194" s="87" t="s">
        <v>309</v>
      </c>
      <c r="D194" s="35" t="s">
        <v>310</v>
      </c>
      <c r="E194" s="40">
        <v>108</v>
      </c>
      <c r="F194" s="35">
        <v>138</v>
      </c>
      <c r="G194" s="40">
        <v>276</v>
      </c>
      <c r="H194" s="38">
        <v>1182.73</v>
      </c>
      <c r="I194" s="22">
        <f t="shared" si="30"/>
        <v>326433.48</v>
      </c>
      <c r="J194" s="37"/>
      <c r="K194" s="38"/>
      <c r="L194" s="126"/>
    </row>
    <row r="195" spans="1:12" ht="15" customHeight="1">
      <c r="A195" s="25">
        <v>85</v>
      </c>
      <c r="B195" s="41">
        <v>78</v>
      </c>
      <c r="C195" s="87" t="s">
        <v>311</v>
      </c>
      <c r="D195" s="35" t="s">
        <v>312</v>
      </c>
      <c r="E195" s="40">
        <v>76</v>
      </c>
      <c r="F195" s="35">
        <v>30</v>
      </c>
      <c r="G195" s="40">
        <v>60</v>
      </c>
      <c r="H195" s="38">
        <v>789.3</v>
      </c>
      <c r="I195" s="22">
        <f t="shared" si="30"/>
        <v>47358</v>
      </c>
      <c r="J195" s="37"/>
      <c r="K195" s="38"/>
      <c r="L195" s="126"/>
    </row>
    <row r="196" spans="1:12" ht="15" customHeight="1">
      <c r="A196" s="25">
        <v>86</v>
      </c>
      <c r="B196" s="25">
        <v>17</v>
      </c>
      <c r="C196" s="124" t="s">
        <v>313</v>
      </c>
      <c r="D196" s="17" t="s">
        <v>314</v>
      </c>
      <c r="E196" s="120">
        <v>159</v>
      </c>
      <c r="F196" s="121">
        <v>48</v>
      </c>
      <c r="G196" s="120">
        <v>96</v>
      </c>
      <c r="H196" s="32">
        <v>2080.2600000000002</v>
      </c>
      <c r="I196" s="22">
        <f t="shared" si="30"/>
        <v>199704.96000000002</v>
      </c>
      <c r="J196" s="121"/>
      <c r="K196" s="76"/>
      <c r="L196" s="83"/>
    </row>
    <row r="197" spans="1:12" ht="15" customHeight="1">
      <c r="A197" s="41">
        <v>87</v>
      </c>
      <c r="B197" s="41">
        <v>17</v>
      </c>
      <c r="C197" s="80" t="s">
        <v>315</v>
      </c>
      <c r="D197" s="27" t="s">
        <v>316</v>
      </c>
      <c r="E197" s="110">
        <v>219</v>
      </c>
      <c r="F197" s="74">
        <v>105</v>
      </c>
      <c r="G197" s="110">
        <v>210</v>
      </c>
      <c r="H197" s="59">
        <v>3722.4</v>
      </c>
      <c r="I197" s="22">
        <f t="shared" si="30"/>
        <v>781704</v>
      </c>
      <c r="J197" s="74"/>
      <c r="K197" s="76"/>
      <c r="L197" s="83"/>
    </row>
    <row r="198" spans="1:12" ht="15" customHeight="1">
      <c r="A198" s="41">
        <v>88</v>
      </c>
      <c r="B198" s="41">
        <v>17</v>
      </c>
      <c r="C198" s="80" t="s">
        <v>317</v>
      </c>
      <c r="D198" s="27" t="s">
        <v>318</v>
      </c>
      <c r="E198" s="110">
        <v>108</v>
      </c>
      <c r="F198" s="74">
        <v>42</v>
      </c>
      <c r="G198" s="110">
        <v>84</v>
      </c>
      <c r="H198" s="38">
        <v>1182.73</v>
      </c>
      <c r="I198" s="22">
        <f t="shared" si="30"/>
        <v>99349.32</v>
      </c>
      <c r="J198" s="74"/>
      <c r="K198" s="76"/>
      <c r="L198" s="83"/>
    </row>
    <row r="199" spans="1:12" ht="15" customHeight="1">
      <c r="A199" s="41">
        <v>89</v>
      </c>
      <c r="B199" s="41">
        <v>17</v>
      </c>
      <c r="C199" s="80" t="s">
        <v>319</v>
      </c>
      <c r="D199" s="27" t="s">
        <v>320</v>
      </c>
      <c r="E199" s="110">
        <v>219</v>
      </c>
      <c r="F199" s="74">
        <v>70</v>
      </c>
      <c r="G199" s="110">
        <v>140</v>
      </c>
      <c r="H199" s="59">
        <v>3722.4</v>
      </c>
      <c r="I199" s="22">
        <f t="shared" si="30"/>
        <v>521136</v>
      </c>
      <c r="J199" s="74"/>
      <c r="K199" s="76"/>
      <c r="L199" s="83"/>
    </row>
    <row r="200" spans="1:12" ht="15" customHeight="1">
      <c r="A200" s="41">
        <v>90</v>
      </c>
      <c r="B200" s="41">
        <v>44</v>
      </c>
      <c r="C200" s="80" t="s">
        <v>321</v>
      </c>
      <c r="D200" s="27" t="s">
        <v>322</v>
      </c>
      <c r="E200" s="110">
        <v>89</v>
      </c>
      <c r="F200" s="74">
        <v>174</v>
      </c>
      <c r="G200" s="110">
        <v>348</v>
      </c>
      <c r="H200" s="46">
        <v>923.94</v>
      </c>
      <c r="I200" s="22">
        <f t="shared" si="30"/>
        <v>321531.12</v>
      </c>
      <c r="J200" s="74"/>
      <c r="K200" s="76"/>
      <c r="L200" s="83"/>
    </row>
    <row r="201" spans="1:12" ht="15" customHeight="1">
      <c r="A201" s="41">
        <v>91</v>
      </c>
      <c r="B201" s="41">
        <v>44</v>
      </c>
      <c r="C201" s="80" t="s">
        <v>323</v>
      </c>
      <c r="D201" s="27" t="s">
        <v>324</v>
      </c>
      <c r="E201" s="110">
        <v>219</v>
      </c>
      <c r="F201" s="74">
        <v>110</v>
      </c>
      <c r="G201" s="110">
        <v>220</v>
      </c>
      <c r="H201" s="59">
        <v>3722.4</v>
      </c>
      <c r="I201" s="22">
        <f t="shared" si="30"/>
        <v>818928</v>
      </c>
      <c r="J201" s="74"/>
      <c r="K201" s="76"/>
      <c r="L201" s="83"/>
    </row>
    <row r="202" spans="1:12" ht="15" customHeight="1">
      <c r="A202" s="41">
        <v>92</v>
      </c>
      <c r="B202" s="41">
        <v>94</v>
      </c>
      <c r="C202" s="80" t="s">
        <v>325</v>
      </c>
      <c r="D202" s="27" t="s">
        <v>326</v>
      </c>
      <c r="E202" s="110">
        <v>159</v>
      </c>
      <c r="F202" s="74">
        <v>45</v>
      </c>
      <c r="G202" s="110">
        <v>45</v>
      </c>
      <c r="H202" s="32">
        <v>2080.2600000000002</v>
      </c>
      <c r="I202" s="22">
        <f t="shared" si="30"/>
        <v>93611.700000000012</v>
      </c>
      <c r="J202" s="74"/>
      <c r="K202" s="76"/>
      <c r="L202" s="83"/>
    </row>
    <row r="203" spans="1:12" ht="15" customHeight="1">
      <c r="A203" s="41">
        <v>93</v>
      </c>
      <c r="B203" s="41"/>
      <c r="C203" s="80" t="s">
        <v>327</v>
      </c>
      <c r="D203" s="27" t="s">
        <v>326</v>
      </c>
      <c r="E203" s="110">
        <v>108</v>
      </c>
      <c r="F203" s="74">
        <v>45</v>
      </c>
      <c r="G203" s="110">
        <v>45</v>
      </c>
      <c r="H203" s="38">
        <v>1182.73</v>
      </c>
      <c r="I203" s="22">
        <f t="shared" si="30"/>
        <v>53222.85</v>
      </c>
      <c r="J203" s="74"/>
      <c r="K203" s="76"/>
      <c r="L203" s="83"/>
    </row>
    <row r="204" spans="1:12" ht="15" customHeight="1">
      <c r="A204" s="41">
        <v>94</v>
      </c>
      <c r="B204" s="41">
        <v>94</v>
      </c>
      <c r="C204" s="80" t="s">
        <v>328</v>
      </c>
      <c r="D204" s="27" t="s">
        <v>329</v>
      </c>
      <c r="E204" s="110">
        <v>89</v>
      </c>
      <c r="F204" s="74">
        <v>18</v>
      </c>
      <c r="G204" s="110">
        <v>18</v>
      </c>
      <c r="H204" s="46">
        <v>923.94</v>
      </c>
      <c r="I204" s="22">
        <f t="shared" si="30"/>
        <v>16630.920000000002</v>
      </c>
      <c r="J204" s="74"/>
      <c r="K204" s="76"/>
      <c r="L204" s="83"/>
    </row>
    <row r="205" spans="1:12" ht="15" customHeight="1">
      <c r="A205" s="41">
        <v>95</v>
      </c>
      <c r="B205" s="41"/>
      <c r="C205" s="80" t="s">
        <v>330</v>
      </c>
      <c r="D205" s="27" t="s">
        <v>329</v>
      </c>
      <c r="E205" s="110">
        <v>76</v>
      </c>
      <c r="F205" s="74">
        <v>18</v>
      </c>
      <c r="G205" s="110">
        <v>18</v>
      </c>
      <c r="H205" s="38">
        <v>789.3</v>
      </c>
      <c r="I205" s="22">
        <f t="shared" si="30"/>
        <v>14207.4</v>
      </c>
      <c r="J205" s="74"/>
      <c r="K205" s="76"/>
      <c r="L205" s="83"/>
    </row>
    <row r="206" spans="1:12" ht="15" customHeight="1">
      <c r="A206" s="41">
        <v>96</v>
      </c>
      <c r="B206" s="41">
        <v>94</v>
      </c>
      <c r="C206" s="80" t="s">
        <v>331</v>
      </c>
      <c r="D206" s="27" t="s">
        <v>150</v>
      </c>
      <c r="E206" s="110">
        <v>159</v>
      </c>
      <c r="F206" s="74">
        <v>45</v>
      </c>
      <c r="G206" s="110">
        <v>45</v>
      </c>
      <c r="H206" s="32">
        <v>2080.2600000000002</v>
      </c>
      <c r="I206" s="22">
        <f t="shared" si="30"/>
        <v>93611.700000000012</v>
      </c>
      <c r="J206" s="74"/>
      <c r="K206" s="76"/>
      <c r="L206" s="83"/>
    </row>
    <row r="207" spans="1:12" ht="15" customHeight="1">
      <c r="A207" s="41">
        <v>97</v>
      </c>
      <c r="B207" s="41"/>
      <c r="C207" s="80" t="s">
        <v>332</v>
      </c>
      <c r="D207" s="27" t="s">
        <v>150</v>
      </c>
      <c r="E207" s="110">
        <v>108</v>
      </c>
      <c r="F207" s="74">
        <v>45</v>
      </c>
      <c r="G207" s="110">
        <v>45</v>
      </c>
      <c r="H207" s="38">
        <v>1182.73</v>
      </c>
      <c r="I207" s="22">
        <f t="shared" si="30"/>
        <v>53222.85</v>
      </c>
      <c r="J207" s="74"/>
      <c r="K207" s="76"/>
      <c r="L207" s="83"/>
    </row>
    <row r="208" spans="1:12" ht="15" customHeight="1">
      <c r="A208" s="41">
        <v>98</v>
      </c>
      <c r="B208" s="41">
        <v>94</v>
      </c>
      <c r="C208" s="80" t="s">
        <v>333</v>
      </c>
      <c r="D208" s="27" t="s">
        <v>334</v>
      </c>
      <c r="E208" s="110">
        <v>89</v>
      </c>
      <c r="F208" s="74">
        <v>35</v>
      </c>
      <c r="G208" s="110">
        <v>35</v>
      </c>
      <c r="H208" s="46">
        <v>923.94</v>
      </c>
      <c r="I208" s="22">
        <f t="shared" si="30"/>
        <v>32337.9</v>
      </c>
      <c r="J208" s="74"/>
      <c r="K208" s="76"/>
      <c r="L208" s="83"/>
    </row>
    <row r="209" spans="1:13" ht="15" customHeight="1">
      <c r="A209" s="41">
        <v>100</v>
      </c>
      <c r="B209" s="41"/>
      <c r="C209" s="80" t="s">
        <v>335</v>
      </c>
      <c r="D209" s="27" t="s">
        <v>334</v>
      </c>
      <c r="E209" s="110">
        <v>57</v>
      </c>
      <c r="F209" s="74">
        <v>35</v>
      </c>
      <c r="G209" s="110">
        <v>35</v>
      </c>
      <c r="H209" s="32">
        <v>583.38</v>
      </c>
      <c r="I209" s="22">
        <f t="shared" si="30"/>
        <v>20418.3</v>
      </c>
      <c r="J209" s="74"/>
      <c r="K209" s="76"/>
      <c r="L209" s="83"/>
    </row>
    <row r="210" spans="1:13" ht="14.25" customHeight="1">
      <c r="A210" s="41">
        <v>101</v>
      </c>
      <c r="B210" s="41">
        <v>94</v>
      </c>
      <c r="C210" s="80" t="s">
        <v>336</v>
      </c>
      <c r="D210" s="27" t="s">
        <v>337</v>
      </c>
      <c r="E210" s="110">
        <v>108</v>
      </c>
      <c r="F210" s="74">
        <v>65</v>
      </c>
      <c r="G210" s="110">
        <v>65</v>
      </c>
      <c r="H210" s="38">
        <v>1182.73</v>
      </c>
      <c r="I210" s="22">
        <f t="shared" si="30"/>
        <v>76877.45</v>
      </c>
      <c r="J210" s="74"/>
      <c r="K210" s="76"/>
      <c r="L210" s="83"/>
      <c r="M210" s="84"/>
    </row>
    <row r="211" spans="1:13" ht="14.25" customHeight="1">
      <c r="A211" s="41">
        <v>102</v>
      </c>
      <c r="B211" s="41"/>
      <c r="C211" s="80" t="s">
        <v>338</v>
      </c>
      <c r="D211" s="27" t="s">
        <v>337</v>
      </c>
      <c r="E211" s="110">
        <v>76</v>
      </c>
      <c r="F211" s="74">
        <v>65</v>
      </c>
      <c r="G211" s="110">
        <v>65</v>
      </c>
      <c r="H211" s="32">
        <v>789.3</v>
      </c>
      <c r="I211" s="22">
        <f t="shared" si="30"/>
        <v>51304.5</v>
      </c>
      <c r="J211" s="74"/>
      <c r="K211" s="76"/>
      <c r="L211" s="83"/>
      <c r="M211" s="84"/>
    </row>
    <row r="212" spans="1:13" ht="18" customHeight="1">
      <c r="A212" s="41">
        <v>103</v>
      </c>
      <c r="B212" s="41">
        <v>94</v>
      </c>
      <c r="C212" s="80" t="s">
        <v>339</v>
      </c>
      <c r="D212" s="27" t="s">
        <v>340</v>
      </c>
      <c r="E212" s="110">
        <v>90</v>
      </c>
      <c r="F212" s="74">
        <v>150</v>
      </c>
      <c r="G212" s="110"/>
      <c r="H212" s="32"/>
      <c r="I212" s="22">
        <f t="shared" si="30"/>
        <v>0</v>
      </c>
      <c r="J212" s="29">
        <v>150</v>
      </c>
      <c r="K212" s="38">
        <v>524.94000000000005</v>
      </c>
      <c r="L212" s="86">
        <f t="shared" ref="L212:L213" si="32">J212*K212</f>
        <v>78741.000000000015</v>
      </c>
    </row>
    <row r="213" spans="1:13" ht="19.5" customHeight="1">
      <c r="A213" s="41">
        <v>104</v>
      </c>
      <c r="B213" s="41"/>
      <c r="C213" s="80" t="s">
        <v>341</v>
      </c>
      <c r="D213" s="27" t="s">
        <v>340</v>
      </c>
      <c r="E213" s="110">
        <v>63</v>
      </c>
      <c r="F213" s="74">
        <v>150</v>
      </c>
      <c r="G213" s="110"/>
      <c r="H213" s="32"/>
      <c r="I213" s="139"/>
      <c r="J213" s="29">
        <v>150</v>
      </c>
      <c r="K213" s="57">
        <v>264.05</v>
      </c>
      <c r="L213" s="86">
        <f t="shared" si="32"/>
        <v>39607.5</v>
      </c>
    </row>
    <row r="214" spans="1:13" ht="15.75" customHeight="1">
      <c r="A214" s="41">
        <v>105</v>
      </c>
      <c r="B214" s="41">
        <v>244</v>
      </c>
      <c r="C214" s="80" t="s">
        <v>342</v>
      </c>
      <c r="D214" s="27" t="s">
        <v>343</v>
      </c>
      <c r="E214" s="110">
        <v>76</v>
      </c>
      <c r="F214" s="74">
        <v>35</v>
      </c>
      <c r="G214" s="110">
        <v>70</v>
      </c>
      <c r="H214" s="32">
        <v>789.3</v>
      </c>
      <c r="I214" s="22">
        <f t="shared" ref="I214:I229" si="33">G214*H214</f>
        <v>55251</v>
      </c>
      <c r="J214" s="29"/>
      <c r="K214" s="32"/>
      <c r="L214" s="86"/>
    </row>
    <row r="215" spans="1:13" ht="15.75" customHeight="1">
      <c r="A215" s="41">
        <v>106</v>
      </c>
      <c r="B215" s="41"/>
      <c r="C215" s="80" t="s">
        <v>344</v>
      </c>
      <c r="D215" s="27" t="s">
        <v>343</v>
      </c>
      <c r="E215" s="110">
        <v>76</v>
      </c>
      <c r="F215" s="74">
        <v>35</v>
      </c>
      <c r="G215" s="110">
        <v>35</v>
      </c>
      <c r="H215" s="32">
        <v>789.3</v>
      </c>
      <c r="I215" s="22">
        <f t="shared" si="33"/>
        <v>27625.5</v>
      </c>
      <c r="J215" s="29"/>
      <c r="K215" s="32"/>
      <c r="L215" s="86"/>
    </row>
    <row r="216" spans="1:13" ht="15.75" customHeight="1">
      <c r="A216" s="41">
        <v>107</v>
      </c>
      <c r="B216" s="41"/>
      <c r="C216" s="80" t="s">
        <v>345</v>
      </c>
      <c r="D216" s="27" t="s">
        <v>343</v>
      </c>
      <c r="E216" s="110">
        <v>57</v>
      </c>
      <c r="F216" s="74">
        <v>35</v>
      </c>
      <c r="G216" s="110">
        <v>35</v>
      </c>
      <c r="H216" s="32">
        <v>583.38</v>
      </c>
      <c r="I216" s="22">
        <f t="shared" si="33"/>
        <v>20418.3</v>
      </c>
      <c r="J216" s="29"/>
      <c r="K216" s="32"/>
      <c r="L216" s="86"/>
    </row>
    <row r="217" spans="1:13" ht="14.25" customHeight="1">
      <c r="A217" s="41">
        <v>108</v>
      </c>
      <c r="B217" s="41">
        <v>244</v>
      </c>
      <c r="C217" s="80" t="s">
        <v>170</v>
      </c>
      <c r="D217" s="27" t="s">
        <v>346</v>
      </c>
      <c r="E217" s="110">
        <v>273</v>
      </c>
      <c r="F217" s="74">
        <v>40</v>
      </c>
      <c r="G217" s="110">
        <v>80</v>
      </c>
      <c r="H217" s="32">
        <v>1969.92</v>
      </c>
      <c r="I217" s="22">
        <f t="shared" si="33"/>
        <v>157593.60000000001</v>
      </c>
      <c r="J217" s="29"/>
      <c r="K217" s="32"/>
      <c r="L217" s="86"/>
    </row>
    <row r="218" spans="1:13" ht="14.25" customHeight="1">
      <c r="A218" s="41">
        <v>109</v>
      </c>
      <c r="B218" s="41">
        <v>244</v>
      </c>
      <c r="C218" s="80" t="s">
        <v>347</v>
      </c>
      <c r="D218" s="27" t="s">
        <v>348</v>
      </c>
      <c r="E218" s="110">
        <v>76</v>
      </c>
      <c r="F218" s="74">
        <v>33</v>
      </c>
      <c r="G218" s="110">
        <v>66</v>
      </c>
      <c r="H218" s="32">
        <v>789.3</v>
      </c>
      <c r="I218" s="22">
        <f t="shared" si="33"/>
        <v>52093.799999999996</v>
      </c>
      <c r="J218" s="29"/>
      <c r="K218" s="32"/>
      <c r="L218" s="86"/>
    </row>
    <row r="219" spans="1:13" ht="14.25" customHeight="1">
      <c r="A219" s="41">
        <v>110</v>
      </c>
      <c r="B219" s="41">
        <v>244</v>
      </c>
      <c r="C219" s="80" t="s">
        <v>349</v>
      </c>
      <c r="D219" s="27" t="s">
        <v>350</v>
      </c>
      <c r="E219" s="110">
        <v>57</v>
      </c>
      <c r="F219" s="74">
        <v>45</v>
      </c>
      <c r="G219" s="110">
        <v>90</v>
      </c>
      <c r="H219" s="32">
        <v>583.38</v>
      </c>
      <c r="I219" s="22">
        <f t="shared" si="33"/>
        <v>52504.2</v>
      </c>
      <c r="J219" s="29"/>
      <c r="K219" s="32"/>
      <c r="L219" s="86"/>
    </row>
    <row r="220" spans="1:13" ht="14.25" customHeight="1">
      <c r="A220" s="41">
        <v>111</v>
      </c>
      <c r="B220" s="41"/>
      <c r="C220" s="80" t="s">
        <v>351</v>
      </c>
      <c r="D220" s="27" t="s">
        <v>350</v>
      </c>
      <c r="E220" s="110">
        <v>57</v>
      </c>
      <c r="F220" s="74">
        <v>45</v>
      </c>
      <c r="G220" s="110">
        <v>45</v>
      </c>
      <c r="H220" s="32">
        <v>583.38</v>
      </c>
      <c r="I220" s="22">
        <f t="shared" si="33"/>
        <v>26252.1</v>
      </c>
      <c r="J220" s="29"/>
      <c r="K220" s="32"/>
      <c r="L220" s="86"/>
    </row>
    <row r="221" spans="1:13" ht="14.25" customHeight="1">
      <c r="A221" s="41">
        <v>112</v>
      </c>
      <c r="B221" s="41"/>
      <c r="C221" s="80" t="s">
        <v>352</v>
      </c>
      <c r="D221" s="27" t="s">
        <v>350</v>
      </c>
      <c r="E221" s="110">
        <v>57</v>
      </c>
      <c r="F221" s="74">
        <v>45</v>
      </c>
      <c r="G221" s="110">
        <v>45</v>
      </c>
      <c r="H221" s="32">
        <v>583.38</v>
      </c>
      <c r="I221" s="22">
        <f t="shared" si="33"/>
        <v>26252.1</v>
      </c>
      <c r="J221" s="29"/>
      <c r="K221" s="32"/>
      <c r="L221" s="86"/>
    </row>
    <row r="222" spans="1:13" ht="14.25" customHeight="1">
      <c r="A222" s="41">
        <v>113</v>
      </c>
      <c r="B222" s="41">
        <v>244</v>
      </c>
      <c r="C222" s="80" t="s">
        <v>353</v>
      </c>
      <c r="D222" s="27" t="s">
        <v>354</v>
      </c>
      <c r="E222" s="110">
        <v>159</v>
      </c>
      <c r="F222" s="74">
        <v>60</v>
      </c>
      <c r="G222" s="110">
        <v>60</v>
      </c>
      <c r="H222" s="32">
        <v>2080.2600000000002</v>
      </c>
      <c r="I222" s="22">
        <f t="shared" si="33"/>
        <v>124815.6</v>
      </c>
      <c r="J222" s="29"/>
      <c r="K222" s="32"/>
      <c r="L222" s="86"/>
    </row>
    <row r="223" spans="1:13" ht="14.25" customHeight="1">
      <c r="A223" s="41">
        <v>114</v>
      </c>
      <c r="B223" s="41"/>
      <c r="C223" s="80" t="s">
        <v>355</v>
      </c>
      <c r="D223" s="27" t="s">
        <v>354</v>
      </c>
      <c r="E223" s="110">
        <v>108</v>
      </c>
      <c r="F223" s="74">
        <v>60</v>
      </c>
      <c r="G223" s="110">
        <v>60</v>
      </c>
      <c r="H223" s="38">
        <v>1182.73</v>
      </c>
      <c r="I223" s="22">
        <f t="shared" si="33"/>
        <v>70963.8</v>
      </c>
      <c r="J223" s="29"/>
      <c r="K223" s="32"/>
      <c r="L223" s="86"/>
    </row>
    <row r="224" spans="1:13" ht="14.25" customHeight="1">
      <c r="A224" s="41">
        <v>115</v>
      </c>
      <c r="B224" s="41">
        <v>244</v>
      </c>
      <c r="C224" s="80" t="s">
        <v>249</v>
      </c>
      <c r="D224" s="27" t="s">
        <v>354</v>
      </c>
      <c r="E224" s="110">
        <v>159</v>
      </c>
      <c r="F224" s="74">
        <v>35</v>
      </c>
      <c r="G224" s="110">
        <v>35</v>
      </c>
      <c r="H224" s="32">
        <v>2080.2600000000002</v>
      </c>
      <c r="I224" s="22">
        <f t="shared" si="33"/>
        <v>72809.100000000006</v>
      </c>
      <c r="J224" s="29"/>
      <c r="K224" s="32"/>
      <c r="L224" s="86"/>
    </row>
    <row r="225" spans="1:12" ht="14.25" customHeight="1">
      <c r="A225" s="41">
        <v>116</v>
      </c>
      <c r="B225" s="41"/>
      <c r="C225" s="80" t="s">
        <v>250</v>
      </c>
      <c r="D225" s="27" t="s">
        <v>354</v>
      </c>
      <c r="E225" s="110">
        <v>108</v>
      </c>
      <c r="F225" s="74">
        <v>35</v>
      </c>
      <c r="G225" s="110">
        <v>35</v>
      </c>
      <c r="H225" s="38">
        <v>1182.73</v>
      </c>
      <c r="I225" s="22">
        <f t="shared" si="33"/>
        <v>41395.550000000003</v>
      </c>
      <c r="J225" s="29"/>
      <c r="K225" s="32"/>
      <c r="L225" s="86"/>
    </row>
    <row r="226" spans="1:12" ht="14.25" customHeight="1">
      <c r="A226" s="41">
        <v>117</v>
      </c>
      <c r="B226" s="41">
        <v>244</v>
      </c>
      <c r="C226" s="80" t="s">
        <v>356</v>
      </c>
      <c r="D226" s="27" t="s">
        <v>357</v>
      </c>
      <c r="E226" s="110">
        <v>57</v>
      </c>
      <c r="F226" s="74">
        <v>60</v>
      </c>
      <c r="G226" s="110">
        <v>120</v>
      </c>
      <c r="H226" s="32">
        <v>583.38</v>
      </c>
      <c r="I226" s="22">
        <f t="shared" si="33"/>
        <v>70005.600000000006</v>
      </c>
      <c r="J226" s="29"/>
      <c r="K226" s="32"/>
      <c r="L226" s="86"/>
    </row>
    <row r="227" spans="1:12" ht="14.25" customHeight="1">
      <c r="A227" s="41">
        <v>118</v>
      </c>
      <c r="B227" s="41">
        <v>244</v>
      </c>
      <c r="C227" s="80" t="s">
        <v>358</v>
      </c>
      <c r="D227" s="27" t="s">
        <v>359</v>
      </c>
      <c r="E227" s="110">
        <v>76</v>
      </c>
      <c r="F227" s="74">
        <v>32</v>
      </c>
      <c r="G227" s="110">
        <v>64</v>
      </c>
      <c r="H227" s="32">
        <v>789.3</v>
      </c>
      <c r="I227" s="22">
        <f t="shared" si="33"/>
        <v>50515.199999999997</v>
      </c>
      <c r="J227" s="29"/>
      <c r="K227" s="32"/>
      <c r="L227" s="86"/>
    </row>
    <row r="228" spans="1:12" ht="14.25" customHeight="1">
      <c r="A228" s="41">
        <v>119</v>
      </c>
      <c r="B228" s="41">
        <v>247</v>
      </c>
      <c r="C228" s="80" t="s">
        <v>360</v>
      </c>
      <c r="D228" s="27" t="s">
        <v>361</v>
      </c>
      <c r="E228" s="110">
        <v>108</v>
      </c>
      <c r="F228" s="74">
        <v>173</v>
      </c>
      <c r="G228" s="110">
        <v>346</v>
      </c>
      <c r="H228" s="38">
        <v>1182.73</v>
      </c>
      <c r="I228" s="22">
        <f t="shared" si="33"/>
        <v>409224.58</v>
      </c>
      <c r="J228" s="29"/>
      <c r="K228" s="32"/>
      <c r="L228" s="86"/>
    </row>
    <row r="229" spans="1:12" ht="14.25" customHeight="1">
      <c r="A229" s="41">
        <v>120</v>
      </c>
      <c r="B229" s="41">
        <v>248</v>
      </c>
      <c r="C229" s="87" t="s">
        <v>362</v>
      </c>
      <c r="D229" s="35" t="s">
        <v>363</v>
      </c>
      <c r="E229" s="40">
        <v>90</v>
      </c>
      <c r="F229" s="35">
        <v>90</v>
      </c>
      <c r="G229" s="36"/>
      <c r="H229" s="48"/>
      <c r="I229" s="22">
        <f t="shared" si="33"/>
        <v>0</v>
      </c>
      <c r="J229" s="37">
        <v>90</v>
      </c>
      <c r="K229" s="38">
        <v>524.94000000000005</v>
      </c>
      <c r="L229" s="86">
        <f t="shared" ref="L229:L230" si="34">J229*K229</f>
        <v>47244.600000000006</v>
      </c>
    </row>
    <row r="230" spans="1:12" ht="14.25" customHeight="1">
      <c r="A230" s="49">
        <v>121</v>
      </c>
      <c r="B230" s="49"/>
      <c r="C230" s="128" t="s">
        <v>364</v>
      </c>
      <c r="D230" s="128" t="s">
        <v>363</v>
      </c>
      <c r="E230" s="140">
        <v>63</v>
      </c>
      <c r="F230" s="35">
        <v>90</v>
      </c>
      <c r="G230" s="36"/>
      <c r="H230" s="48"/>
      <c r="I230" s="141"/>
      <c r="J230" s="142">
        <v>90</v>
      </c>
      <c r="K230" s="143">
        <v>264.05</v>
      </c>
      <c r="L230" s="144">
        <f t="shared" si="34"/>
        <v>23764.5</v>
      </c>
    </row>
    <row r="231" spans="1:12" ht="14.25" customHeight="1">
      <c r="A231" s="145">
        <v>122</v>
      </c>
      <c r="B231" s="89">
        <v>89</v>
      </c>
      <c r="C231" s="146" t="s">
        <v>170</v>
      </c>
      <c r="D231" s="147" t="s">
        <v>365</v>
      </c>
      <c r="E231" s="94">
        <v>76</v>
      </c>
      <c r="F231" s="96">
        <v>52</v>
      </c>
      <c r="G231" s="148">
        <v>104</v>
      </c>
      <c r="H231" s="149">
        <v>789.3</v>
      </c>
      <c r="I231" s="97">
        <f t="shared" ref="I231:I242" si="35">G231*H231</f>
        <v>82087.199999999997</v>
      </c>
      <c r="J231" s="150"/>
      <c r="K231" s="151"/>
      <c r="L231" s="144"/>
    </row>
    <row r="232" spans="1:12" ht="14.25" customHeight="1">
      <c r="A232" s="152">
        <v>123</v>
      </c>
      <c r="B232" s="153">
        <v>98</v>
      </c>
      <c r="C232" s="154" t="s">
        <v>366</v>
      </c>
      <c r="D232" s="155" t="s">
        <v>367</v>
      </c>
      <c r="E232" s="156">
        <v>57</v>
      </c>
      <c r="F232" s="96">
        <v>52</v>
      </c>
      <c r="G232" s="148">
        <v>104</v>
      </c>
      <c r="H232" s="149">
        <v>583.38</v>
      </c>
      <c r="I232" s="22">
        <f t="shared" si="35"/>
        <v>60671.519999999997</v>
      </c>
      <c r="J232" s="29"/>
      <c r="K232" s="56"/>
      <c r="L232" s="32"/>
    </row>
    <row r="233" spans="1:12" ht="14.25" customHeight="1">
      <c r="A233" s="25">
        <v>124</v>
      </c>
      <c r="B233" s="25"/>
      <c r="C233" s="18" t="s">
        <v>368</v>
      </c>
      <c r="D233" s="17" t="s">
        <v>367</v>
      </c>
      <c r="E233" s="157">
        <v>90</v>
      </c>
      <c r="F233" s="121">
        <v>52</v>
      </c>
      <c r="G233" s="120"/>
      <c r="H233" s="21"/>
      <c r="I233" s="22">
        <f t="shared" si="35"/>
        <v>0</v>
      </c>
      <c r="J233" s="19">
        <v>52</v>
      </c>
      <c r="K233" s="158">
        <v>524.94000000000005</v>
      </c>
      <c r="L233" s="21">
        <f t="shared" ref="L233:L234" si="36">J233*K233</f>
        <v>27296.880000000005</v>
      </c>
    </row>
    <row r="234" spans="1:12" ht="14.25" customHeight="1">
      <c r="A234" s="25">
        <v>125</v>
      </c>
      <c r="B234" s="41"/>
      <c r="C234" s="18" t="s">
        <v>369</v>
      </c>
      <c r="D234" s="17" t="s">
        <v>367</v>
      </c>
      <c r="E234" s="82">
        <v>63</v>
      </c>
      <c r="F234" s="74">
        <v>52</v>
      </c>
      <c r="G234" s="110"/>
      <c r="H234" s="32"/>
      <c r="I234" s="22">
        <f t="shared" si="35"/>
        <v>0</v>
      </c>
      <c r="J234" s="29">
        <v>52</v>
      </c>
      <c r="K234" s="56">
        <v>264.05</v>
      </c>
      <c r="L234" s="32">
        <f t="shared" si="36"/>
        <v>13730.6</v>
      </c>
    </row>
    <row r="235" spans="1:12" ht="14.25" customHeight="1">
      <c r="A235" s="25">
        <v>126</v>
      </c>
      <c r="B235" s="41">
        <v>108</v>
      </c>
      <c r="C235" s="28" t="s">
        <v>370</v>
      </c>
      <c r="D235" s="27" t="s">
        <v>371</v>
      </c>
      <c r="E235" s="82">
        <v>108</v>
      </c>
      <c r="F235" s="74">
        <v>115</v>
      </c>
      <c r="G235" s="110">
        <v>230</v>
      </c>
      <c r="H235" s="38">
        <v>1182.73</v>
      </c>
      <c r="I235" s="22">
        <f t="shared" si="35"/>
        <v>272027.90000000002</v>
      </c>
      <c r="J235" s="29"/>
      <c r="K235" s="31"/>
      <c r="L235" s="32"/>
    </row>
    <row r="236" spans="1:12" ht="14.25" customHeight="1">
      <c r="A236" s="25">
        <v>127</v>
      </c>
      <c r="B236" s="41">
        <v>108</v>
      </c>
      <c r="C236" s="28" t="s">
        <v>372</v>
      </c>
      <c r="D236" s="27" t="s">
        <v>373</v>
      </c>
      <c r="E236" s="82">
        <v>90</v>
      </c>
      <c r="F236" s="74">
        <v>72</v>
      </c>
      <c r="G236" s="110"/>
      <c r="H236" s="32"/>
      <c r="I236" s="22">
        <f t="shared" si="35"/>
        <v>0</v>
      </c>
      <c r="J236" s="29">
        <v>72</v>
      </c>
      <c r="K236" s="33">
        <v>524.94000000000005</v>
      </c>
      <c r="L236" s="32">
        <f t="shared" ref="L236:L237" si="37">J236*K236</f>
        <v>37795.680000000008</v>
      </c>
    </row>
    <row r="237" spans="1:12" ht="14.25" customHeight="1">
      <c r="A237" s="25">
        <v>128</v>
      </c>
      <c r="B237" s="41"/>
      <c r="C237" s="28" t="s">
        <v>374</v>
      </c>
      <c r="D237" s="27" t="s">
        <v>373</v>
      </c>
      <c r="E237" s="82">
        <v>63</v>
      </c>
      <c r="F237" s="74">
        <v>72</v>
      </c>
      <c r="G237" s="110"/>
      <c r="H237" s="32"/>
      <c r="I237" s="22">
        <f t="shared" si="35"/>
        <v>0</v>
      </c>
      <c r="J237" s="29">
        <v>72</v>
      </c>
      <c r="K237" s="56">
        <v>264.05</v>
      </c>
      <c r="L237" s="32">
        <f t="shared" si="37"/>
        <v>19011.600000000002</v>
      </c>
    </row>
    <row r="238" spans="1:12" ht="14.25" customHeight="1">
      <c r="A238" s="25">
        <v>129</v>
      </c>
      <c r="B238" s="41">
        <v>109</v>
      </c>
      <c r="C238" s="28" t="s">
        <v>375</v>
      </c>
      <c r="D238" s="27" t="s">
        <v>376</v>
      </c>
      <c r="E238" s="82">
        <v>108</v>
      </c>
      <c r="F238" s="74">
        <v>21</v>
      </c>
      <c r="G238" s="110">
        <v>42</v>
      </c>
      <c r="H238" s="38">
        <v>1182.73</v>
      </c>
      <c r="I238" s="22">
        <f t="shared" si="35"/>
        <v>49674.66</v>
      </c>
      <c r="J238" s="29"/>
      <c r="K238" s="31"/>
      <c r="L238" s="32"/>
    </row>
    <row r="239" spans="1:12" ht="14.25" customHeight="1">
      <c r="A239" s="25">
        <v>130</v>
      </c>
      <c r="B239" s="159">
        <v>112</v>
      </c>
      <c r="C239" s="36" t="s">
        <v>377</v>
      </c>
      <c r="D239" s="35" t="s">
        <v>378</v>
      </c>
      <c r="E239" s="127">
        <v>63</v>
      </c>
      <c r="F239" s="35">
        <v>20</v>
      </c>
      <c r="G239" s="40"/>
      <c r="H239" s="38"/>
      <c r="I239" s="22">
        <f t="shared" si="35"/>
        <v>0</v>
      </c>
      <c r="J239" s="37">
        <v>40</v>
      </c>
      <c r="K239" s="56">
        <v>264.05</v>
      </c>
      <c r="L239" s="32">
        <f t="shared" ref="L239" si="38">J239*K239</f>
        <v>10562</v>
      </c>
    </row>
    <row r="240" spans="1:12" ht="14.25" customHeight="1">
      <c r="A240" s="25">
        <v>131</v>
      </c>
      <c r="B240" s="159">
        <v>119</v>
      </c>
      <c r="C240" s="36" t="s">
        <v>379</v>
      </c>
      <c r="D240" s="35" t="s">
        <v>380</v>
      </c>
      <c r="E240" s="127">
        <v>108</v>
      </c>
      <c r="F240" s="35">
        <v>40</v>
      </c>
      <c r="G240" s="40">
        <v>40</v>
      </c>
      <c r="H240" s="38">
        <v>1182.73</v>
      </c>
      <c r="I240" s="22">
        <f t="shared" si="35"/>
        <v>47309.2</v>
      </c>
      <c r="J240" s="37"/>
      <c r="K240" s="33"/>
      <c r="L240" s="38"/>
    </row>
    <row r="241" spans="1:12" ht="14.25" customHeight="1">
      <c r="A241" s="25">
        <v>132</v>
      </c>
      <c r="B241" s="159"/>
      <c r="C241" s="36" t="s">
        <v>381</v>
      </c>
      <c r="D241" s="35" t="s">
        <v>380</v>
      </c>
      <c r="E241" s="127">
        <v>57</v>
      </c>
      <c r="F241" s="35">
        <v>40</v>
      </c>
      <c r="G241" s="40">
        <v>40</v>
      </c>
      <c r="H241" s="32">
        <v>583.38</v>
      </c>
      <c r="I241" s="22">
        <f t="shared" si="35"/>
        <v>23335.200000000001</v>
      </c>
      <c r="J241" s="37"/>
      <c r="K241" s="33"/>
      <c r="L241" s="38"/>
    </row>
    <row r="242" spans="1:12" ht="14.25" customHeight="1">
      <c r="A242" s="25">
        <v>133</v>
      </c>
      <c r="B242" s="159">
        <v>121</v>
      </c>
      <c r="C242" s="36" t="s">
        <v>382</v>
      </c>
      <c r="D242" s="35" t="s">
        <v>383</v>
      </c>
      <c r="E242" s="127">
        <v>159</v>
      </c>
      <c r="F242" s="35">
        <v>74</v>
      </c>
      <c r="G242" s="40">
        <v>148</v>
      </c>
      <c r="H242" s="32">
        <v>2080.2600000000002</v>
      </c>
      <c r="I242" s="22">
        <f t="shared" si="35"/>
        <v>307878.48000000004</v>
      </c>
      <c r="J242" s="37"/>
      <c r="K242" s="33"/>
      <c r="L242" s="38"/>
    </row>
    <row r="243" spans="1:12" ht="14.25" customHeight="1">
      <c r="A243" s="25">
        <v>134</v>
      </c>
      <c r="B243" s="159">
        <v>176</v>
      </c>
      <c r="C243" s="36" t="s">
        <v>384</v>
      </c>
      <c r="D243" s="35" t="s">
        <v>385</v>
      </c>
      <c r="E243" s="127">
        <v>110</v>
      </c>
      <c r="F243" s="35">
        <v>35</v>
      </c>
      <c r="G243" s="40"/>
      <c r="H243" s="38"/>
      <c r="I243" s="22"/>
      <c r="J243" s="37">
        <v>35</v>
      </c>
      <c r="K243" s="33">
        <v>792</v>
      </c>
      <c r="L243" s="32">
        <f t="shared" ref="L243:L244" si="39">J243*K243</f>
        <v>27720</v>
      </c>
    </row>
    <row r="244" spans="1:12" ht="14.25" customHeight="1">
      <c r="A244" s="25">
        <v>135</v>
      </c>
      <c r="B244" s="159"/>
      <c r="C244" s="36" t="s">
        <v>386</v>
      </c>
      <c r="D244" s="35" t="s">
        <v>385</v>
      </c>
      <c r="E244" s="127">
        <v>90</v>
      </c>
      <c r="F244" s="35">
        <v>35</v>
      </c>
      <c r="G244" s="40"/>
      <c r="H244" s="38"/>
      <c r="I244" s="22"/>
      <c r="J244" s="37">
        <v>35</v>
      </c>
      <c r="K244" s="33">
        <v>524.94000000000005</v>
      </c>
      <c r="L244" s="32">
        <f t="shared" si="39"/>
        <v>18372.900000000001</v>
      </c>
    </row>
    <row r="245" spans="1:12" ht="14.25" customHeight="1">
      <c r="A245" s="25">
        <v>136</v>
      </c>
      <c r="B245" s="159">
        <v>176</v>
      </c>
      <c r="C245" s="36" t="s">
        <v>387</v>
      </c>
      <c r="D245" s="35" t="s">
        <v>388</v>
      </c>
      <c r="E245" s="127">
        <v>76</v>
      </c>
      <c r="F245" s="35">
        <v>38</v>
      </c>
      <c r="G245" s="40">
        <v>76</v>
      </c>
      <c r="H245" s="32">
        <v>789.3</v>
      </c>
      <c r="I245" s="22">
        <f t="shared" ref="I245:I278" si="40">G245*H245</f>
        <v>59986.799999999996</v>
      </c>
      <c r="J245" s="37"/>
      <c r="K245" s="33"/>
      <c r="L245" s="38"/>
    </row>
    <row r="246" spans="1:12" ht="14.25" customHeight="1">
      <c r="A246" s="25">
        <v>137</v>
      </c>
      <c r="B246" s="159">
        <v>176</v>
      </c>
      <c r="C246" s="36" t="s">
        <v>389</v>
      </c>
      <c r="D246" s="35" t="s">
        <v>390</v>
      </c>
      <c r="E246" s="127">
        <v>219</v>
      </c>
      <c r="F246" s="35">
        <v>72</v>
      </c>
      <c r="G246" s="40">
        <v>144</v>
      </c>
      <c r="H246" s="59">
        <v>3722.4</v>
      </c>
      <c r="I246" s="22">
        <f t="shared" si="40"/>
        <v>536025.59999999998</v>
      </c>
      <c r="J246" s="37"/>
      <c r="K246" s="33"/>
      <c r="L246" s="38"/>
    </row>
    <row r="247" spans="1:12" ht="14.25" customHeight="1">
      <c r="A247" s="41">
        <v>138</v>
      </c>
      <c r="B247" s="160">
        <v>176</v>
      </c>
      <c r="C247" s="45" t="s">
        <v>391</v>
      </c>
      <c r="D247" s="35" t="s">
        <v>392</v>
      </c>
      <c r="E247" s="161">
        <v>219</v>
      </c>
      <c r="F247" s="43">
        <v>5</v>
      </c>
      <c r="G247" s="129">
        <v>10</v>
      </c>
      <c r="H247" s="59">
        <v>3722.4</v>
      </c>
      <c r="I247" s="22">
        <f t="shared" si="40"/>
        <v>37224</v>
      </c>
      <c r="J247" s="43"/>
      <c r="K247" s="47"/>
      <c r="L247" s="48"/>
    </row>
    <row r="248" spans="1:12" ht="14.25" customHeight="1">
      <c r="A248" s="41">
        <v>139</v>
      </c>
      <c r="B248" s="160"/>
      <c r="C248" s="45" t="s">
        <v>393</v>
      </c>
      <c r="D248" s="35" t="s">
        <v>392</v>
      </c>
      <c r="E248" s="161">
        <v>159</v>
      </c>
      <c r="F248" s="43">
        <v>5</v>
      </c>
      <c r="G248" s="129">
        <v>10</v>
      </c>
      <c r="H248" s="32">
        <v>2080.2600000000002</v>
      </c>
      <c r="I248" s="22">
        <f t="shared" si="40"/>
        <v>20802.600000000002</v>
      </c>
      <c r="J248" s="43"/>
      <c r="K248" s="47"/>
      <c r="L248" s="48"/>
    </row>
    <row r="249" spans="1:12" ht="14.25" customHeight="1">
      <c r="A249" s="41">
        <v>140</v>
      </c>
      <c r="B249" s="160">
        <v>176</v>
      </c>
      <c r="C249" s="45" t="s">
        <v>394</v>
      </c>
      <c r="D249" s="35" t="s">
        <v>395</v>
      </c>
      <c r="E249" s="161">
        <v>219</v>
      </c>
      <c r="F249" s="43">
        <v>16</v>
      </c>
      <c r="G249" s="129">
        <v>32</v>
      </c>
      <c r="H249" s="59">
        <v>3722.4</v>
      </c>
      <c r="I249" s="22">
        <f t="shared" si="40"/>
        <v>119116.8</v>
      </c>
      <c r="J249" s="43"/>
      <c r="K249" s="47"/>
      <c r="L249" s="48"/>
    </row>
    <row r="250" spans="1:12" ht="14.25" customHeight="1">
      <c r="A250" s="41">
        <v>141</v>
      </c>
      <c r="B250" s="160"/>
      <c r="C250" s="45" t="s">
        <v>396</v>
      </c>
      <c r="D250" s="35" t="s">
        <v>395</v>
      </c>
      <c r="E250" s="161">
        <v>159</v>
      </c>
      <c r="F250" s="43">
        <v>16</v>
      </c>
      <c r="G250" s="40">
        <v>32</v>
      </c>
      <c r="H250" s="32">
        <v>2080.2600000000002</v>
      </c>
      <c r="I250" s="22">
        <f t="shared" si="40"/>
        <v>66568.320000000007</v>
      </c>
      <c r="J250" s="43"/>
      <c r="K250" s="47"/>
      <c r="L250" s="48"/>
    </row>
    <row r="251" spans="1:12" ht="14.25" customHeight="1">
      <c r="A251" s="41">
        <v>142</v>
      </c>
      <c r="B251" s="160"/>
      <c r="C251" s="45" t="s">
        <v>397</v>
      </c>
      <c r="D251" s="35" t="s">
        <v>398</v>
      </c>
      <c r="E251" s="161">
        <v>76</v>
      </c>
      <c r="F251" s="43">
        <v>48</v>
      </c>
      <c r="G251" s="129">
        <v>48</v>
      </c>
      <c r="H251" s="32">
        <v>789.3</v>
      </c>
      <c r="I251" s="22">
        <f t="shared" si="40"/>
        <v>37886.399999999994</v>
      </c>
      <c r="J251" s="43"/>
      <c r="K251" s="47"/>
      <c r="L251" s="48"/>
    </row>
    <row r="252" spans="1:12" ht="14.25" customHeight="1">
      <c r="A252" s="41">
        <v>143</v>
      </c>
      <c r="B252" s="160"/>
      <c r="C252" s="45" t="s">
        <v>399</v>
      </c>
      <c r="D252" s="35" t="s">
        <v>398</v>
      </c>
      <c r="E252" s="161">
        <v>57</v>
      </c>
      <c r="F252" s="43">
        <v>48</v>
      </c>
      <c r="G252" s="129">
        <v>48</v>
      </c>
      <c r="H252" s="32">
        <v>583.38</v>
      </c>
      <c r="I252" s="22">
        <f t="shared" si="40"/>
        <v>28002.239999999998</v>
      </c>
      <c r="J252" s="43"/>
      <c r="K252" s="47"/>
      <c r="L252" s="48"/>
    </row>
    <row r="253" spans="1:12" ht="14.25" customHeight="1">
      <c r="A253" s="41">
        <v>144</v>
      </c>
      <c r="B253" s="160">
        <v>176</v>
      </c>
      <c r="C253" s="45" t="s">
        <v>400</v>
      </c>
      <c r="D253" s="35" t="s">
        <v>401</v>
      </c>
      <c r="E253" s="161">
        <v>89</v>
      </c>
      <c r="F253" s="43">
        <v>37</v>
      </c>
      <c r="G253" s="129">
        <v>74</v>
      </c>
      <c r="H253" s="46">
        <v>923.94</v>
      </c>
      <c r="I253" s="22">
        <f t="shared" si="40"/>
        <v>68371.56</v>
      </c>
      <c r="J253" s="43"/>
      <c r="K253" s="47"/>
      <c r="L253" s="48"/>
    </row>
    <row r="254" spans="1:12" ht="21" customHeight="1">
      <c r="A254" s="41">
        <v>145</v>
      </c>
      <c r="B254" s="160">
        <v>176</v>
      </c>
      <c r="C254" s="45" t="s">
        <v>315</v>
      </c>
      <c r="D254" s="35" t="s">
        <v>398</v>
      </c>
      <c r="E254" s="161">
        <v>108</v>
      </c>
      <c r="F254" s="43">
        <v>48</v>
      </c>
      <c r="G254" s="129">
        <v>96</v>
      </c>
      <c r="H254" s="38">
        <v>1182.73</v>
      </c>
      <c r="I254" s="22">
        <f t="shared" si="40"/>
        <v>113542.08</v>
      </c>
      <c r="J254" s="43"/>
      <c r="K254" s="47"/>
      <c r="L254" s="48"/>
    </row>
    <row r="255" spans="1:12" ht="14.25" customHeight="1">
      <c r="A255" s="41">
        <v>146</v>
      </c>
      <c r="B255" s="160"/>
      <c r="C255" s="45" t="s">
        <v>402</v>
      </c>
      <c r="D255" s="35" t="s">
        <v>401</v>
      </c>
      <c r="E255" s="161">
        <v>89</v>
      </c>
      <c r="F255" s="43">
        <v>37</v>
      </c>
      <c r="G255" s="129">
        <v>37</v>
      </c>
      <c r="H255" s="46">
        <v>923.94</v>
      </c>
      <c r="I255" s="22">
        <f t="shared" si="40"/>
        <v>34185.78</v>
      </c>
      <c r="J255" s="43"/>
      <c r="K255" s="47"/>
      <c r="L255" s="48"/>
    </row>
    <row r="256" spans="1:12" ht="14.25" customHeight="1">
      <c r="A256" s="41">
        <v>147</v>
      </c>
      <c r="B256" s="160"/>
      <c r="C256" s="45" t="s">
        <v>403</v>
      </c>
      <c r="D256" s="35" t="s">
        <v>401</v>
      </c>
      <c r="E256" s="161">
        <v>76</v>
      </c>
      <c r="F256" s="43">
        <v>37</v>
      </c>
      <c r="G256" s="129">
        <v>37</v>
      </c>
      <c r="H256" s="32">
        <v>789.3</v>
      </c>
      <c r="I256" s="22">
        <f t="shared" si="40"/>
        <v>29204.1</v>
      </c>
      <c r="J256" s="43"/>
      <c r="K256" s="47"/>
      <c r="L256" s="48"/>
    </row>
    <row r="257" spans="1:12" ht="14.25" customHeight="1">
      <c r="A257" s="41">
        <v>148</v>
      </c>
      <c r="B257" s="160" t="s">
        <v>48</v>
      </c>
      <c r="C257" s="45" t="s">
        <v>170</v>
      </c>
      <c r="D257" s="43" t="s">
        <v>404</v>
      </c>
      <c r="E257" s="161">
        <v>159</v>
      </c>
      <c r="F257" s="43">
        <v>25</v>
      </c>
      <c r="G257" s="129">
        <v>50</v>
      </c>
      <c r="H257" s="32">
        <v>2080.2600000000002</v>
      </c>
      <c r="I257" s="22">
        <f t="shared" si="40"/>
        <v>104013.00000000001</v>
      </c>
      <c r="J257" s="43"/>
      <c r="K257" s="47"/>
      <c r="L257" s="48"/>
    </row>
    <row r="258" spans="1:12" ht="14.25" customHeight="1">
      <c r="A258" s="41">
        <v>149</v>
      </c>
      <c r="B258" s="160" t="s">
        <v>48</v>
      </c>
      <c r="C258" s="45" t="s">
        <v>389</v>
      </c>
      <c r="D258" s="43" t="s">
        <v>50</v>
      </c>
      <c r="E258" s="161">
        <v>159</v>
      </c>
      <c r="F258" s="43">
        <v>27</v>
      </c>
      <c r="G258" s="129">
        <v>54</v>
      </c>
      <c r="H258" s="32">
        <v>2080.2600000000002</v>
      </c>
      <c r="I258" s="22">
        <f t="shared" si="40"/>
        <v>112334.04000000001</v>
      </c>
      <c r="J258" s="43"/>
      <c r="K258" s="47"/>
      <c r="L258" s="48"/>
    </row>
    <row r="259" spans="1:12" ht="14.25" customHeight="1">
      <c r="A259" s="41">
        <v>150</v>
      </c>
      <c r="B259" s="160" t="s">
        <v>48</v>
      </c>
      <c r="C259" s="45" t="s">
        <v>263</v>
      </c>
      <c r="D259" s="43" t="s">
        <v>405</v>
      </c>
      <c r="E259" s="161">
        <v>159</v>
      </c>
      <c r="F259" s="43">
        <v>52</v>
      </c>
      <c r="G259" s="129">
        <v>104</v>
      </c>
      <c r="H259" s="32">
        <v>2080.2600000000002</v>
      </c>
      <c r="I259" s="22">
        <f t="shared" si="40"/>
        <v>216347.04000000004</v>
      </c>
      <c r="J259" s="43"/>
      <c r="K259" s="47"/>
      <c r="L259" s="48"/>
    </row>
    <row r="260" spans="1:12" ht="14.25" customHeight="1">
      <c r="A260" s="41">
        <v>151</v>
      </c>
      <c r="B260" s="160" t="s">
        <v>48</v>
      </c>
      <c r="C260" s="45" t="s">
        <v>406</v>
      </c>
      <c r="D260" s="43" t="s">
        <v>407</v>
      </c>
      <c r="E260" s="161">
        <v>159</v>
      </c>
      <c r="F260" s="43">
        <v>82</v>
      </c>
      <c r="G260" s="129">
        <v>164</v>
      </c>
      <c r="H260" s="32">
        <v>2080.2600000000002</v>
      </c>
      <c r="I260" s="22">
        <f t="shared" si="40"/>
        <v>341162.64</v>
      </c>
      <c r="J260" s="43"/>
      <c r="K260" s="47"/>
      <c r="L260" s="48"/>
    </row>
    <row r="261" spans="1:12" ht="14.25" customHeight="1">
      <c r="A261" s="41">
        <v>152</v>
      </c>
      <c r="B261" s="160" t="s">
        <v>48</v>
      </c>
      <c r="C261" s="45" t="s">
        <v>408</v>
      </c>
      <c r="D261" s="43" t="s">
        <v>409</v>
      </c>
      <c r="E261" s="161">
        <v>45</v>
      </c>
      <c r="F261" s="44">
        <v>35</v>
      </c>
      <c r="G261" s="129">
        <v>70</v>
      </c>
      <c r="H261" s="46">
        <v>368.47</v>
      </c>
      <c r="I261" s="22">
        <f t="shared" si="40"/>
        <v>25792.9</v>
      </c>
      <c r="J261" s="43"/>
      <c r="K261" s="47"/>
      <c r="L261" s="48"/>
    </row>
    <row r="262" spans="1:12" ht="14.25" customHeight="1">
      <c r="A262" s="41">
        <v>153</v>
      </c>
      <c r="B262" s="160" t="s">
        <v>48</v>
      </c>
      <c r="C262" s="45" t="s">
        <v>16</v>
      </c>
      <c r="D262" s="43" t="s">
        <v>410</v>
      </c>
      <c r="E262" s="161">
        <v>57</v>
      </c>
      <c r="F262" s="43">
        <v>25</v>
      </c>
      <c r="G262" s="129">
        <v>50</v>
      </c>
      <c r="H262" s="32">
        <v>583.38</v>
      </c>
      <c r="I262" s="22">
        <f t="shared" si="40"/>
        <v>29169</v>
      </c>
      <c r="J262" s="43"/>
      <c r="K262" s="47"/>
      <c r="L262" s="48"/>
    </row>
    <row r="263" spans="1:12" ht="14.25" customHeight="1">
      <c r="A263" s="41">
        <v>154</v>
      </c>
      <c r="B263" s="159" t="s">
        <v>411</v>
      </c>
      <c r="C263" s="36" t="s">
        <v>412</v>
      </c>
      <c r="D263" s="35" t="s">
        <v>413</v>
      </c>
      <c r="E263" s="127">
        <v>57</v>
      </c>
      <c r="F263" s="35">
        <v>65</v>
      </c>
      <c r="G263" s="40">
        <v>130</v>
      </c>
      <c r="H263" s="32">
        <v>583.38</v>
      </c>
      <c r="I263" s="22">
        <f t="shared" si="40"/>
        <v>75839.399999999994</v>
      </c>
      <c r="J263" s="35"/>
      <c r="K263" s="47"/>
      <c r="L263" s="48"/>
    </row>
    <row r="264" spans="1:12" ht="14.25" customHeight="1">
      <c r="A264" s="50">
        <v>155</v>
      </c>
      <c r="B264" s="68" t="s">
        <v>51</v>
      </c>
      <c r="C264" s="53" t="s">
        <v>414</v>
      </c>
      <c r="D264" s="52" t="s">
        <v>415</v>
      </c>
      <c r="E264" s="162">
        <v>76</v>
      </c>
      <c r="F264" s="132">
        <v>28</v>
      </c>
      <c r="G264" s="131">
        <v>56</v>
      </c>
      <c r="H264" s="32">
        <v>789.3</v>
      </c>
      <c r="I264" s="22">
        <f t="shared" si="40"/>
        <v>44200.799999999996</v>
      </c>
      <c r="J264" s="54"/>
      <c r="K264" s="56"/>
      <c r="L264" s="57"/>
    </row>
    <row r="265" spans="1:12" ht="14.25" customHeight="1">
      <c r="A265" s="50">
        <v>156</v>
      </c>
      <c r="B265" s="50"/>
      <c r="C265" s="53" t="s">
        <v>416</v>
      </c>
      <c r="D265" s="52" t="s">
        <v>415</v>
      </c>
      <c r="E265" s="162">
        <v>63</v>
      </c>
      <c r="F265" s="132">
        <v>28</v>
      </c>
      <c r="G265" s="131"/>
      <c r="H265" s="59"/>
      <c r="I265" s="22">
        <f t="shared" si="40"/>
        <v>0</v>
      </c>
      <c r="J265" s="54">
        <v>28</v>
      </c>
      <c r="K265" s="56">
        <v>264.05</v>
      </c>
      <c r="L265" s="32">
        <f t="shared" ref="L265:L266" si="41">J265*K265</f>
        <v>7393.4000000000005</v>
      </c>
    </row>
    <row r="266" spans="1:12" ht="14.25" customHeight="1">
      <c r="A266" s="50">
        <v>157</v>
      </c>
      <c r="B266" s="50"/>
      <c r="C266" s="53" t="s">
        <v>417</v>
      </c>
      <c r="D266" s="52" t="s">
        <v>415</v>
      </c>
      <c r="E266" s="162">
        <v>63</v>
      </c>
      <c r="F266" s="132">
        <v>28</v>
      </c>
      <c r="G266" s="131"/>
      <c r="H266" s="59"/>
      <c r="I266" s="22">
        <f t="shared" si="40"/>
        <v>0</v>
      </c>
      <c r="J266" s="54">
        <v>28</v>
      </c>
      <c r="K266" s="56">
        <v>264.05</v>
      </c>
      <c r="L266" s="32">
        <f t="shared" si="41"/>
        <v>7393.4000000000005</v>
      </c>
    </row>
    <row r="267" spans="1:12" ht="14.25" customHeight="1">
      <c r="A267" s="50">
        <v>158</v>
      </c>
      <c r="B267" s="68" t="s">
        <v>51</v>
      </c>
      <c r="C267" s="53" t="s">
        <v>188</v>
      </c>
      <c r="D267" s="52" t="s">
        <v>415</v>
      </c>
      <c r="E267" s="162">
        <v>45</v>
      </c>
      <c r="F267" s="54">
        <v>40</v>
      </c>
      <c r="G267" s="131">
        <v>80</v>
      </c>
      <c r="H267" s="46">
        <v>368.47</v>
      </c>
      <c r="I267" s="22">
        <f t="shared" si="40"/>
        <v>29477.600000000002</v>
      </c>
      <c r="J267" s="54"/>
      <c r="K267" s="56"/>
      <c r="L267" s="57"/>
    </row>
    <row r="268" spans="1:12" ht="14.25" customHeight="1">
      <c r="A268" s="50">
        <v>159</v>
      </c>
      <c r="B268" s="68" t="s">
        <v>238</v>
      </c>
      <c r="C268" s="53" t="s">
        <v>418</v>
      </c>
      <c r="D268" s="52" t="s">
        <v>419</v>
      </c>
      <c r="E268" s="162">
        <v>108</v>
      </c>
      <c r="F268" s="132">
        <v>26</v>
      </c>
      <c r="G268" s="131">
        <v>52</v>
      </c>
      <c r="H268" s="38">
        <v>1182.73</v>
      </c>
      <c r="I268" s="22">
        <f t="shared" si="40"/>
        <v>61501.96</v>
      </c>
      <c r="J268" s="54"/>
      <c r="K268" s="56"/>
      <c r="L268" s="57"/>
    </row>
    <row r="269" spans="1:12" ht="14.25" customHeight="1">
      <c r="A269" s="25">
        <v>160</v>
      </c>
      <c r="B269" s="163" t="s">
        <v>267</v>
      </c>
      <c r="C269" s="62" t="s">
        <v>420</v>
      </c>
      <c r="D269" s="61" t="s">
        <v>421</v>
      </c>
      <c r="E269" s="164">
        <v>108</v>
      </c>
      <c r="F269" s="61">
        <v>104</v>
      </c>
      <c r="G269" s="136">
        <v>208</v>
      </c>
      <c r="H269" s="38">
        <v>1182.73</v>
      </c>
      <c r="I269" s="22">
        <f t="shared" si="40"/>
        <v>246007.84</v>
      </c>
      <c r="J269" s="63"/>
      <c r="K269" s="33"/>
      <c r="L269" s="38"/>
    </row>
    <row r="270" spans="1:12" ht="14.25" customHeight="1">
      <c r="A270" s="25">
        <v>161</v>
      </c>
      <c r="B270" s="163"/>
      <c r="C270" s="62" t="s">
        <v>422</v>
      </c>
      <c r="D270" s="61" t="s">
        <v>421</v>
      </c>
      <c r="E270" s="164">
        <v>110</v>
      </c>
      <c r="F270" s="61">
        <v>104</v>
      </c>
      <c r="G270" s="136"/>
      <c r="H270" s="64"/>
      <c r="I270" s="22">
        <f t="shared" si="40"/>
        <v>0</v>
      </c>
      <c r="J270" s="63">
        <v>104</v>
      </c>
      <c r="K270" s="33">
        <v>792</v>
      </c>
      <c r="L270" s="32">
        <f t="shared" ref="L270:L271" si="42">J270*K270</f>
        <v>82368</v>
      </c>
    </row>
    <row r="271" spans="1:12" ht="14.25" customHeight="1">
      <c r="A271" s="25">
        <v>162</v>
      </c>
      <c r="B271" s="163"/>
      <c r="C271" s="62" t="s">
        <v>423</v>
      </c>
      <c r="D271" s="61" t="s">
        <v>421</v>
      </c>
      <c r="E271" s="164">
        <v>63</v>
      </c>
      <c r="F271" s="61">
        <v>104</v>
      </c>
      <c r="G271" s="136"/>
      <c r="H271" s="64"/>
      <c r="I271" s="22">
        <f t="shared" si="40"/>
        <v>0</v>
      </c>
      <c r="J271" s="63">
        <v>104</v>
      </c>
      <c r="K271" s="56">
        <v>264.05</v>
      </c>
      <c r="L271" s="32">
        <f t="shared" si="42"/>
        <v>27461.200000000001</v>
      </c>
    </row>
    <row r="272" spans="1:12" ht="14.25" customHeight="1">
      <c r="A272" s="25">
        <v>163</v>
      </c>
      <c r="B272" s="163" t="s">
        <v>270</v>
      </c>
      <c r="C272" s="62" t="s">
        <v>424</v>
      </c>
      <c r="D272" s="61" t="s">
        <v>425</v>
      </c>
      <c r="E272" s="164">
        <v>108</v>
      </c>
      <c r="F272" s="61">
        <v>84</v>
      </c>
      <c r="G272" s="136">
        <v>168</v>
      </c>
      <c r="H272" s="38">
        <v>1182.73</v>
      </c>
      <c r="I272" s="22">
        <f t="shared" si="40"/>
        <v>198698.64</v>
      </c>
      <c r="J272" s="63"/>
      <c r="K272" s="33"/>
      <c r="L272" s="38"/>
    </row>
    <row r="273" spans="1:12" ht="14.25" customHeight="1">
      <c r="A273" s="25">
        <v>164</v>
      </c>
      <c r="B273" s="163"/>
      <c r="C273" s="62" t="s">
        <v>426</v>
      </c>
      <c r="D273" s="61" t="s">
        <v>425</v>
      </c>
      <c r="E273" s="164">
        <v>110</v>
      </c>
      <c r="F273" s="61">
        <v>84</v>
      </c>
      <c r="G273" s="136"/>
      <c r="H273" s="64"/>
      <c r="I273" s="22">
        <f t="shared" si="40"/>
        <v>0</v>
      </c>
      <c r="J273" s="63">
        <v>84</v>
      </c>
      <c r="K273" s="33">
        <v>792</v>
      </c>
      <c r="L273" s="32">
        <f t="shared" ref="L273:L274" si="43">J273*K273</f>
        <v>66528</v>
      </c>
    </row>
    <row r="274" spans="1:12" ht="14.25" customHeight="1">
      <c r="A274" s="25">
        <v>165</v>
      </c>
      <c r="B274" s="163"/>
      <c r="C274" s="62" t="s">
        <v>427</v>
      </c>
      <c r="D274" s="61" t="s">
        <v>425</v>
      </c>
      <c r="E274" s="164">
        <v>90</v>
      </c>
      <c r="F274" s="61">
        <v>84</v>
      </c>
      <c r="G274" s="136"/>
      <c r="H274" s="64"/>
      <c r="I274" s="22">
        <f t="shared" si="40"/>
        <v>0</v>
      </c>
      <c r="J274" s="63">
        <v>84</v>
      </c>
      <c r="K274" s="33">
        <v>524.94000000000005</v>
      </c>
      <c r="L274" s="32">
        <f t="shared" si="43"/>
        <v>44094.960000000006</v>
      </c>
    </row>
    <row r="275" spans="1:12" ht="14.25" customHeight="1">
      <c r="A275" s="25">
        <v>166</v>
      </c>
      <c r="B275" s="41">
        <v>59</v>
      </c>
      <c r="C275" s="36" t="s">
        <v>428</v>
      </c>
      <c r="D275" s="35" t="s">
        <v>429</v>
      </c>
      <c r="E275" s="127">
        <v>57</v>
      </c>
      <c r="F275" s="35">
        <v>17</v>
      </c>
      <c r="G275" s="40">
        <v>34</v>
      </c>
      <c r="H275" s="32">
        <v>583.38</v>
      </c>
      <c r="I275" s="22">
        <f t="shared" si="40"/>
        <v>19834.919999999998</v>
      </c>
      <c r="J275" s="37"/>
      <c r="K275" s="33"/>
      <c r="L275" s="38"/>
    </row>
    <row r="276" spans="1:12" ht="14.25" customHeight="1">
      <c r="A276" s="25">
        <v>167</v>
      </c>
      <c r="B276" s="41"/>
      <c r="C276" s="36" t="s">
        <v>430</v>
      </c>
      <c r="D276" s="35" t="s">
        <v>429</v>
      </c>
      <c r="E276" s="127">
        <v>90</v>
      </c>
      <c r="F276" s="35">
        <v>17</v>
      </c>
      <c r="G276" s="40"/>
      <c r="H276" s="38"/>
      <c r="I276" s="22">
        <f t="shared" si="40"/>
        <v>0</v>
      </c>
      <c r="J276" s="37">
        <v>17</v>
      </c>
      <c r="K276" s="33">
        <v>524.94000000000005</v>
      </c>
      <c r="L276" s="32">
        <f t="shared" ref="L276:L277" si="44">J276*K276</f>
        <v>8923.9800000000014</v>
      </c>
    </row>
    <row r="277" spans="1:12" ht="14.25" customHeight="1">
      <c r="A277" s="25">
        <v>168</v>
      </c>
      <c r="B277" s="41"/>
      <c r="C277" s="36" t="s">
        <v>431</v>
      </c>
      <c r="D277" s="35" t="s">
        <v>429</v>
      </c>
      <c r="E277" s="127">
        <v>63</v>
      </c>
      <c r="F277" s="35">
        <v>17</v>
      </c>
      <c r="G277" s="40"/>
      <c r="H277" s="38"/>
      <c r="I277" s="22">
        <f t="shared" si="40"/>
        <v>0</v>
      </c>
      <c r="J277" s="37">
        <v>17</v>
      </c>
      <c r="K277" s="56">
        <v>264.05</v>
      </c>
      <c r="L277" s="32">
        <f t="shared" si="44"/>
        <v>4488.8500000000004</v>
      </c>
    </row>
    <row r="278" spans="1:12" ht="47.25" customHeight="1">
      <c r="A278" s="25">
        <v>169</v>
      </c>
      <c r="B278" s="41">
        <v>63</v>
      </c>
      <c r="C278" s="36" t="s">
        <v>432</v>
      </c>
      <c r="D278" s="35" t="s">
        <v>433</v>
      </c>
      <c r="E278" s="127">
        <v>76</v>
      </c>
      <c r="F278" s="35">
        <v>103</v>
      </c>
      <c r="G278" s="40">
        <v>206</v>
      </c>
      <c r="H278" s="32">
        <v>789.3</v>
      </c>
      <c r="I278" s="22">
        <f t="shared" si="40"/>
        <v>162595.79999999999</v>
      </c>
      <c r="J278" s="37"/>
      <c r="K278" s="33"/>
      <c r="L278" s="38"/>
    </row>
    <row r="279" spans="1:12" ht="14.25" customHeight="1">
      <c r="A279" s="25">
        <v>170</v>
      </c>
      <c r="B279" s="41">
        <v>63</v>
      </c>
      <c r="C279" s="36" t="s">
        <v>434</v>
      </c>
      <c r="D279" s="35" t="s">
        <v>435</v>
      </c>
      <c r="E279" s="127">
        <v>63</v>
      </c>
      <c r="F279" s="35"/>
      <c r="G279" s="40"/>
      <c r="H279" s="38"/>
      <c r="I279" s="138"/>
      <c r="J279" s="37">
        <v>82</v>
      </c>
      <c r="K279" s="56">
        <v>264.05</v>
      </c>
      <c r="L279" s="32">
        <f t="shared" ref="L279:L280" si="45">J279*K279</f>
        <v>21652.100000000002</v>
      </c>
    </row>
    <row r="280" spans="1:12" ht="14.25" customHeight="1">
      <c r="A280" s="25">
        <v>171</v>
      </c>
      <c r="B280" s="41"/>
      <c r="C280" s="36" t="s">
        <v>436</v>
      </c>
      <c r="D280" s="35" t="s">
        <v>435</v>
      </c>
      <c r="E280" s="127">
        <v>63</v>
      </c>
      <c r="F280" s="35"/>
      <c r="G280" s="40"/>
      <c r="H280" s="38"/>
      <c r="I280" s="138"/>
      <c r="J280" s="37">
        <v>82</v>
      </c>
      <c r="K280" s="56">
        <v>264.05</v>
      </c>
      <c r="L280" s="32">
        <f t="shared" si="45"/>
        <v>21652.100000000002</v>
      </c>
    </row>
    <row r="281" spans="1:12" ht="14.25" customHeight="1" thickBot="1">
      <c r="A281" s="25">
        <v>172</v>
      </c>
      <c r="B281" s="41" t="s">
        <v>62</v>
      </c>
      <c r="C281" s="36" t="s">
        <v>437</v>
      </c>
      <c r="D281" s="35" t="s">
        <v>64</v>
      </c>
      <c r="E281" s="127">
        <v>108</v>
      </c>
      <c r="F281" s="165">
        <v>50</v>
      </c>
      <c r="G281" s="40">
        <v>100</v>
      </c>
      <c r="H281" s="166">
        <v>1182.73</v>
      </c>
      <c r="I281" s="22">
        <f>G281*H281</f>
        <v>118273</v>
      </c>
      <c r="J281" s="37"/>
      <c r="K281" s="33"/>
      <c r="L281" s="38"/>
    </row>
    <row r="282" spans="1:12" ht="14.25" customHeight="1" thickBot="1">
      <c r="A282" s="167"/>
      <c r="B282" s="167"/>
      <c r="C282" s="100" t="s">
        <v>174</v>
      </c>
      <c r="D282" s="100"/>
      <c r="E282" s="101"/>
      <c r="F282" s="102"/>
      <c r="G282" s="101">
        <f>SUM(G111:G281)</f>
        <v>11224</v>
      </c>
      <c r="H282" s="101"/>
      <c r="I282" s="101">
        <f>SUM(I111:I281)</f>
        <v>15633191.219999999</v>
      </c>
      <c r="J282" s="101">
        <f>SUM(J111:J281)</f>
        <v>3548</v>
      </c>
      <c r="K282" s="168"/>
      <c r="L282" s="101">
        <f>SUM(L111:L281)</f>
        <v>1693432.5700000003</v>
      </c>
    </row>
    <row r="283" spans="1:12" ht="14.25" customHeight="1" thickBot="1">
      <c r="A283" s="222" t="s">
        <v>438</v>
      </c>
      <c r="B283" s="223"/>
      <c r="C283" s="223"/>
      <c r="D283" s="223"/>
      <c r="E283" s="223"/>
      <c r="F283" s="223"/>
      <c r="G283" s="223"/>
      <c r="H283" s="223"/>
      <c r="I283" s="223"/>
      <c r="J283" s="223"/>
      <c r="K283" s="224">
        <f>I282+L282</f>
        <v>17326623.789999999</v>
      </c>
      <c r="L283" s="225"/>
    </row>
    <row r="284" spans="1:12" ht="14.25" customHeight="1" thickBot="1">
      <c r="A284" s="226" t="s">
        <v>439</v>
      </c>
      <c r="B284" s="227"/>
      <c r="C284" s="227"/>
      <c r="D284" s="227"/>
      <c r="E284" s="227"/>
      <c r="F284" s="227"/>
      <c r="G284" s="227"/>
      <c r="H284" s="227"/>
      <c r="I284" s="227"/>
      <c r="J284" s="227"/>
      <c r="K284" s="105"/>
      <c r="L284" s="105"/>
    </row>
    <row r="285" spans="1:12" ht="54.75" customHeight="1" thickBot="1">
      <c r="A285" s="106" t="s">
        <v>3</v>
      </c>
      <c r="B285" s="106" t="s">
        <v>4</v>
      </c>
      <c r="C285" s="106" t="s">
        <v>5</v>
      </c>
      <c r="D285" s="106" t="s">
        <v>6</v>
      </c>
      <c r="E285" s="107" t="s">
        <v>7</v>
      </c>
      <c r="F285" s="106" t="s">
        <v>8</v>
      </c>
      <c r="G285" s="106" t="s">
        <v>9</v>
      </c>
      <c r="H285" s="4" t="s">
        <v>10</v>
      </c>
      <c r="I285" s="5" t="s">
        <v>11</v>
      </c>
      <c r="J285" s="106" t="s">
        <v>12</v>
      </c>
      <c r="K285" s="4" t="s">
        <v>10</v>
      </c>
      <c r="L285" s="7" t="s">
        <v>11</v>
      </c>
    </row>
    <row r="286" spans="1:12" ht="12" customHeight="1" thickBot="1">
      <c r="A286" s="9">
        <v>1</v>
      </c>
      <c r="B286" s="10">
        <v>2</v>
      </c>
      <c r="C286" s="11">
        <v>3</v>
      </c>
      <c r="D286" s="10">
        <v>4</v>
      </c>
      <c r="E286" s="12">
        <v>5</v>
      </c>
      <c r="F286" s="10">
        <v>6</v>
      </c>
      <c r="G286" s="11">
        <v>7</v>
      </c>
      <c r="H286" s="10">
        <v>8</v>
      </c>
      <c r="I286" s="13">
        <v>9</v>
      </c>
      <c r="J286" s="13">
        <v>10</v>
      </c>
      <c r="K286" s="14">
        <v>11</v>
      </c>
      <c r="L286" s="14">
        <v>12</v>
      </c>
    </row>
    <row r="287" spans="1:12" ht="14.25" customHeight="1">
      <c r="A287" s="41">
        <v>1</v>
      </c>
      <c r="B287" s="169">
        <v>176</v>
      </c>
      <c r="C287" s="170" t="s">
        <v>440</v>
      </c>
      <c r="D287" s="36" t="s">
        <v>441</v>
      </c>
      <c r="E287" s="171">
        <v>219</v>
      </c>
      <c r="F287" s="45">
        <v>294</v>
      </c>
      <c r="G287" s="171">
        <v>618</v>
      </c>
      <c r="H287" s="57">
        <v>3722.4</v>
      </c>
      <c r="I287" s="24">
        <f t="shared" ref="I287:I307" si="46">G287*H287</f>
        <v>2300443.2000000002</v>
      </c>
      <c r="J287" s="172"/>
      <c r="K287" s="47"/>
      <c r="L287" s="48"/>
    </row>
    <row r="288" spans="1:12" ht="15" customHeight="1">
      <c r="A288" s="41">
        <v>2</v>
      </c>
      <c r="B288" s="169">
        <v>176</v>
      </c>
      <c r="C288" s="43" t="s">
        <v>442</v>
      </c>
      <c r="D288" s="36" t="s">
        <v>441</v>
      </c>
      <c r="E288" s="44">
        <v>159</v>
      </c>
      <c r="F288" s="45">
        <v>294</v>
      </c>
      <c r="G288" s="44">
        <v>618</v>
      </c>
      <c r="H288" s="32">
        <v>2080.2600000000002</v>
      </c>
      <c r="I288" s="21">
        <f t="shared" si="46"/>
        <v>1285600.6800000002</v>
      </c>
      <c r="J288" s="172"/>
      <c r="K288" s="47"/>
      <c r="L288" s="48"/>
    </row>
    <row r="289" spans="1:12" ht="13.5" customHeight="1">
      <c r="A289" s="25">
        <v>3</v>
      </c>
      <c r="B289" s="173">
        <v>101</v>
      </c>
      <c r="C289" s="35" t="s">
        <v>443</v>
      </c>
      <c r="D289" s="36" t="s">
        <v>68</v>
      </c>
      <c r="E289" s="37">
        <v>108</v>
      </c>
      <c r="F289" s="36">
        <v>20</v>
      </c>
      <c r="G289" s="37">
        <v>70</v>
      </c>
      <c r="H289" s="38">
        <v>1182.73</v>
      </c>
      <c r="I289" s="21">
        <f t="shared" si="46"/>
        <v>82791.100000000006</v>
      </c>
      <c r="J289" s="174"/>
      <c r="K289" s="33"/>
      <c r="L289" s="38"/>
    </row>
    <row r="290" spans="1:12" ht="14.25" customHeight="1">
      <c r="A290" s="25">
        <v>4</v>
      </c>
      <c r="B290" s="173">
        <v>101</v>
      </c>
      <c r="C290" s="35" t="s">
        <v>444</v>
      </c>
      <c r="D290" s="36" t="s">
        <v>68</v>
      </c>
      <c r="E290" s="37">
        <v>110</v>
      </c>
      <c r="F290" s="36">
        <v>20</v>
      </c>
      <c r="G290" s="37"/>
      <c r="H290" s="38"/>
      <c r="I290" s="21">
        <f t="shared" si="46"/>
        <v>0</v>
      </c>
      <c r="J290" s="174">
        <v>40</v>
      </c>
      <c r="K290" s="33">
        <v>792</v>
      </c>
      <c r="L290" s="32">
        <f t="shared" ref="L290:L291" si="47">J290*K290</f>
        <v>31680</v>
      </c>
    </row>
    <row r="291" spans="1:12" ht="14.25" customHeight="1">
      <c r="A291" s="25">
        <v>5</v>
      </c>
      <c r="B291" s="173">
        <v>101</v>
      </c>
      <c r="C291" s="35" t="s">
        <v>445</v>
      </c>
      <c r="D291" s="36" t="s">
        <v>68</v>
      </c>
      <c r="E291" s="37">
        <v>90</v>
      </c>
      <c r="F291" s="36">
        <v>20</v>
      </c>
      <c r="G291" s="37"/>
      <c r="H291" s="38"/>
      <c r="I291" s="21">
        <f t="shared" si="46"/>
        <v>0</v>
      </c>
      <c r="J291" s="174">
        <v>40</v>
      </c>
      <c r="K291" s="33">
        <v>524.94000000000005</v>
      </c>
      <c r="L291" s="32">
        <f t="shared" si="47"/>
        <v>20997.600000000002</v>
      </c>
    </row>
    <row r="292" spans="1:12" ht="14.25" customHeight="1">
      <c r="A292" s="25">
        <v>6</v>
      </c>
      <c r="B292" s="173">
        <v>137</v>
      </c>
      <c r="C292" s="35" t="s">
        <v>446</v>
      </c>
      <c r="D292" s="36" t="s">
        <v>447</v>
      </c>
      <c r="E292" s="37">
        <v>57</v>
      </c>
      <c r="F292" s="36">
        <v>193</v>
      </c>
      <c r="G292" s="37">
        <v>416</v>
      </c>
      <c r="H292" s="32">
        <v>583.38</v>
      </c>
      <c r="I292" s="21">
        <f t="shared" si="46"/>
        <v>242686.07999999999</v>
      </c>
      <c r="J292" s="174"/>
      <c r="K292" s="33"/>
      <c r="L292" s="38"/>
    </row>
    <row r="293" spans="1:12" ht="14.25" customHeight="1">
      <c r="A293" s="25">
        <v>7</v>
      </c>
      <c r="B293" s="173" t="s">
        <v>75</v>
      </c>
      <c r="C293" s="35" t="s">
        <v>315</v>
      </c>
      <c r="D293" s="36" t="s">
        <v>448</v>
      </c>
      <c r="E293" s="37">
        <v>89</v>
      </c>
      <c r="F293" s="36">
        <v>120</v>
      </c>
      <c r="G293" s="37">
        <v>270</v>
      </c>
      <c r="H293" s="46">
        <v>923.94</v>
      </c>
      <c r="I293" s="21">
        <f t="shared" si="46"/>
        <v>249463.80000000002</v>
      </c>
      <c r="J293" s="175"/>
      <c r="K293" s="47"/>
      <c r="L293" s="48"/>
    </row>
    <row r="294" spans="1:12" ht="14.25" customHeight="1">
      <c r="A294" s="25">
        <v>8</v>
      </c>
      <c r="B294" s="176">
        <v>274</v>
      </c>
      <c r="C294" s="17" t="s">
        <v>449</v>
      </c>
      <c r="D294" s="18" t="s">
        <v>450</v>
      </c>
      <c r="E294" s="19">
        <v>159</v>
      </c>
      <c r="F294" s="20">
        <v>8</v>
      </c>
      <c r="G294" s="19">
        <v>46</v>
      </c>
      <c r="H294" s="32">
        <v>2080.2600000000002</v>
      </c>
      <c r="I294" s="21">
        <f t="shared" si="46"/>
        <v>95691.96</v>
      </c>
      <c r="J294" s="177"/>
      <c r="K294" s="31"/>
      <c r="L294" s="32"/>
    </row>
    <row r="295" spans="1:12" ht="14.25" customHeight="1">
      <c r="A295" s="41">
        <v>9</v>
      </c>
      <c r="B295" s="178">
        <v>274</v>
      </c>
      <c r="C295" s="27" t="s">
        <v>451</v>
      </c>
      <c r="D295" s="18" t="s">
        <v>452</v>
      </c>
      <c r="E295" s="29">
        <v>89</v>
      </c>
      <c r="F295" s="30">
        <v>18</v>
      </c>
      <c r="G295" s="29">
        <v>66</v>
      </c>
      <c r="H295" s="46">
        <v>923.94</v>
      </c>
      <c r="I295" s="21">
        <f t="shared" si="46"/>
        <v>60980.04</v>
      </c>
      <c r="J295" s="81"/>
      <c r="K295" s="31"/>
      <c r="L295" s="32"/>
    </row>
    <row r="296" spans="1:12" ht="14.25" customHeight="1">
      <c r="A296" s="41">
        <v>10</v>
      </c>
      <c r="B296" s="178"/>
      <c r="C296" s="27" t="s">
        <v>453</v>
      </c>
      <c r="D296" s="18" t="s">
        <v>452</v>
      </c>
      <c r="E296" s="29">
        <v>89</v>
      </c>
      <c r="F296" s="30">
        <v>18</v>
      </c>
      <c r="G296" s="29">
        <v>48</v>
      </c>
      <c r="H296" s="46">
        <v>923.94</v>
      </c>
      <c r="I296" s="21">
        <f t="shared" si="46"/>
        <v>44349.120000000003</v>
      </c>
      <c r="J296" s="81"/>
      <c r="K296" s="31"/>
      <c r="L296" s="32"/>
    </row>
    <row r="297" spans="1:12" ht="14.25" customHeight="1">
      <c r="A297" s="41">
        <v>11</v>
      </c>
      <c r="B297" s="178"/>
      <c r="C297" s="27" t="s">
        <v>454</v>
      </c>
      <c r="D297" s="18" t="s">
        <v>452</v>
      </c>
      <c r="E297" s="29">
        <v>89</v>
      </c>
      <c r="F297" s="30">
        <v>18</v>
      </c>
      <c r="G297" s="29">
        <v>48</v>
      </c>
      <c r="H297" s="46">
        <v>923.94</v>
      </c>
      <c r="I297" s="21">
        <f t="shared" si="46"/>
        <v>44349.120000000003</v>
      </c>
      <c r="J297" s="81"/>
      <c r="K297" s="31"/>
      <c r="L297" s="32"/>
    </row>
    <row r="298" spans="1:12" ht="14.25" customHeight="1">
      <c r="A298" s="41">
        <v>12</v>
      </c>
      <c r="B298" s="178">
        <v>278</v>
      </c>
      <c r="C298" s="27" t="s">
        <v>455</v>
      </c>
      <c r="D298" s="18" t="s">
        <v>456</v>
      </c>
      <c r="E298" s="29">
        <v>219</v>
      </c>
      <c r="F298" s="30">
        <v>26</v>
      </c>
      <c r="G298" s="29">
        <v>56</v>
      </c>
      <c r="H298" s="59">
        <v>3722.4</v>
      </c>
      <c r="I298" s="21">
        <f t="shared" si="46"/>
        <v>208454.39999999999</v>
      </c>
      <c r="J298" s="81"/>
      <c r="K298" s="31"/>
      <c r="L298" s="32"/>
    </row>
    <row r="299" spans="1:12" ht="14.25" customHeight="1">
      <c r="A299" s="41">
        <v>13</v>
      </c>
      <c r="B299" s="178"/>
      <c r="C299" s="27" t="s">
        <v>457</v>
      </c>
      <c r="D299" s="18" t="s">
        <v>456</v>
      </c>
      <c r="E299" s="29">
        <v>159</v>
      </c>
      <c r="F299" s="30">
        <v>26</v>
      </c>
      <c r="G299" s="29">
        <v>56</v>
      </c>
      <c r="H299" s="32">
        <v>2080.2600000000002</v>
      </c>
      <c r="I299" s="21">
        <f t="shared" si="46"/>
        <v>116494.56000000001</v>
      </c>
      <c r="J299" s="81"/>
      <c r="K299" s="31"/>
      <c r="L299" s="32"/>
    </row>
    <row r="300" spans="1:12" ht="14.25" customHeight="1">
      <c r="A300" s="41">
        <v>14</v>
      </c>
      <c r="B300" s="178">
        <v>287</v>
      </c>
      <c r="C300" s="27" t="s">
        <v>166</v>
      </c>
      <c r="D300" s="18" t="s">
        <v>458</v>
      </c>
      <c r="E300" s="29">
        <v>159</v>
      </c>
      <c r="F300" s="30">
        <v>54</v>
      </c>
      <c r="G300" s="29">
        <v>138</v>
      </c>
      <c r="H300" s="32">
        <v>2080.2600000000002</v>
      </c>
      <c r="I300" s="21">
        <f t="shared" si="46"/>
        <v>287075.88</v>
      </c>
      <c r="J300" s="179"/>
      <c r="K300" s="180"/>
      <c r="L300" s="181"/>
    </row>
    <row r="301" spans="1:12" ht="14.25" customHeight="1">
      <c r="A301" s="41">
        <v>15</v>
      </c>
      <c r="B301" s="173">
        <v>287</v>
      </c>
      <c r="C301" s="35" t="s">
        <v>459</v>
      </c>
      <c r="D301" s="18" t="s">
        <v>458</v>
      </c>
      <c r="E301" s="37">
        <v>90</v>
      </c>
      <c r="F301" s="36">
        <v>12</v>
      </c>
      <c r="G301" s="29"/>
      <c r="H301" s="32"/>
      <c r="I301" s="21">
        <f t="shared" si="46"/>
        <v>0</v>
      </c>
      <c r="J301" s="174">
        <v>32</v>
      </c>
      <c r="K301" s="33">
        <v>524.94000000000005</v>
      </c>
      <c r="L301" s="32">
        <f>J301*K301</f>
        <v>16798.080000000002</v>
      </c>
    </row>
    <row r="302" spans="1:12" ht="14.25" customHeight="1">
      <c r="A302" s="41">
        <v>16</v>
      </c>
      <c r="B302" s="173"/>
      <c r="C302" s="35" t="s">
        <v>460</v>
      </c>
      <c r="D302" s="18" t="s">
        <v>458</v>
      </c>
      <c r="E302" s="37">
        <v>63</v>
      </c>
      <c r="F302" s="36">
        <v>12</v>
      </c>
      <c r="G302" s="29"/>
      <c r="H302" s="32"/>
      <c r="I302" s="21">
        <f t="shared" si="46"/>
        <v>0</v>
      </c>
      <c r="J302" s="174">
        <v>32</v>
      </c>
      <c r="K302" s="56">
        <v>264.05</v>
      </c>
      <c r="L302" s="32">
        <f t="shared" ref="L302" si="48">J302*K302</f>
        <v>8449.6</v>
      </c>
    </row>
    <row r="303" spans="1:12" ht="14.25" customHeight="1">
      <c r="A303" s="41">
        <v>17</v>
      </c>
      <c r="B303" s="173">
        <v>287</v>
      </c>
      <c r="C303" s="35" t="s">
        <v>461</v>
      </c>
      <c r="D303" s="18" t="s">
        <v>458</v>
      </c>
      <c r="E303" s="37">
        <v>89</v>
      </c>
      <c r="F303" s="36">
        <v>68</v>
      </c>
      <c r="G303" s="29">
        <v>166</v>
      </c>
      <c r="H303" s="46">
        <v>923.94</v>
      </c>
      <c r="I303" s="21">
        <f t="shared" si="46"/>
        <v>153374.04</v>
      </c>
      <c r="J303" s="174"/>
      <c r="K303" s="33"/>
      <c r="L303" s="38"/>
    </row>
    <row r="304" spans="1:12" ht="14.25" customHeight="1">
      <c r="A304" s="41">
        <v>18</v>
      </c>
      <c r="B304" s="173"/>
      <c r="C304" s="35" t="s">
        <v>462</v>
      </c>
      <c r="D304" s="18" t="s">
        <v>458</v>
      </c>
      <c r="E304" s="37">
        <v>89</v>
      </c>
      <c r="F304" s="36">
        <v>68</v>
      </c>
      <c r="G304" s="29">
        <v>98</v>
      </c>
      <c r="H304" s="46">
        <v>923.94</v>
      </c>
      <c r="I304" s="21">
        <f t="shared" si="46"/>
        <v>90546.12000000001</v>
      </c>
      <c r="J304" s="174"/>
      <c r="K304" s="33"/>
      <c r="L304" s="38"/>
    </row>
    <row r="305" spans="1:12" ht="14.25" customHeight="1">
      <c r="A305" s="41">
        <v>19</v>
      </c>
      <c r="B305" s="173"/>
      <c r="C305" s="35" t="s">
        <v>463</v>
      </c>
      <c r="D305" s="18" t="s">
        <v>458</v>
      </c>
      <c r="E305" s="37">
        <v>57</v>
      </c>
      <c r="F305" s="36">
        <v>68</v>
      </c>
      <c r="G305" s="29">
        <v>98</v>
      </c>
      <c r="H305" s="32">
        <v>583.38</v>
      </c>
      <c r="I305" s="21">
        <f t="shared" si="46"/>
        <v>57171.24</v>
      </c>
      <c r="J305" s="174"/>
      <c r="K305" s="33"/>
      <c r="L305" s="38"/>
    </row>
    <row r="306" spans="1:12" ht="14.25" customHeight="1">
      <c r="A306" s="41">
        <v>20</v>
      </c>
      <c r="B306" s="173">
        <v>288</v>
      </c>
      <c r="C306" s="35" t="s">
        <v>464</v>
      </c>
      <c r="D306" s="36" t="s">
        <v>112</v>
      </c>
      <c r="E306" s="37">
        <v>90</v>
      </c>
      <c r="F306" s="36">
        <v>24</v>
      </c>
      <c r="G306" s="29"/>
      <c r="H306" s="32"/>
      <c r="I306" s="21">
        <f t="shared" si="46"/>
        <v>0</v>
      </c>
      <c r="J306" s="174">
        <v>44</v>
      </c>
      <c r="K306" s="33">
        <v>524.94000000000005</v>
      </c>
      <c r="L306" s="32">
        <f t="shared" ref="L306:L309" si="49">J306*K306</f>
        <v>23097.360000000001</v>
      </c>
    </row>
    <row r="307" spans="1:12" ht="14.25" customHeight="1">
      <c r="A307" s="41">
        <v>21</v>
      </c>
      <c r="B307" s="173"/>
      <c r="C307" s="35" t="s">
        <v>465</v>
      </c>
      <c r="D307" s="36" t="s">
        <v>112</v>
      </c>
      <c r="E307" s="37">
        <v>63</v>
      </c>
      <c r="F307" s="36">
        <v>24</v>
      </c>
      <c r="G307" s="29"/>
      <c r="H307" s="32"/>
      <c r="I307" s="21">
        <f t="shared" si="46"/>
        <v>0</v>
      </c>
      <c r="J307" s="174">
        <v>44</v>
      </c>
      <c r="K307" s="56">
        <v>264.05</v>
      </c>
      <c r="L307" s="32">
        <f t="shared" si="49"/>
        <v>11618.2</v>
      </c>
    </row>
    <row r="308" spans="1:12" ht="14.25" customHeight="1">
      <c r="A308" s="41">
        <v>22</v>
      </c>
      <c r="B308" s="173">
        <v>288</v>
      </c>
      <c r="C308" s="35" t="s">
        <v>466</v>
      </c>
      <c r="D308" s="36" t="s">
        <v>467</v>
      </c>
      <c r="E308" s="37">
        <v>90</v>
      </c>
      <c r="F308" s="36">
        <v>38</v>
      </c>
      <c r="G308" s="29"/>
      <c r="H308" s="32"/>
      <c r="I308" s="32"/>
      <c r="J308" s="174">
        <v>58</v>
      </c>
      <c r="K308" s="33">
        <v>524.94000000000005</v>
      </c>
      <c r="L308" s="32">
        <f t="shared" si="49"/>
        <v>30446.520000000004</v>
      </c>
    </row>
    <row r="309" spans="1:12" ht="14.25" customHeight="1">
      <c r="A309" s="41">
        <v>23</v>
      </c>
      <c r="B309" s="173"/>
      <c r="C309" s="35" t="s">
        <v>468</v>
      </c>
      <c r="D309" s="36" t="s">
        <v>467</v>
      </c>
      <c r="E309" s="37">
        <v>63</v>
      </c>
      <c r="F309" s="36">
        <v>38</v>
      </c>
      <c r="G309" s="29"/>
      <c r="H309" s="32"/>
      <c r="I309" s="32"/>
      <c r="J309" s="174">
        <v>58</v>
      </c>
      <c r="K309" s="56">
        <v>264.05</v>
      </c>
      <c r="L309" s="32">
        <f t="shared" si="49"/>
        <v>15314.900000000001</v>
      </c>
    </row>
    <row r="310" spans="1:12" ht="14.25" customHeight="1">
      <c r="A310" s="41">
        <v>24</v>
      </c>
      <c r="B310" s="173">
        <v>288</v>
      </c>
      <c r="C310" s="35" t="s">
        <v>469</v>
      </c>
      <c r="D310" s="36" t="s">
        <v>470</v>
      </c>
      <c r="E310" s="37">
        <v>159</v>
      </c>
      <c r="F310" s="36">
        <v>96</v>
      </c>
      <c r="G310" s="29">
        <v>213</v>
      </c>
      <c r="H310" s="32">
        <v>2080.2600000000002</v>
      </c>
      <c r="I310" s="21">
        <f>G310*H310</f>
        <v>443095.38000000006</v>
      </c>
      <c r="J310" s="174"/>
      <c r="K310" s="33"/>
      <c r="L310" s="38"/>
    </row>
    <row r="311" spans="1:12" ht="14.25" customHeight="1">
      <c r="A311" s="41">
        <v>25</v>
      </c>
      <c r="B311" s="173">
        <v>288</v>
      </c>
      <c r="C311" s="35" t="s">
        <v>471</v>
      </c>
      <c r="D311" s="36" t="s">
        <v>472</v>
      </c>
      <c r="E311" s="37">
        <v>76</v>
      </c>
      <c r="F311" s="36">
        <v>5</v>
      </c>
      <c r="G311" s="29">
        <v>40</v>
      </c>
      <c r="H311" s="32">
        <v>789.3</v>
      </c>
      <c r="I311" s="21">
        <f>G311*H311</f>
        <v>31572</v>
      </c>
      <c r="J311" s="174"/>
      <c r="K311" s="33"/>
      <c r="L311" s="38"/>
    </row>
    <row r="312" spans="1:12" ht="14.25" customHeight="1">
      <c r="A312" s="41">
        <v>26</v>
      </c>
      <c r="B312" s="173" t="s">
        <v>473</v>
      </c>
      <c r="C312" s="35" t="s">
        <v>474</v>
      </c>
      <c r="D312" s="18" t="s">
        <v>475</v>
      </c>
      <c r="E312" s="37">
        <v>219</v>
      </c>
      <c r="F312" s="36">
        <v>19</v>
      </c>
      <c r="G312" s="29">
        <v>68</v>
      </c>
      <c r="H312" s="59">
        <v>3722.4</v>
      </c>
      <c r="I312" s="21">
        <f>G312*H312</f>
        <v>253123.20000000001</v>
      </c>
      <c r="J312" s="174"/>
      <c r="K312" s="33"/>
      <c r="L312" s="38"/>
    </row>
    <row r="313" spans="1:12" ht="14.25" customHeight="1">
      <c r="A313" s="41">
        <v>27</v>
      </c>
      <c r="B313" s="173"/>
      <c r="C313" s="35" t="s">
        <v>476</v>
      </c>
      <c r="D313" s="18" t="s">
        <v>475</v>
      </c>
      <c r="E313" s="37">
        <v>200</v>
      </c>
      <c r="F313" s="36">
        <v>19</v>
      </c>
      <c r="G313" s="29"/>
      <c r="H313" s="32"/>
      <c r="I313" s="21">
        <f>G313*H313</f>
        <v>0</v>
      </c>
      <c r="J313" s="174">
        <v>39</v>
      </c>
      <c r="K313" s="56">
        <v>439.98</v>
      </c>
      <c r="L313" s="32">
        <f t="shared" ref="L313:L314" si="50">J313*K313</f>
        <v>17159.22</v>
      </c>
    </row>
    <row r="314" spans="1:12" ht="14.25" customHeight="1">
      <c r="A314" s="41">
        <v>28</v>
      </c>
      <c r="B314" s="173"/>
      <c r="C314" s="35" t="s">
        <v>477</v>
      </c>
      <c r="D314" s="18" t="s">
        <v>475</v>
      </c>
      <c r="E314" s="37">
        <v>110</v>
      </c>
      <c r="F314" s="36">
        <v>19</v>
      </c>
      <c r="G314" s="29"/>
      <c r="H314" s="32"/>
      <c r="I314" s="32"/>
      <c r="J314" s="174">
        <v>39</v>
      </c>
      <c r="K314" s="33">
        <v>792</v>
      </c>
      <c r="L314" s="32">
        <f t="shared" si="50"/>
        <v>30888</v>
      </c>
    </row>
    <row r="315" spans="1:12" ht="14.25" customHeight="1">
      <c r="A315" s="41">
        <v>29</v>
      </c>
      <c r="B315" s="173">
        <v>290</v>
      </c>
      <c r="C315" s="91" t="s">
        <v>478</v>
      </c>
      <c r="D315" s="36" t="s">
        <v>479</v>
      </c>
      <c r="E315" s="37">
        <v>89</v>
      </c>
      <c r="F315" s="36">
        <v>18</v>
      </c>
      <c r="G315" s="29">
        <v>66</v>
      </c>
      <c r="H315" s="46">
        <v>923.94</v>
      </c>
      <c r="I315" s="21">
        <f>G315*H315</f>
        <v>60980.04</v>
      </c>
      <c r="J315" s="174"/>
      <c r="K315" s="33"/>
      <c r="L315" s="38"/>
    </row>
    <row r="316" spans="1:12" ht="14.25" customHeight="1">
      <c r="A316" s="41">
        <v>30</v>
      </c>
      <c r="B316" s="173">
        <v>290</v>
      </c>
      <c r="C316" s="91" t="s">
        <v>480</v>
      </c>
      <c r="D316" s="36" t="s">
        <v>481</v>
      </c>
      <c r="E316" s="37">
        <v>108</v>
      </c>
      <c r="F316" s="36">
        <v>48</v>
      </c>
      <c r="G316" s="29">
        <v>96</v>
      </c>
      <c r="H316" s="38">
        <v>1182.73</v>
      </c>
      <c r="I316" s="21">
        <f>G316*H316</f>
        <v>113542.08</v>
      </c>
      <c r="J316" s="174"/>
      <c r="K316" s="33"/>
      <c r="L316" s="38"/>
    </row>
    <row r="317" spans="1:12" ht="14.25" customHeight="1">
      <c r="A317" s="41">
        <v>31</v>
      </c>
      <c r="B317" s="173">
        <v>290</v>
      </c>
      <c r="C317" s="35" t="s">
        <v>482</v>
      </c>
      <c r="D317" s="36" t="s">
        <v>483</v>
      </c>
      <c r="E317" s="37">
        <v>110</v>
      </c>
      <c r="F317" s="36">
        <v>26</v>
      </c>
      <c r="G317" s="29"/>
      <c r="H317" s="32"/>
      <c r="I317" s="21"/>
      <c r="J317" s="174">
        <v>46</v>
      </c>
      <c r="K317" s="33">
        <v>792</v>
      </c>
      <c r="L317" s="32">
        <f t="shared" ref="L317:L324" si="51">J317*K317</f>
        <v>36432</v>
      </c>
    </row>
    <row r="318" spans="1:12" ht="14.25" customHeight="1">
      <c r="A318" s="41">
        <v>32</v>
      </c>
      <c r="B318" s="173"/>
      <c r="C318" s="35" t="s">
        <v>484</v>
      </c>
      <c r="D318" s="36" t="s">
        <v>483</v>
      </c>
      <c r="E318" s="37">
        <v>90</v>
      </c>
      <c r="F318" s="36">
        <v>26</v>
      </c>
      <c r="G318" s="29"/>
      <c r="H318" s="32"/>
      <c r="I318" s="21"/>
      <c r="J318" s="174">
        <v>46</v>
      </c>
      <c r="K318" s="33">
        <v>524.94000000000005</v>
      </c>
      <c r="L318" s="32">
        <f t="shared" si="51"/>
        <v>24147.24</v>
      </c>
    </row>
    <row r="319" spans="1:12" ht="14.25" customHeight="1">
      <c r="A319" s="41">
        <v>33</v>
      </c>
      <c r="B319" s="173">
        <v>290</v>
      </c>
      <c r="C319" s="35" t="s">
        <v>81</v>
      </c>
      <c r="D319" s="36" t="s">
        <v>485</v>
      </c>
      <c r="E319" s="37">
        <v>110</v>
      </c>
      <c r="F319" s="36">
        <v>148</v>
      </c>
      <c r="G319" s="29"/>
      <c r="H319" s="32"/>
      <c r="I319" s="32"/>
      <c r="J319" s="174">
        <v>168</v>
      </c>
      <c r="K319" s="33">
        <v>792</v>
      </c>
      <c r="L319" s="32">
        <f t="shared" si="51"/>
        <v>133056</v>
      </c>
    </row>
    <row r="320" spans="1:12" ht="14.25" customHeight="1">
      <c r="A320" s="41">
        <v>34</v>
      </c>
      <c r="B320" s="173"/>
      <c r="C320" s="35" t="s">
        <v>82</v>
      </c>
      <c r="D320" s="36" t="s">
        <v>485</v>
      </c>
      <c r="E320" s="37">
        <v>90</v>
      </c>
      <c r="F320" s="36">
        <v>148</v>
      </c>
      <c r="G320" s="29"/>
      <c r="H320" s="32"/>
      <c r="I320" s="32"/>
      <c r="J320" s="174">
        <v>168</v>
      </c>
      <c r="K320" s="33">
        <v>524.94000000000005</v>
      </c>
      <c r="L320" s="32">
        <f t="shared" si="51"/>
        <v>88189.920000000013</v>
      </c>
    </row>
    <row r="321" spans="1:12" ht="14.25" customHeight="1">
      <c r="A321" s="41">
        <v>35</v>
      </c>
      <c r="B321" s="182">
        <v>291</v>
      </c>
      <c r="C321" s="37" t="s">
        <v>486</v>
      </c>
      <c r="D321" s="40" t="s">
        <v>487</v>
      </c>
      <c r="E321" s="37">
        <v>90</v>
      </c>
      <c r="F321" s="40">
        <v>24</v>
      </c>
      <c r="G321" s="29"/>
      <c r="H321" s="32"/>
      <c r="I321" s="32"/>
      <c r="J321" s="174">
        <v>44</v>
      </c>
      <c r="K321" s="33">
        <v>524.94000000000005</v>
      </c>
      <c r="L321" s="32">
        <f t="shared" si="51"/>
        <v>23097.360000000001</v>
      </c>
    </row>
    <row r="322" spans="1:12" ht="14.25" customHeight="1">
      <c r="A322" s="41">
        <v>36</v>
      </c>
      <c r="B322" s="182"/>
      <c r="C322" s="37" t="s">
        <v>488</v>
      </c>
      <c r="D322" s="40" t="s">
        <v>487</v>
      </c>
      <c r="E322" s="37">
        <v>63</v>
      </c>
      <c r="F322" s="40">
        <v>24</v>
      </c>
      <c r="G322" s="29"/>
      <c r="H322" s="32"/>
      <c r="I322" s="32"/>
      <c r="J322" s="174">
        <v>44</v>
      </c>
      <c r="K322" s="56">
        <v>264.05</v>
      </c>
      <c r="L322" s="32">
        <f t="shared" si="51"/>
        <v>11618.2</v>
      </c>
    </row>
    <row r="323" spans="1:12" ht="14.25" customHeight="1">
      <c r="A323" s="41">
        <v>37</v>
      </c>
      <c r="B323" s="182">
        <v>291</v>
      </c>
      <c r="C323" s="37" t="s">
        <v>489</v>
      </c>
      <c r="D323" s="36" t="s">
        <v>490</v>
      </c>
      <c r="E323" s="37">
        <v>63</v>
      </c>
      <c r="F323" s="40">
        <v>24</v>
      </c>
      <c r="G323" s="29"/>
      <c r="H323" s="32"/>
      <c r="I323" s="32"/>
      <c r="J323" s="174">
        <v>44</v>
      </c>
      <c r="K323" s="56">
        <v>264.05</v>
      </c>
      <c r="L323" s="32">
        <f t="shared" si="51"/>
        <v>11618.2</v>
      </c>
    </row>
    <row r="324" spans="1:12" ht="14.25" customHeight="1">
      <c r="A324" s="41">
        <v>38</v>
      </c>
      <c r="B324" s="182"/>
      <c r="C324" s="37" t="s">
        <v>491</v>
      </c>
      <c r="D324" s="36" t="s">
        <v>490</v>
      </c>
      <c r="E324" s="37">
        <v>63</v>
      </c>
      <c r="F324" s="40">
        <v>24</v>
      </c>
      <c r="G324" s="29"/>
      <c r="H324" s="32"/>
      <c r="I324" s="32"/>
      <c r="J324" s="174">
        <v>44</v>
      </c>
      <c r="K324" s="56">
        <v>264.05</v>
      </c>
      <c r="L324" s="32">
        <f t="shared" si="51"/>
        <v>11618.2</v>
      </c>
    </row>
    <row r="325" spans="1:12" ht="14.25" customHeight="1">
      <c r="A325" s="41">
        <v>39</v>
      </c>
      <c r="B325" s="182">
        <v>292</v>
      </c>
      <c r="C325" s="37" t="s">
        <v>492</v>
      </c>
      <c r="D325" s="36" t="s">
        <v>493</v>
      </c>
      <c r="E325" s="37">
        <v>89</v>
      </c>
      <c r="F325" s="40">
        <v>56</v>
      </c>
      <c r="G325" s="29">
        <v>124</v>
      </c>
      <c r="H325" s="46">
        <v>923.94</v>
      </c>
      <c r="I325" s="21">
        <f>G325*H325</f>
        <v>114568.56000000001</v>
      </c>
      <c r="J325" s="174"/>
      <c r="K325" s="33"/>
      <c r="L325" s="38"/>
    </row>
    <row r="326" spans="1:12" ht="14.25" customHeight="1">
      <c r="A326" s="41">
        <v>40</v>
      </c>
      <c r="B326" s="182">
        <v>292</v>
      </c>
      <c r="C326" s="37" t="s">
        <v>494</v>
      </c>
      <c r="D326" s="40" t="s">
        <v>495</v>
      </c>
      <c r="E326" s="37">
        <v>76</v>
      </c>
      <c r="F326" s="40">
        <v>40</v>
      </c>
      <c r="G326" s="29">
        <v>70</v>
      </c>
      <c r="H326" s="32">
        <v>789.3</v>
      </c>
      <c r="I326" s="21">
        <f>G326*H326</f>
        <v>55251</v>
      </c>
      <c r="J326" s="174"/>
      <c r="K326" s="33"/>
      <c r="L326" s="38"/>
    </row>
    <row r="327" spans="1:12" ht="14.25" customHeight="1">
      <c r="A327" s="41">
        <v>41</v>
      </c>
      <c r="B327" s="182"/>
      <c r="C327" s="37" t="s">
        <v>496</v>
      </c>
      <c r="D327" s="40" t="s">
        <v>495</v>
      </c>
      <c r="E327" s="37">
        <v>57</v>
      </c>
      <c r="F327" s="40">
        <v>40</v>
      </c>
      <c r="G327" s="29">
        <v>70</v>
      </c>
      <c r="H327" s="32">
        <v>583.38</v>
      </c>
      <c r="I327" s="21">
        <f>G327*H327</f>
        <v>40836.6</v>
      </c>
      <c r="J327" s="174"/>
      <c r="K327" s="33"/>
      <c r="L327" s="38"/>
    </row>
    <row r="328" spans="1:12" ht="14.25" customHeight="1">
      <c r="A328" s="41">
        <v>42</v>
      </c>
      <c r="B328" s="182">
        <v>292</v>
      </c>
      <c r="C328" s="37" t="s">
        <v>497</v>
      </c>
      <c r="D328" s="40" t="s">
        <v>498</v>
      </c>
      <c r="E328" s="37">
        <v>63</v>
      </c>
      <c r="F328" s="40">
        <v>18</v>
      </c>
      <c r="G328" s="29"/>
      <c r="H328" s="32"/>
      <c r="I328" s="21">
        <f>G328*H328</f>
        <v>0</v>
      </c>
      <c r="J328" s="174">
        <v>38</v>
      </c>
      <c r="K328" s="56">
        <v>264.05</v>
      </c>
      <c r="L328" s="32">
        <f t="shared" ref="L328:L333" si="52">J328*K328</f>
        <v>10033.9</v>
      </c>
    </row>
    <row r="329" spans="1:12" ht="14.25" customHeight="1">
      <c r="A329" s="41">
        <v>43</v>
      </c>
      <c r="B329" s="182"/>
      <c r="C329" s="37" t="s">
        <v>499</v>
      </c>
      <c r="D329" s="40" t="s">
        <v>498</v>
      </c>
      <c r="E329" s="37">
        <v>63</v>
      </c>
      <c r="F329" s="40">
        <v>18</v>
      </c>
      <c r="G329" s="29"/>
      <c r="H329" s="32"/>
      <c r="I329" s="32"/>
      <c r="J329" s="174">
        <v>38</v>
      </c>
      <c r="K329" s="56">
        <v>264.05</v>
      </c>
      <c r="L329" s="32">
        <f t="shared" si="52"/>
        <v>10033.9</v>
      </c>
    </row>
    <row r="330" spans="1:12" ht="14.25" customHeight="1">
      <c r="A330" s="41">
        <v>44</v>
      </c>
      <c r="B330" s="182">
        <v>292</v>
      </c>
      <c r="C330" s="37" t="s">
        <v>500</v>
      </c>
      <c r="D330" s="40" t="s">
        <v>501</v>
      </c>
      <c r="E330" s="37">
        <v>63</v>
      </c>
      <c r="F330" s="40">
        <v>18</v>
      </c>
      <c r="G330" s="29"/>
      <c r="H330" s="32"/>
      <c r="I330" s="32"/>
      <c r="J330" s="174">
        <v>38</v>
      </c>
      <c r="K330" s="56">
        <v>264.05</v>
      </c>
      <c r="L330" s="32">
        <f t="shared" si="52"/>
        <v>10033.9</v>
      </c>
    </row>
    <row r="331" spans="1:12" ht="14.25" customHeight="1">
      <c r="A331" s="41">
        <v>45</v>
      </c>
      <c r="B331" s="182"/>
      <c r="C331" s="37" t="s">
        <v>502</v>
      </c>
      <c r="D331" s="40" t="s">
        <v>501</v>
      </c>
      <c r="E331" s="37">
        <v>63</v>
      </c>
      <c r="F331" s="40">
        <v>18</v>
      </c>
      <c r="G331" s="29"/>
      <c r="H331" s="32"/>
      <c r="I331" s="32"/>
      <c r="J331" s="174">
        <v>38</v>
      </c>
      <c r="K331" s="56">
        <v>264.05</v>
      </c>
      <c r="L331" s="32">
        <f t="shared" si="52"/>
        <v>10033.9</v>
      </c>
    </row>
    <row r="332" spans="1:12" ht="15" customHeight="1">
      <c r="A332" s="41">
        <v>46</v>
      </c>
      <c r="B332" s="182">
        <v>292</v>
      </c>
      <c r="C332" s="37" t="s">
        <v>503</v>
      </c>
      <c r="D332" s="40" t="s">
        <v>504</v>
      </c>
      <c r="E332" s="37">
        <v>63</v>
      </c>
      <c r="F332" s="40">
        <v>24</v>
      </c>
      <c r="G332" s="29"/>
      <c r="H332" s="32"/>
      <c r="I332" s="32"/>
      <c r="J332" s="174">
        <v>44</v>
      </c>
      <c r="K332" s="56">
        <v>264.05</v>
      </c>
      <c r="L332" s="32">
        <f t="shared" si="52"/>
        <v>11618.2</v>
      </c>
    </row>
    <row r="333" spans="1:12" ht="14.25" customHeight="1">
      <c r="A333" s="41">
        <v>47</v>
      </c>
      <c r="B333" s="182"/>
      <c r="C333" s="37" t="s">
        <v>505</v>
      </c>
      <c r="D333" s="40" t="s">
        <v>504</v>
      </c>
      <c r="E333" s="37">
        <v>63</v>
      </c>
      <c r="F333" s="40">
        <v>24</v>
      </c>
      <c r="G333" s="29"/>
      <c r="H333" s="32"/>
      <c r="I333" s="32"/>
      <c r="J333" s="174">
        <v>44</v>
      </c>
      <c r="K333" s="56">
        <v>264.05</v>
      </c>
      <c r="L333" s="32">
        <f t="shared" si="52"/>
        <v>11618.2</v>
      </c>
    </row>
    <row r="334" spans="1:12" ht="14.25" customHeight="1">
      <c r="A334" s="41">
        <v>48</v>
      </c>
      <c r="B334" s="182">
        <v>292</v>
      </c>
      <c r="C334" s="37" t="s">
        <v>506</v>
      </c>
      <c r="D334" s="40" t="s">
        <v>507</v>
      </c>
      <c r="E334" s="37">
        <v>89</v>
      </c>
      <c r="F334" s="40">
        <v>58</v>
      </c>
      <c r="G334" s="29">
        <v>146</v>
      </c>
      <c r="H334" s="46">
        <v>923.94</v>
      </c>
      <c r="I334" s="21">
        <f>G334*H334</f>
        <v>134895.24000000002</v>
      </c>
      <c r="J334" s="174"/>
      <c r="K334" s="33"/>
      <c r="L334" s="38"/>
    </row>
    <row r="335" spans="1:12" ht="14.25" customHeight="1">
      <c r="A335" s="41">
        <v>49</v>
      </c>
      <c r="B335" s="173">
        <v>293</v>
      </c>
      <c r="C335" s="35" t="s">
        <v>508</v>
      </c>
      <c r="D335" s="36" t="s">
        <v>509</v>
      </c>
      <c r="E335" s="37">
        <v>110</v>
      </c>
      <c r="F335" s="36">
        <v>22</v>
      </c>
      <c r="G335" s="37"/>
      <c r="H335" s="38"/>
      <c r="I335" s="21">
        <f>G335*H335</f>
        <v>0</v>
      </c>
      <c r="J335" s="174">
        <v>42</v>
      </c>
      <c r="K335" s="33">
        <v>792</v>
      </c>
      <c r="L335" s="32">
        <f t="shared" ref="L335:L342" si="53">J335*K335</f>
        <v>33264</v>
      </c>
    </row>
    <row r="336" spans="1:12" ht="14.25" customHeight="1">
      <c r="A336" s="41">
        <v>50</v>
      </c>
      <c r="B336" s="173"/>
      <c r="C336" s="35" t="s">
        <v>510</v>
      </c>
      <c r="D336" s="36" t="s">
        <v>509</v>
      </c>
      <c r="E336" s="37">
        <v>90</v>
      </c>
      <c r="F336" s="36">
        <v>22</v>
      </c>
      <c r="G336" s="37"/>
      <c r="H336" s="38"/>
      <c r="I336" s="21">
        <f>G336*H336</f>
        <v>0</v>
      </c>
      <c r="J336" s="174">
        <v>42</v>
      </c>
      <c r="K336" s="33">
        <v>524.94000000000005</v>
      </c>
      <c r="L336" s="32">
        <f t="shared" si="53"/>
        <v>22047.480000000003</v>
      </c>
    </row>
    <row r="337" spans="1:12" ht="14.25" customHeight="1">
      <c r="A337" s="41">
        <v>102</v>
      </c>
      <c r="B337" s="173">
        <v>293</v>
      </c>
      <c r="C337" s="35" t="s">
        <v>511</v>
      </c>
      <c r="D337" s="36" t="s">
        <v>509</v>
      </c>
      <c r="E337" s="37">
        <v>160</v>
      </c>
      <c r="F337" s="36">
        <v>76</v>
      </c>
      <c r="G337" s="37"/>
      <c r="H337" s="38"/>
      <c r="I337" s="21">
        <f>G337*H337</f>
        <v>0</v>
      </c>
      <c r="J337" s="174">
        <v>96</v>
      </c>
      <c r="K337" s="33">
        <v>420</v>
      </c>
      <c r="L337" s="32">
        <f t="shared" si="53"/>
        <v>40320</v>
      </c>
    </row>
    <row r="338" spans="1:12" ht="14.25" customHeight="1">
      <c r="A338" s="41">
        <v>103</v>
      </c>
      <c r="B338" s="173"/>
      <c r="C338" s="35" t="s">
        <v>512</v>
      </c>
      <c r="D338" s="36" t="s">
        <v>509</v>
      </c>
      <c r="E338" s="37">
        <v>110</v>
      </c>
      <c r="F338" s="36">
        <v>76</v>
      </c>
      <c r="G338" s="37"/>
      <c r="H338" s="38"/>
      <c r="I338" s="38"/>
      <c r="J338" s="174">
        <v>96</v>
      </c>
      <c r="K338" s="33">
        <v>792</v>
      </c>
      <c r="L338" s="32">
        <f t="shared" si="53"/>
        <v>76032</v>
      </c>
    </row>
    <row r="339" spans="1:12" ht="14.25" customHeight="1">
      <c r="A339" s="41">
        <v>104</v>
      </c>
      <c r="B339" s="173">
        <v>293</v>
      </c>
      <c r="C339" s="35" t="s">
        <v>513</v>
      </c>
      <c r="D339" s="36" t="s">
        <v>514</v>
      </c>
      <c r="E339" s="37">
        <v>90</v>
      </c>
      <c r="F339" s="36">
        <v>44</v>
      </c>
      <c r="G339" s="37"/>
      <c r="H339" s="38"/>
      <c r="I339" s="38"/>
      <c r="J339" s="174">
        <v>64</v>
      </c>
      <c r="K339" s="33">
        <v>524.94000000000005</v>
      </c>
      <c r="L339" s="32">
        <f t="shared" si="53"/>
        <v>33596.160000000003</v>
      </c>
    </row>
    <row r="340" spans="1:12" ht="14.25" customHeight="1">
      <c r="A340" s="41">
        <v>105</v>
      </c>
      <c r="B340" s="173"/>
      <c r="C340" s="35" t="s">
        <v>515</v>
      </c>
      <c r="D340" s="36" t="s">
        <v>514</v>
      </c>
      <c r="E340" s="37">
        <v>90</v>
      </c>
      <c r="F340" s="36">
        <v>44</v>
      </c>
      <c r="G340" s="37"/>
      <c r="H340" s="38"/>
      <c r="I340" s="38"/>
      <c r="J340" s="174">
        <v>64</v>
      </c>
      <c r="K340" s="33">
        <v>524.94000000000005</v>
      </c>
      <c r="L340" s="32">
        <f t="shared" si="53"/>
        <v>33596.160000000003</v>
      </c>
    </row>
    <row r="341" spans="1:12" ht="15" customHeight="1">
      <c r="A341" s="41">
        <v>106</v>
      </c>
      <c r="B341" s="173">
        <v>293</v>
      </c>
      <c r="C341" s="35" t="s">
        <v>516</v>
      </c>
      <c r="D341" s="36" t="s">
        <v>517</v>
      </c>
      <c r="E341" s="37">
        <v>63</v>
      </c>
      <c r="F341" s="36">
        <v>36</v>
      </c>
      <c r="G341" s="37"/>
      <c r="H341" s="38"/>
      <c r="I341" s="38"/>
      <c r="J341" s="174">
        <v>56</v>
      </c>
      <c r="K341" s="56">
        <v>264.05</v>
      </c>
      <c r="L341" s="32">
        <f t="shared" si="53"/>
        <v>14786.800000000001</v>
      </c>
    </row>
    <row r="342" spans="1:12" ht="14.25" customHeight="1">
      <c r="A342" s="41">
        <v>107</v>
      </c>
      <c r="B342" s="173"/>
      <c r="C342" s="35" t="s">
        <v>518</v>
      </c>
      <c r="D342" s="36" t="s">
        <v>517</v>
      </c>
      <c r="E342" s="37">
        <v>63</v>
      </c>
      <c r="F342" s="36">
        <v>36</v>
      </c>
      <c r="G342" s="37"/>
      <c r="H342" s="38"/>
      <c r="I342" s="38"/>
      <c r="J342" s="174">
        <v>56</v>
      </c>
      <c r="K342" s="56">
        <v>264.05</v>
      </c>
      <c r="L342" s="32">
        <f t="shared" si="53"/>
        <v>14786.800000000001</v>
      </c>
    </row>
    <row r="343" spans="1:12" ht="14.25" customHeight="1">
      <c r="A343" s="41">
        <v>108</v>
      </c>
      <c r="B343" s="173">
        <v>297</v>
      </c>
      <c r="C343" s="35" t="s">
        <v>389</v>
      </c>
      <c r="D343" s="36" t="s">
        <v>519</v>
      </c>
      <c r="E343" s="37">
        <v>159</v>
      </c>
      <c r="F343" s="36">
        <v>24</v>
      </c>
      <c r="G343" s="37">
        <v>78</v>
      </c>
      <c r="H343" s="38">
        <v>2080.2600000000002</v>
      </c>
      <c r="I343" s="21">
        <f>G343*H343</f>
        <v>162260.28000000003</v>
      </c>
      <c r="J343" s="174"/>
      <c r="K343" s="33"/>
      <c r="L343" s="38"/>
    </row>
    <row r="344" spans="1:12" ht="14.25" customHeight="1">
      <c r="A344" s="41">
        <v>109</v>
      </c>
      <c r="B344" s="173">
        <v>297</v>
      </c>
      <c r="C344" s="35" t="s">
        <v>520</v>
      </c>
      <c r="D344" s="36" t="s">
        <v>521</v>
      </c>
      <c r="E344" s="37">
        <v>63</v>
      </c>
      <c r="F344" s="36">
        <v>18</v>
      </c>
      <c r="G344" s="37"/>
      <c r="H344" s="38"/>
      <c r="I344" s="21">
        <f>G344*H344</f>
        <v>0</v>
      </c>
      <c r="J344" s="174">
        <v>38</v>
      </c>
      <c r="K344" s="56">
        <v>264.05</v>
      </c>
      <c r="L344" s="32">
        <f t="shared" ref="L344:L345" si="54">J344*K344</f>
        <v>10033.9</v>
      </c>
    </row>
    <row r="345" spans="1:12" ht="14.25" customHeight="1">
      <c r="A345" s="41">
        <v>110</v>
      </c>
      <c r="B345" s="173"/>
      <c r="C345" s="35" t="s">
        <v>522</v>
      </c>
      <c r="D345" s="36" t="s">
        <v>521</v>
      </c>
      <c r="E345" s="37">
        <v>63</v>
      </c>
      <c r="F345" s="36">
        <v>18</v>
      </c>
      <c r="G345" s="37"/>
      <c r="H345" s="38"/>
      <c r="I345" s="21">
        <f>G345*H345</f>
        <v>0</v>
      </c>
      <c r="J345" s="174">
        <v>38</v>
      </c>
      <c r="K345" s="56">
        <v>264.05</v>
      </c>
      <c r="L345" s="32">
        <f t="shared" si="54"/>
        <v>10033.9</v>
      </c>
    </row>
    <row r="346" spans="1:12" ht="14.25" customHeight="1">
      <c r="A346" s="41">
        <v>111</v>
      </c>
      <c r="B346" s="173">
        <v>305</v>
      </c>
      <c r="C346" s="35" t="s">
        <v>523</v>
      </c>
      <c r="D346" s="36" t="s">
        <v>524</v>
      </c>
      <c r="E346" s="37">
        <v>89</v>
      </c>
      <c r="F346" s="36">
        <v>28</v>
      </c>
      <c r="G346" s="37">
        <v>86</v>
      </c>
      <c r="H346" s="46">
        <v>923.94</v>
      </c>
      <c r="I346" s="21">
        <f>G346*H346</f>
        <v>79458.840000000011</v>
      </c>
      <c r="J346" s="174"/>
      <c r="K346" s="33"/>
      <c r="L346" s="38"/>
    </row>
    <row r="347" spans="1:12" ht="14.25" customHeight="1">
      <c r="A347" s="41">
        <v>112</v>
      </c>
      <c r="B347" s="173">
        <v>305</v>
      </c>
      <c r="C347" s="35" t="s">
        <v>525</v>
      </c>
      <c r="D347" s="36" t="s">
        <v>526</v>
      </c>
      <c r="E347" s="37">
        <v>90</v>
      </c>
      <c r="F347" s="36">
        <v>66</v>
      </c>
      <c r="G347" s="35"/>
      <c r="H347" s="48"/>
      <c r="I347" s="48"/>
      <c r="J347" s="174">
        <v>86</v>
      </c>
      <c r="K347" s="33">
        <v>524.94000000000005</v>
      </c>
      <c r="L347" s="32">
        <f t="shared" ref="L347:L364" si="55">J347*K347</f>
        <v>45144.840000000004</v>
      </c>
    </row>
    <row r="348" spans="1:12" ht="14.25" customHeight="1">
      <c r="A348" s="49">
        <v>113</v>
      </c>
      <c r="B348" s="169"/>
      <c r="C348" s="43" t="s">
        <v>527</v>
      </c>
      <c r="D348" s="45" t="s">
        <v>526</v>
      </c>
      <c r="E348" s="44">
        <v>63</v>
      </c>
      <c r="F348" s="45">
        <v>66</v>
      </c>
      <c r="G348" s="43"/>
      <c r="H348" s="183"/>
      <c r="I348" s="183"/>
      <c r="J348" s="184">
        <v>86</v>
      </c>
      <c r="K348" s="185">
        <v>264.05</v>
      </c>
      <c r="L348" s="78">
        <f t="shared" si="55"/>
        <v>22708.3</v>
      </c>
    </row>
    <row r="349" spans="1:12" ht="14.25" customHeight="1">
      <c r="A349" s="41">
        <v>114</v>
      </c>
      <c r="B349" s="173" t="s">
        <v>528</v>
      </c>
      <c r="C349" s="35" t="s">
        <v>529</v>
      </c>
      <c r="D349" s="36" t="s">
        <v>530</v>
      </c>
      <c r="E349" s="37">
        <v>110</v>
      </c>
      <c r="F349" s="36">
        <v>103</v>
      </c>
      <c r="G349" s="186"/>
      <c r="H349" s="32"/>
      <c r="I349" s="32"/>
      <c r="J349" s="174">
        <v>123</v>
      </c>
      <c r="K349" s="33">
        <v>792</v>
      </c>
      <c r="L349" s="32">
        <f t="shared" si="55"/>
        <v>97416</v>
      </c>
    </row>
    <row r="350" spans="1:12" ht="14.25" customHeight="1">
      <c r="A350" s="41">
        <v>115</v>
      </c>
      <c r="B350" s="173"/>
      <c r="C350" s="35" t="s">
        <v>531</v>
      </c>
      <c r="D350" s="36" t="s">
        <v>530</v>
      </c>
      <c r="E350" s="37">
        <v>90</v>
      </c>
      <c r="F350" s="36">
        <v>103</v>
      </c>
      <c r="G350" s="43"/>
      <c r="H350" s="32"/>
      <c r="I350" s="32"/>
      <c r="J350" s="174">
        <v>123</v>
      </c>
      <c r="K350" s="33">
        <v>524.94000000000005</v>
      </c>
      <c r="L350" s="32">
        <f t="shared" si="55"/>
        <v>64567.62000000001</v>
      </c>
    </row>
    <row r="351" spans="1:12" ht="15" customHeight="1">
      <c r="A351" s="41">
        <v>116</v>
      </c>
      <c r="B351" s="187" t="s">
        <v>532</v>
      </c>
      <c r="C351" s="43" t="s">
        <v>533</v>
      </c>
      <c r="D351" s="45" t="s">
        <v>534</v>
      </c>
      <c r="E351" s="43">
        <v>90</v>
      </c>
      <c r="F351" s="45">
        <v>105</v>
      </c>
      <c r="G351" s="43"/>
      <c r="H351" s="32"/>
      <c r="I351" s="32"/>
      <c r="J351" s="174">
        <v>125</v>
      </c>
      <c r="K351" s="33">
        <v>524.94000000000005</v>
      </c>
      <c r="L351" s="32">
        <f t="shared" si="55"/>
        <v>65617.5</v>
      </c>
    </row>
    <row r="352" spans="1:12" ht="14.25" customHeight="1">
      <c r="A352" s="41">
        <v>117</v>
      </c>
      <c r="B352" s="187"/>
      <c r="C352" s="43" t="s">
        <v>535</v>
      </c>
      <c r="D352" s="45" t="s">
        <v>534</v>
      </c>
      <c r="E352" s="43">
        <v>63</v>
      </c>
      <c r="F352" s="45">
        <v>105</v>
      </c>
      <c r="G352" s="43"/>
      <c r="H352" s="32"/>
      <c r="I352" s="32"/>
      <c r="J352" s="174">
        <v>125</v>
      </c>
      <c r="K352" s="56">
        <v>264.05</v>
      </c>
      <c r="L352" s="32">
        <f t="shared" si="55"/>
        <v>33006.25</v>
      </c>
    </row>
    <row r="353" spans="1:12" ht="14.25" customHeight="1">
      <c r="A353" s="41">
        <v>118</v>
      </c>
      <c r="B353" s="187" t="s">
        <v>532</v>
      </c>
      <c r="C353" s="43" t="s">
        <v>536</v>
      </c>
      <c r="D353" s="45" t="s">
        <v>537</v>
      </c>
      <c r="E353" s="43">
        <v>110</v>
      </c>
      <c r="F353" s="45">
        <v>160</v>
      </c>
      <c r="G353" s="43"/>
      <c r="H353" s="32"/>
      <c r="I353" s="32"/>
      <c r="J353" s="174">
        <v>180</v>
      </c>
      <c r="K353" s="33">
        <v>792</v>
      </c>
      <c r="L353" s="32">
        <f t="shared" si="55"/>
        <v>142560</v>
      </c>
    </row>
    <row r="354" spans="1:12" ht="14.25" customHeight="1">
      <c r="A354" s="41">
        <v>119</v>
      </c>
      <c r="B354" s="187"/>
      <c r="C354" s="43" t="s">
        <v>538</v>
      </c>
      <c r="D354" s="45" t="s">
        <v>537</v>
      </c>
      <c r="E354" s="43">
        <v>90</v>
      </c>
      <c r="F354" s="45">
        <v>160</v>
      </c>
      <c r="G354" s="43"/>
      <c r="H354" s="32"/>
      <c r="I354" s="21"/>
      <c r="J354" s="174">
        <v>180</v>
      </c>
      <c r="K354" s="33">
        <v>524.94000000000005</v>
      </c>
      <c r="L354" s="32">
        <f t="shared" si="55"/>
        <v>94489.200000000012</v>
      </c>
    </row>
    <row r="355" spans="1:12" ht="14.25" customHeight="1">
      <c r="A355" s="41">
        <v>120</v>
      </c>
      <c r="B355" s="187" t="s">
        <v>532</v>
      </c>
      <c r="C355" s="43" t="s">
        <v>539</v>
      </c>
      <c r="D355" s="45" t="s">
        <v>248</v>
      </c>
      <c r="E355" s="43">
        <v>200</v>
      </c>
      <c r="F355" s="45">
        <v>60</v>
      </c>
      <c r="G355" s="43"/>
      <c r="H355" s="32"/>
      <c r="I355" s="21"/>
      <c r="J355" s="174">
        <v>80</v>
      </c>
      <c r="K355" s="56">
        <v>439.98</v>
      </c>
      <c r="L355" s="32">
        <f t="shared" si="55"/>
        <v>35198.400000000001</v>
      </c>
    </row>
    <row r="356" spans="1:12" ht="14.25" customHeight="1">
      <c r="A356" s="41">
        <v>121</v>
      </c>
      <c r="B356" s="187"/>
      <c r="C356" s="43" t="s">
        <v>540</v>
      </c>
      <c r="D356" s="45" t="s">
        <v>248</v>
      </c>
      <c r="E356" s="43">
        <v>160</v>
      </c>
      <c r="F356" s="45">
        <v>60</v>
      </c>
      <c r="G356" s="43"/>
      <c r="H356" s="59"/>
      <c r="I356" s="21"/>
      <c r="J356" s="174">
        <v>80</v>
      </c>
      <c r="K356" s="33">
        <v>420</v>
      </c>
      <c r="L356" s="32">
        <f t="shared" si="55"/>
        <v>33600</v>
      </c>
    </row>
    <row r="357" spans="1:12" ht="14.25" customHeight="1">
      <c r="A357" s="41">
        <v>122</v>
      </c>
      <c r="B357" s="187" t="s">
        <v>541</v>
      </c>
      <c r="C357" s="43" t="s">
        <v>542</v>
      </c>
      <c r="D357" s="45" t="s">
        <v>543</v>
      </c>
      <c r="E357" s="43">
        <v>110</v>
      </c>
      <c r="F357" s="45">
        <v>35</v>
      </c>
      <c r="G357" s="43"/>
      <c r="H357" s="32"/>
      <c r="I357" s="32"/>
      <c r="J357" s="174">
        <v>55</v>
      </c>
      <c r="K357" s="33">
        <v>792</v>
      </c>
      <c r="L357" s="32">
        <f t="shared" si="55"/>
        <v>43560</v>
      </c>
    </row>
    <row r="358" spans="1:12" ht="14.25" customHeight="1">
      <c r="A358" s="41">
        <v>123</v>
      </c>
      <c r="B358" s="187"/>
      <c r="C358" s="43" t="s">
        <v>544</v>
      </c>
      <c r="D358" s="45" t="s">
        <v>543</v>
      </c>
      <c r="E358" s="43">
        <v>90</v>
      </c>
      <c r="F358" s="45">
        <v>35</v>
      </c>
      <c r="G358" s="43"/>
      <c r="H358" s="32"/>
      <c r="I358" s="32"/>
      <c r="J358" s="174">
        <v>55</v>
      </c>
      <c r="K358" s="33">
        <v>524.94000000000005</v>
      </c>
      <c r="L358" s="32">
        <f t="shared" si="55"/>
        <v>28871.700000000004</v>
      </c>
    </row>
    <row r="359" spans="1:12" ht="14.25" customHeight="1">
      <c r="A359" s="41">
        <v>124</v>
      </c>
      <c r="B359" s="187" t="s">
        <v>541</v>
      </c>
      <c r="C359" s="43" t="s">
        <v>545</v>
      </c>
      <c r="D359" s="45" t="s">
        <v>546</v>
      </c>
      <c r="E359" s="43">
        <v>110</v>
      </c>
      <c r="F359" s="45">
        <v>40</v>
      </c>
      <c r="G359" s="43"/>
      <c r="H359" s="46"/>
      <c r="I359" s="21"/>
      <c r="J359" s="174">
        <v>60</v>
      </c>
      <c r="K359" s="33">
        <v>792</v>
      </c>
      <c r="L359" s="32">
        <f t="shared" si="55"/>
        <v>47520</v>
      </c>
    </row>
    <row r="360" spans="1:12" ht="15" customHeight="1">
      <c r="A360" s="41">
        <v>125</v>
      </c>
      <c r="B360" s="187"/>
      <c r="C360" s="43" t="s">
        <v>547</v>
      </c>
      <c r="D360" s="45" t="s">
        <v>546</v>
      </c>
      <c r="E360" s="43">
        <v>90</v>
      </c>
      <c r="F360" s="45">
        <v>40</v>
      </c>
      <c r="G360" s="43"/>
      <c r="H360" s="38"/>
      <c r="I360" s="21"/>
      <c r="J360" s="174">
        <v>60</v>
      </c>
      <c r="K360" s="33">
        <v>524.94000000000005</v>
      </c>
      <c r="L360" s="32">
        <f t="shared" si="55"/>
        <v>31496.400000000001</v>
      </c>
    </row>
    <row r="361" spans="1:12" ht="14.25" customHeight="1">
      <c r="A361" s="41">
        <v>126</v>
      </c>
      <c r="B361" s="187">
        <v>62</v>
      </c>
      <c r="C361" s="43" t="s">
        <v>548</v>
      </c>
      <c r="D361" s="45" t="s">
        <v>549</v>
      </c>
      <c r="E361" s="43">
        <v>90</v>
      </c>
      <c r="F361" s="45">
        <v>40</v>
      </c>
      <c r="G361" s="43"/>
      <c r="H361" s="32"/>
      <c r="I361" s="32"/>
      <c r="J361" s="174">
        <v>60</v>
      </c>
      <c r="K361" s="33">
        <v>524.94000000000005</v>
      </c>
      <c r="L361" s="32">
        <f t="shared" si="55"/>
        <v>31496.400000000001</v>
      </c>
    </row>
    <row r="362" spans="1:12" ht="14.25" customHeight="1">
      <c r="A362" s="41">
        <v>127</v>
      </c>
      <c r="B362" s="187"/>
      <c r="C362" s="43" t="s">
        <v>550</v>
      </c>
      <c r="D362" s="45" t="s">
        <v>549</v>
      </c>
      <c r="E362" s="43">
        <v>63</v>
      </c>
      <c r="F362" s="45">
        <v>40</v>
      </c>
      <c r="G362" s="43"/>
      <c r="H362" s="32"/>
      <c r="I362" s="32"/>
      <c r="J362" s="174">
        <v>60</v>
      </c>
      <c r="K362" s="56">
        <v>264.05</v>
      </c>
      <c r="L362" s="32">
        <f t="shared" si="55"/>
        <v>15843</v>
      </c>
    </row>
    <row r="363" spans="1:12" ht="14.25" customHeight="1">
      <c r="A363" s="41">
        <v>128</v>
      </c>
      <c r="B363" s="188">
        <v>63</v>
      </c>
      <c r="C363" s="44" t="s">
        <v>551</v>
      </c>
      <c r="D363" s="129" t="s">
        <v>303</v>
      </c>
      <c r="E363" s="44">
        <v>90</v>
      </c>
      <c r="F363" s="129">
        <v>75</v>
      </c>
      <c r="G363" s="44"/>
      <c r="H363" s="32"/>
      <c r="I363" s="32"/>
      <c r="J363" s="174">
        <v>95</v>
      </c>
      <c r="K363" s="33">
        <v>524.94000000000005</v>
      </c>
      <c r="L363" s="32">
        <f t="shared" si="55"/>
        <v>49869.3</v>
      </c>
    </row>
    <row r="364" spans="1:12" ht="14.25" customHeight="1">
      <c r="A364" s="41">
        <v>129</v>
      </c>
      <c r="B364" s="187"/>
      <c r="C364" s="43" t="s">
        <v>552</v>
      </c>
      <c r="D364" s="45" t="s">
        <v>553</v>
      </c>
      <c r="E364" s="43">
        <v>63</v>
      </c>
      <c r="F364" s="45">
        <v>75</v>
      </c>
      <c r="G364" s="43"/>
      <c r="H364" s="32"/>
      <c r="I364" s="32"/>
      <c r="J364" s="174">
        <v>95</v>
      </c>
      <c r="K364" s="56">
        <v>264.05</v>
      </c>
      <c r="L364" s="32">
        <f t="shared" si="55"/>
        <v>25084.75</v>
      </c>
    </row>
    <row r="365" spans="1:12" ht="14.25" customHeight="1">
      <c r="A365" s="41">
        <v>130</v>
      </c>
      <c r="B365" s="189">
        <v>70</v>
      </c>
      <c r="C365" s="119" t="s">
        <v>554</v>
      </c>
      <c r="D365" s="190" t="s">
        <v>555</v>
      </c>
      <c r="E365" s="119">
        <v>159</v>
      </c>
      <c r="F365" s="190">
        <v>84</v>
      </c>
      <c r="G365" s="119">
        <v>198</v>
      </c>
      <c r="H365" s="38">
        <v>2080.2600000000002</v>
      </c>
      <c r="I365" s="21">
        <f>G365*H365</f>
        <v>411891.48000000004</v>
      </c>
      <c r="J365" s="174"/>
      <c r="K365" s="33"/>
      <c r="L365" s="32"/>
    </row>
    <row r="366" spans="1:12" ht="14.25" customHeight="1">
      <c r="A366" s="41">
        <v>131</v>
      </c>
      <c r="B366" s="189">
        <v>70</v>
      </c>
      <c r="C366" s="119" t="s">
        <v>556</v>
      </c>
      <c r="D366" s="190" t="s">
        <v>66</v>
      </c>
      <c r="E366" s="119">
        <v>108</v>
      </c>
      <c r="F366" s="190">
        <v>60</v>
      </c>
      <c r="G366" s="119">
        <v>150</v>
      </c>
      <c r="H366" s="32">
        <v>1182.73</v>
      </c>
      <c r="I366" s="21">
        <f>G366*H366</f>
        <v>177409.5</v>
      </c>
      <c r="J366" s="174"/>
      <c r="K366" s="56"/>
      <c r="L366" s="32"/>
    </row>
    <row r="367" spans="1:12" ht="14.25" customHeight="1">
      <c r="A367" s="41">
        <v>132</v>
      </c>
      <c r="B367" s="187">
        <v>70</v>
      </c>
      <c r="C367" s="43" t="s">
        <v>557</v>
      </c>
      <c r="D367" s="45" t="s">
        <v>558</v>
      </c>
      <c r="E367" s="43">
        <v>89</v>
      </c>
      <c r="F367" s="45">
        <v>14</v>
      </c>
      <c r="G367" s="43">
        <v>58</v>
      </c>
      <c r="H367" s="32">
        <v>923.94</v>
      </c>
      <c r="I367" s="21">
        <f>G367*H367</f>
        <v>53588.520000000004</v>
      </c>
      <c r="J367" s="174"/>
      <c r="K367" s="56"/>
      <c r="L367" s="32"/>
    </row>
    <row r="368" spans="1:12" ht="13.5" customHeight="1">
      <c r="A368" s="41">
        <f>A367+1</f>
        <v>133</v>
      </c>
      <c r="B368" s="187">
        <v>134</v>
      </c>
      <c r="C368" s="43" t="s">
        <v>559</v>
      </c>
      <c r="D368" s="45" t="s">
        <v>560</v>
      </c>
      <c r="E368" s="43">
        <v>110</v>
      </c>
      <c r="F368" s="45">
        <v>62</v>
      </c>
      <c r="G368" s="43"/>
      <c r="H368" s="32"/>
      <c r="I368" s="21"/>
      <c r="J368" s="174">
        <v>82</v>
      </c>
      <c r="K368" s="33">
        <v>792</v>
      </c>
      <c r="L368" s="32">
        <f t="shared" ref="L368:L391" si="56">J368*K368</f>
        <v>64944</v>
      </c>
    </row>
    <row r="369" spans="1:14" ht="15" customHeight="1">
      <c r="A369" s="41">
        <f t="shared" ref="A369:A432" si="57">A368+1</f>
        <v>134</v>
      </c>
      <c r="B369" s="187"/>
      <c r="C369" s="43" t="s">
        <v>561</v>
      </c>
      <c r="D369" s="45" t="s">
        <v>560</v>
      </c>
      <c r="E369" s="43">
        <v>90</v>
      </c>
      <c r="F369" s="45">
        <v>62</v>
      </c>
      <c r="G369" s="43"/>
      <c r="H369" s="46"/>
      <c r="I369" s="21"/>
      <c r="J369" s="174">
        <v>82</v>
      </c>
      <c r="K369" s="33">
        <v>524.94000000000005</v>
      </c>
      <c r="L369" s="32">
        <f t="shared" si="56"/>
        <v>43045.08</v>
      </c>
      <c r="M369" s="191"/>
    </row>
    <row r="370" spans="1:14" ht="15" customHeight="1">
      <c r="A370" s="41">
        <f t="shared" si="57"/>
        <v>135</v>
      </c>
      <c r="B370" s="187">
        <v>134</v>
      </c>
      <c r="C370" s="43" t="s">
        <v>562</v>
      </c>
      <c r="D370" s="45" t="s">
        <v>563</v>
      </c>
      <c r="E370" s="43">
        <v>160</v>
      </c>
      <c r="F370" s="45">
        <v>160</v>
      </c>
      <c r="G370" s="43"/>
      <c r="H370" s="32"/>
      <c r="I370" s="21"/>
      <c r="J370" s="174">
        <v>180</v>
      </c>
      <c r="K370" s="33">
        <v>420</v>
      </c>
      <c r="L370" s="32">
        <f t="shared" si="56"/>
        <v>75600</v>
      </c>
      <c r="M370" s="191"/>
    </row>
    <row r="371" spans="1:14" ht="15" customHeight="1">
      <c r="A371" s="41">
        <f t="shared" si="57"/>
        <v>136</v>
      </c>
      <c r="B371" s="187"/>
      <c r="C371" s="43" t="s">
        <v>564</v>
      </c>
      <c r="D371" s="45" t="s">
        <v>563</v>
      </c>
      <c r="E371" s="43">
        <v>110</v>
      </c>
      <c r="F371" s="45">
        <v>160</v>
      </c>
      <c r="G371" s="43"/>
      <c r="H371" s="32"/>
      <c r="I371" s="21"/>
      <c r="J371" s="174">
        <v>180</v>
      </c>
      <c r="K371" s="33">
        <v>792</v>
      </c>
      <c r="L371" s="32">
        <f t="shared" si="56"/>
        <v>142560</v>
      </c>
    </row>
    <row r="372" spans="1:14" ht="15" customHeight="1">
      <c r="A372" s="41">
        <f t="shared" si="57"/>
        <v>137</v>
      </c>
      <c r="B372" s="187">
        <v>94</v>
      </c>
      <c r="C372" s="43" t="s">
        <v>565</v>
      </c>
      <c r="D372" s="45" t="s">
        <v>566</v>
      </c>
      <c r="E372" s="43">
        <v>160</v>
      </c>
      <c r="F372" s="45">
        <v>40</v>
      </c>
      <c r="G372" s="43"/>
      <c r="H372" s="32"/>
      <c r="I372" s="32"/>
      <c r="J372" s="174">
        <v>60</v>
      </c>
      <c r="K372" s="33">
        <v>420</v>
      </c>
      <c r="L372" s="32">
        <f t="shared" si="56"/>
        <v>25200</v>
      </c>
    </row>
    <row r="373" spans="1:14">
      <c r="A373" s="41">
        <f t="shared" si="57"/>
        <v>138</v>
      </c>
      <c r="B373" s="187"/>
      <c r="C373" s="43" t="s">
        <v>567</v>
      </c>
      <c r="D373" s="45" t="s">
        <v>566</v>
      </c>
      <c r="E373" s="43">
        <v>110</v>
      </c>
      <c r="F373" s="45">
        <v>40</v>
      </c>
      <c r="G373" s="43"/>
      <c r="H373" s="32"/>
      <c r="I373" s="32"/>
      <c r="J373" s="174">
        <v>60</v>
      </c>
      <c r="K373" s="33">
        <v>792</v>
      </c>
      <c r="L373" s="32">
        <f t="shared" si="56"/>
        <v>47520</v>
      </c>
    </row>
    <row r="374" spans="1:14">
      <c r="A374" s="41">
        <f t="shared" si="57"/>
        <v>139</v>
      </c>
      <c r="B374" s="187">
        <v>94</v>
      </c>
      <c r="C374" s="43" t="s">
        <v>568</v>
      </c>
      <c r="D374" s="45" t="s">
        <v>566</v>
      </c>
      <c r="E374" s="43">
        <v>160</v>
      </c>
      <c r="F374" s="45">
        <v>160</v>
      </c>
      <c r="G374" s="43"/>
      <c r="H374" s="32"/>
      <c r="I374" s="32"/>
      <c r="J374" s="174">
        <v>170</v>
      </c>
      <c r="K374" s="33">
        <v>420</v>
      </c>
      <c r="L374" s="32">
        <f t="shared" si="56"/>
        <v>71400</v>
      </c>
    </row>
    <row r="375" spans="1:14">
      <c r="A375" s="41">
        <f t="shared" si="57"/>
        <v>140</v>
      </c>
      <c r="B375" s="187"/>
      <c r="C375" s="43" t="s">
        <v>569</v>
      </c>
      <c r="D375" s="45" t="s">
        <v>566</v>
      </c>
      <c r="E375" s="43">
        <v>110</v>
      </c>
      <c r="F375" s="45">
        <v>160</v>
      </c>
      <c r="G375" s="43"/>
      <c r="H375" s="32"/>
      <c r="I375" s="32"/>
      <c r="J375" s="174">
        <v>170</v>
      </c>
      <c r="K375" s="33">
        <v>792</v>
      </c>
      <c r="L375" s="32">
        <f t="shared" si="56"/>
        <v>134640</v>
      </c>
      <c r="N375" s="2"/>
    </row>
    <row r="376" spans="1:14">
      <c r="A376" s="41">
        <f t="shared" si="57"/>
        <v>141</v>
      </c>
      <c r="B376" s="187">
        <v>94</v>
      </c>
      <c r="C376" s="43" t="s">
        <v>570</v>
      </c>
      <c r="D376" s="45" t="s">
        <v>571</v>
      </c>
      <c r="E376" s="43">
        <v>160</v>
      </c>
      <c r="F376" s="45">
        <v>150</v>
      </c>
      <c r="G376" s="43"/>
      <c r="H376" s="32"/>
      <c r="I376" s="32"/>
      <c r="J376" s="174">
        <v>170</v>
      </c>
      <c r="K376" s="33">
        <v>420</v>
      </c>
      <c r="L376" s="32">
        <f t="shared" si="56"/>
        <v>71400</v>
      </c>
    </row>
    <row r="377" spans="1:14">
      <c r="A377" s="41">
        <f t="shared" si="57"/>
        <v>142</v>
      </c>
      <c r="B377" s="187"/>
      <c r="C377" s="43" t="s">
        <v>572</v>
      </c>
      <c r="D377" s="45" t="s">
        <v>571</v>
      </c>
      <c r="E377" s="43">
        <v>110</v>
      </c>
      <c r="F377" s="45">
        <v>150</v>
      </c>
      <c r="G377" s="43"/>
      <c r="H377" s="32"/>
      <c r="I377" s="32"/>
      <c r="J377" s="174">
        <v>170</v>
      </c>
      <c r="K377" s="33">
        <v>792</v>
      </c>
      <c r="L377" s="32">
        <f t="shared" si="56"/>
        <v>134640</v>
      </c>
    </row>
    <row r="378" spans="1:14">
      <c r="A378" s="41">
        <f t="shared" si="57"/>
        <v>143</v>
      </c>
      <c r="B378" s="187">
        <v>94</v>
      </c>
      <c r="C378" s="43" t="s">
        <v>573</v>
      </c>
      <c r="D378" s="45" t="s">
        <v>574</v>
      </c>
      <c r="E378" s="43">
        <v>160</v>
      </c>
      <c r="F378" s="45">
        <v>150</v>
      </c>
      <c r="G378" s="43"/>
      <c r="H378" s="46"/>
      <c r="I378" s="21"/>
      <c r="J378" s="174">
        <v>170</v>
      </c>
      <c r="K378" s="33">
        <v>420</v>
      </c>
      <c r="L378" s="32">
        <f t="shared" si="56"/>
        <v>71400</v>
      </c>
    </row>
    <row r="379" spans="1:14">
      <c r="A379" s="41">
        <f t="shared" si="57"/>
        <v>144</v>
      </c>
      <c r="B379" s="187"/>
      <c r="C379" s="43" t="s">
        <v>575</v>
      </c>
      <c r="D379" s="45" t="s">
        <v>574</v>
      </c>
      <c r="E379" s="43">
        <v>110</v>
      </c>
      <c r="F379" s="45">
        <v>150</v>
      </c>
      <c r="G379" s="43"/>
      <c r="H379" s="38"/>
      <c r="I379" s="38"/>
      <c r="J379" s="174">
        <v>170</v>
      </c>
      <c r="K379" s="33">
        <v>792</v>
      </c>
      <c r="L379" s="32">
        <f t="shared" si="56"/>
        <v>134640</v>
      </c>
    </row>
    <row r="380" spans="1:14">
      <c r="A380" s="41">
        <f t="shared" si="57"/>
        <v>145</v>
      </c>
      <c r="B380" s="187">
        <v>94</v>
      </c>
      <c r="C380" s="43" t="s">
        <v>576</v>
      </c>
      <c r="D380" s="45" t="s">
        <v>577</v>
      </c>
      <c r="E380" s="43">
        <v>160</v>
      </c>
      <c r="F380" s="45">
        <v>150</v>
      </c>
      <c r="G380" s="43"/>
      <c r="H380" s="38"/>
      <c r="I380" s="38"/>
      <c r="J380" s="174">
        <v>170</v>
      </c>
      <c r="K380" s="33">
        <v>420</v>
      </c>
      <c r="L380" s="32">
        <f t="shared" si="56"/>
        <v>71400</v>
      </c>
    </row>
    <row r="381" spans="1:14">
      <c r="A381" s="41">
        <f t="shared" si="57"/>
        <v>146</v>
      </c>
      <c r="B381" s="187"/>
      <c r="C381" s="43" t="s">
        <v>578</v>
      </c>
      <c r="D381" s="45" t="s">
        <v>577</v>
      </c>
      <c r="E381" s="43">
        <v>110</v>
      </c>
      <c r="F381" s="45">
        <v>150</v>
      </c>
      <c r="G381" s="43"/>
      <c r="H381" s="38"/>
      <c r="I381" s="38"/>
      <c r="J381" s="174">
        <v>170</v>
      </c>
      <c r="K381" s="33">
        <v>792</v>
      </c>
      <c r="L381" s="32">
        <f t="shared" si="56"/>
        <v>134640</v>
      </c>
    </row>
    <row r="382" spans="1:14">
      <c r="A382" s="41">
        <f t="shared" si="57"/>
        <v>147</v>
      </c>
      <c r="B382" s="187">
        <v>74</v>
      </c>
      <c r="C382" s="43" t="s">
        <v>579</v>
      </c>
      <c r="D382" s="45" t="s">
        <v>580</v>
      </c>
      <c r="E382" s="43">
        <v>160</v>
      </c>
      <c r="F382" s="45">
        <v>90</v>
      </c>
      <c r="G382" s="43"/>
      <c r="H382" s="38"/>
      <c r="I382" s="38"/>
      <c r="J382" s="174">
        <v>110</v>
      </c>
      <c r="K382" s="33">
        <v>420</v>
      </c>
      <c r="L382" s="32">
        <f t="shared" si="56"/>
        <v>46200</v>
      </c>
    </row>
    <row r="383" spans="1:14">
      <c r="A383" s="41">
        <f t="shared" si="57"/>
        <v>148</v>
      </c>
      <c r="B383" s="187"/>
      <c r="C383" s="43" t="s">
        <v>581</v>
      </c>
      <c r="D383" s="45" t="s">
        <v>580</v>
      </c>
      <c r="E383" s="43">
        <v>110</v>
      </c>
      <c r="F383" s="45">
        <v>90</v>
      </c>
      <c r="G383" s="43"/>
      <c r="H383" s="38"/>
      <c r="I383" s="38"/>
      <c r="J383" s="174">
        <v>110</v>
      </c>
      <c r="K383" s="33">
        <v>792</v>
      </c>
      <c r="L383" s="32">
        <f>J383*K383</f>
        <v>87120</v>
      </c>
    </row>
    <row r="384" spans="1:14">
      <c r="A384" s="41">
        <f t="shared" si="57"/>
        <v>149</v>
      </c>
      <c r="B384" s="187">
        <v>248</v>
      </c>
      <c r="C384" s="43" t="s">
        <v>582</v>
      </c>
      <c r="D384" s="45" t="s">
        <v>583</v>
      </c>
      <c r="E384" s="43">
        <v>63</v>
      </c>
      <c r="F384" s="45">
        <v>50</v>
      </c>
      <c r="G384" s="43"/>
      <c r="H384" s="38"/>
      <c r="I384" s="38"/>
      <c r="J384" s="174">
        <v>70</v>
      </c>
      <c r="K384" s="56">
        <v>264.05</v>
      </c>
      <c r="L384" s="32">
        <f t="shared" si="56"/>
        <v>18483.5</v>
      </c>
    </row>
    <row r="385" spans="1:13">
      <c r="A385" s="41">
        <f t="shared" si="57"/>
        <v>150</v>
      </c>
      <c r="B385" s="187"/>
      <c r="C385" s="43" t="s">
        <v>584</v>
      </c>
      <c r="D385" s="45" t="s">
        <v>583</v>
      </c>
      <c r="E385" s="43">
        <v>63</v>
      </c>
      <c r="F385" s="45">
        <v>50</v>
      </c>
      <c r="G385" s="43"/>
      <c r="H385" s="38"/>
      <c r="I385" s="38"/>
      <c r="J385" s="174">
        <v>70</v>
      </c>
      <c r="K385" s="56">
        <v>264.05</v>
      </c>
      <c r="L385" s="32">
        <f t="shared" si="56"/>
        <v>18483.5</v>
      </c>
    </row>
    <row r="386" spans="1:13">
      <c r="A386" s="41">
        <f t="shared" si="57"/>
        <v>151</v>
      </c>
      <c r="B386" s="187">
        <v>248</v>
      </c>
      <c r="C386" s="43" t="s">
        <v>585</v>
      </c>
      <c r="D386" s="45" t="s">
        <v>586</v>
      </c>
      <c r="E386" s="43">
        <v>63</v>
      </c>
      <c r="F386" s="45">
        <v>30</v>
      </c>
      <c r="G386" s="43"/>
      <c r="H386" s="38"/>
      <c r="I386" s="38"/>
      <c r="J386" s="174">
        <v>50</v>
      </c>
      <c r="K386" s="56">
        <v>264.05</v>
      </c>
      <c r="L386" s="32">
        <f t="shared" si="56"/>
        <v>13202.5</v>
      </c>
    </row>
    <row r="387" spans="1:13">
      <c r="A387" s="41">
        <f t="shared" si="57"/>
        <v>152</v>
      </c>
      <c r="B387" s="187"/>
      <c r="C387" s="43" t="s">
        <v>587</v>
      </c>
      <c r="D387" s="45" t="s">
        <v>586</v>
      </c>
      <c r="E387" s="43">
        <v>63</v>
      </c>
      <c r="F387" s="45">
        <v>30</v>
      </c>
      <c r="G387" s="43"/>
      <c r="H387" s="38"/>
      <c r="I387" s="21"/>
      <c r="J387" s="174">
        <v>50</v>
      </c>
      <c r="K387" s="56">
        <v>264.05</v>
      </c>
      <c r="L387" s="32">
        <f t="shared" si="56"/>
        <v>13202.5</v>
      </c>
      <c r="M387" s="2"/>
    </row>
    <row r="388" spans="1:13">
      <c r="A388" s="41">
        <f t="shared" si="57"/>
        <v>153</v>
      </c>
      <c r="B388" s="187">
        <v>94</v>
      </c>
      <c r="C388" s="43" t="s">
        <v>588</v>
      </c>
      <c r="D388" s="45" t="s">
        <v>589</v>
      </c>
      <c r="E388" s="43">
        <v>160</v>
      </c>
      <c r="F388" s="45">
        <v>130</v>
      </c>
      <c r="G388" s="43"/>
      <c r="H388" s="38"/>
      <c r="I388" s="38"/>
      <c r="J388" s="174">
        <v>150</v>
      </c>
      <c r="K388" s="33">
        <v>420</v>
      </c>
      <c r="L388" s="32">
        <f t="shared" si="56"/>
        <v>63000</v>
      </c>
      <c r="M388" s="2"/>
    </row>
    <row r="389" spans="1:13">
      <c r="A389" s="41">
        <f t="shared" si="57"/>
        <v>154</v>
      </c>
      <c r="B389" s="187"/>
      <c r="C389" s="43" t="s">
        <v>590</v>
      </c>
      <c r="D389" s="45" t="s">
        <v>589</v>
      </c>
      <c r="E389" s="43">
        <v>110</v>
      </c>
      <c r="F389" s="45">
        <v>130</v>
      </c>
      <c r="G389" s="43"/>
      <c r="H389" s="38"/>
      <c r="I389" s="38"/>
      <c r="J389" s="174">
        <v>150</v>
      </c>
      <c r="K389" s="33">
        <v>792</v>
      </c>
      <c r="L389" s="32">
        <f t="shared" si="56"/>
        <v>118800</v>
      </c>
      <c r="M389" s="2"/>
    </row>
    <row r="390" spans="1:13">
      <c r="A390" s="41">
        <f t="shared" si="57"/>
        <v>155</v>
      </c>
      <c r="B390" s="187">
        <v>94</v>
      </c>
      <c r="C390" s="43" t="s">
        <v>591</v>
      </c>
      <c r="D390" s="45" t="s">
        <v>592</v>
      </c>
      <c r="E390" s="43">
        <v>90</v>
      </c>
      <c r="F390" s="45">
        <v>50</v>
      </c>
      <c r="G390" s="43"/>
      <c r="H390" s="46"/>
      <c r="I390" s="21"/>
      <c r="J390" s="174">
        <v>70</v>
      </c>
      <c r="K390" s="33">
        <v>524.94000000000005</v>
      </c>
      <c r="L390" s="32">
        <f t="shared" si="56"/>
        <v>36745.800000000003</v>
      </c>
    </row>
    <row r="391" spans="1:13">
      <c r="A391" s="41">
        <f t="shared" si="57"/>
        <v>156</v>
      </c>
      <c r="B391" s="187"/>
      <c r="C391" s="43" t="s">
        <v>593</v>
      </c>
      <c r="D391" s="45" t="s">
        <v>592</v>
      </c>
      <c r="E391" s="43">
        <v>63</v>
      </c>
      <c r="F391" s="45">
        <v>50</v>
      </c>
      <c r="G391" s="43"/>
      <c r="H391" s="48"/>
      <c r="I391" s="48"/>
      <c r="J391" s="174">
        <v>70</v>
      </c>
      <c r="K391" s="56">
        <v>264.05</v>
      </c>
      <c r="L391" s="32">
        <f t="shared" si="56"/>
        <v>18483.5</v>
      </c>
    </row>
    <row r="392" spans="1:13">
      <c r="A392" s="41">
        <f t="shared" si="57"/>
        <v>157</v>
      </c>
      <c r="B392" s="187">
        <v>292</v>
      </c>
      <c r="C392" s="43" t="s">
        <v>594</v>
      </c>
      <c r="D392" s="45" t="s">
        <v>595</v>
      </c>
      <c r="E392" s="43">
        <v>108</v>
      </c>
      <c r="F392" s="45">
        <v>85</v>
      </c>
      <c r="G392" s="43">
        <v>200</v>
      </c>
      <c r="H392" s="32">
        <v>1182.73</v>
      </c>
      <c r="I392" s="21">
        <f>G392*H392</f>
        <v>236546</v>
      </c>
      <c r="J392" s="174"/>
      <c r="K392" s="33"/>
      <c r="L392" s="32"/>
    </row>
    <row r="393" spans="1:13">
      <c r="A393" s="41">
        <f t="shared" si="57"/>
        <v>158</v>
      </c>
      <c r="B393" s="187">
        <v>292</v>
      </c>
      <c r="C393" s="43" t="s">
        <v>596</v>
      </c>
      <c r="D393" s="45" t="s">
        <v>597</v>
      </c>
      <c r="E393" s="43">
        <v>76</v>
      </c>
      <c r="F393" s="45">
        <v>30</v>
      </c>
      <c r="G393" s="43">
        <v>90</v>
      </c>
      <c r="H393" s="38">
        <v>789.3</v>
      </c>
      <c r="I393" s="21">
        <f>G393*H393</f>
        <v>71037</v>
      </c>
      <c r="J393" s="174"/>
      <c r="K393" s="33"/>
      <c r="L393" s="32"/>
    </row>
    <row r="394" spans="1:13">
      <c r="A394" s="41">
        <f t="shared" si="57"/>
        <v>159</v>
      </c>
      <c r="B394" s="187">
        <v>292</v>
      </c>
      <c r="C394" s="43" t="s">
        <v>598</v>
      </c>
      <c r="D394" s="45" t="s">
        <v>599</v>
      </c>
      <c r="E394" s="43">
        <v>89</v>
      </c>
      <c r="F394" s="45">
        <v>26</v>
      </c>
      <c r="G394" s="43">
        <v>82</v>
      </c>
      <c r="H394" s="32">
        <v>923.94</v>
      </c>
      <c r="I394" s="21">
        <f>G394*H394</f>
        <v>75763.08</v>
      </c>
      <c r="J394" s="174"/>
      <c r="K394" s="56"/>
      <c r="L394" s="32"/>
    </row>
    <row r="395" spans="1:13">
      <c r="A395" s="41">
        <f t="shared" si="57"/>
        <v>160</v>
      </c>
      <c r="B395" s="187">
        <v>292</v>
      </c>
      <c r="C395" s="43" t="s">
        <v>600</v>
      </c>
      <c r="D395" s="45" t="s">
        <v>601</v>
      </c>
      <c r="E395" s="43">
        <v>89</v>
      </c>
      <c r="F395" s="45">
        <v>84</v>
      </c>
      <c r="G395" s="43">
        <v>198</v>
      </c>
      <c r="H395" s="32">
        <v>923.94</v>
      </c>
      <c r="I395" s="21">
        <f>G395*H395</f>
        <v>182940.12000000002</v>
      </c>
      <c r="J395" s="174"/>
      <c r="K395" s="56"/>
      <c r="L395" s="32"/>
    </row>
    <row r="396" spans="1:13">
      <c r="A396" s="41">
        <f t="shared" si="57"/>
        <v>161</v>
      </c>
      <c r="B396" s="187"/>
      <c r="C396" s="43" t="s">
        <v>602</v>
      </c>
      <c r="D396" s="45" t="s">
        <v>601</v>
      </c>
      <c r="E396" s="43">
        <v>63</v>
      </c>
      <c r="F396" s="45">
        <v>84</v>
      </c>
      <c r="G396" s="43"/>
      <c r="H396" s="38"/>
      <c r="I396" s="21">
        <f t="shared" ref="I396:I397" si="58">E396*H396</f>
        <v>0</v>
      </c>
      <c r="J396" s="174">
        <v>104</v>
      </c>
      <c r="K396" s="56">
        <v>264.05</v>
      </c>
      <c r="L396" s="32">
        <f t="shared" ref="L396:L408" si="59">J396*K396</f>
        <v>27461.200000000001</v>
      </c>
    </row>
    <row r="397" spans="1:13">
      <c r="A397" s="41">
        <f t="shared" si="57"/>
        <v>162</v>
      </c>
      <c r="B397" s="187"/>
      <c r="C397" s="43" t="s">
        <v>603</v>
      </c>
      <c r="D397" s="45" t="s">
        <v>601</v>
      </c>
      <c r="E397" s="43">
        <v>63</v>
      </c>
      <c r="F397" s="45">
        <v>84</v>
      </c>
      <c r="G397" s="43"/>
      <c r="H397" s="38"/>
      <c r="I397" s="21">
        <f t="shared" si="58"/>
        <v>0</v>
      </c>
      <c r="J397" s="174">
        <v>104</v>
      </c>
      <c r="K397" s="56">
        <v>264.05</v>
      </c>
      <c r="L397" s="32">
        <f t="shared" si="59"/>
        <v>27461.200000000001</v>
      </c>
    </row>
    <row r="398" spans="1:13">
      <c r="A398" s="41">
        <f t="shared" si="57"/>
        <v>163</v>
      </c>
      <c r="B398" s="187">
        <v>292</v>
      </c>
      <c r="C398" s="43" t="s">
        <v>604</v>
      </c>
      <c r="D398" s="45" t="s">
        <v>605</v>
      </c>
      <c r="E398" s="43">
        <v>57</v>
      </c>
      <c r="F398" s="45">
        <v>86</v>
      </c>
      <c r="G398" s="43">
        <v>202</v>
      </c>
      <c r="H398" s="38">
        <v>583.38</v>
      </c>
      <c r="I398" s="21">
        <f>G398*H398</f>
        <v>117842.76</v>
      </c>
      <c r="J398" s="174"/>
      <c r="K398" s="56"/>
      <c r="L398" s="32"/>
    </row>
    <row r="399" spans="1:13">
      <c r="A399" s="41">
        <f t="shared" si="57"/>
        <v>164</v>
      </c>
      <c r="B399" s="187">
        <v>292</v>
      </c>
      <c r="C399" s="43" t="s">
        <v>606</v>
      </c>
      <c r="D399" s="45" t="s">
        <v>607</v>
      </c>
      <c r="E399" s="43">
        <v>110</v>
      </c>
      <c r="F399" s="45">
        <v>76</v>
      </c>
      <c r="G399" s="43"/>
      <c r="H399" s="46"/>
      <c r="I399" s="21"/>
      <c r="J399" s="174">
        <v>96</v>
      </c>
      <c r="K399" s="33">
        <v>792</v>
      </c>
      <c r="L399" s="32">
        <f t="shared" si="59"/>
        <v>76032</v>
      </c>
    </row>
    <row r="400" spans="1:13">
      <c r="A400" s="41">
        <f t="shared" si="57"/>
        <v>165</v>
      </c>
      <c r="B400" s="187"/>
      <c r="C400" s="43" t="s">
        <v>608</v>
      </c>
      <c r="D400" s="45" t="s">
        <v>607</v>
      </c>
      <c r="E400" s="43">
        <v>90</v>
      </c>
      <c r="F400" s="45">
        <v>76</v>
      </c>
      <c r="G400" s="43"/>
      <c r="H400" s="48"/>
      <c r="I400" s="21"/>
      <c r="J400" s="174">
        <v>783</v>
      </c>
      <c r="K400" s="33">
        <v>524.94000000000005</v>
      </c>
      <c r="L400" s="32">
        <f t="shared" si="59"/>
        <v>411028.02</v>
      </c>
    </row>
    <row r="401" spans="1:12">
      <c r="A401" s="41">
        <f t="shared" si="57"/>
        <v>166</v>
      </c>
      <c r="B401" s="187">
        <v>292</v>
      </c>
      <c r="C401" s="43" t="s">
        <v>609</v>
      </c>
      <c r="D401" s="45" t="s">
        <v>610</v>
      </c>
      <c r="E401" s="43">
        <v>63</v>
      </c>
      <c r="F401" s="45">
        <v>137</v>
      </c>
      <c r="G401" s="43"/>
      <c r="H401" s="38"/>
      <c r="I401" s="38"/>
      <c r="J401" s="174">
        <v>157</v>
      </c>
      <c r="K401" s="56">
        <v>264.05</v>
      </c>
      <c r="L401" s="32">
        <f t="shared" si="59"/>
        <v>41455.85</v>
      </c>
    </row>
    <row r="402" spans="1:12">
      <c r="A402" s="41">
        <f t="shared" si="57"/>
        <v>167</v>
      </c>
      <c r="B402" s="187"/>
      <c r="C402" s="43" t="s">
        <v>611</v>
      </c>
      <c r="D402" s="45" t="s">
        <v>610</v>
      </c>
      <c r="E402" s="43">
        <v>63</v>
      </c>
      <c r="F402" s="45">
        <v>137</v>
      </c>
      <c r="G402" s="43"/>
      <c r="H402" s="38"/>
      <c r="I402" s="38"/>
      <c r="J402" s="174">
        <v>157</v>
      </c>
      <c r="K402" s="56">
        <v>264.05</v>
      </c>
      <c r="L402" s="32">
        <f t="shared" si="59"/>
        <v>41455.85</v>
      </c>
    </row>
    <row r="403" spans="1:12">
      <c r="A403" s="41">
        <f t="shared" si="57"/>
        <v>168</v>
      </c>
      <c r="B403" s="187">
        <v>292</v>
      </c>
      <c r="C403" s="43" t="s">
        <v>612</v>
      </c>
      <c r="D403" s="45" t="s">
        <v>613</v>
      </c>
      <c r="E403" s="43">
        <v>110</v>
      </c>
      <c r="F403" s="45">
        <v>38</v>
      </c>
      <c r="G403" s="43"/>
      <c r="H403" s="38"/>
      <c r="I403" s="38"/>
      <c r="J403" s="174">
        <v>58</v>
      </c>
      <c r="K403" s="33">
        <v>792</v>
      </c>
      <c r="L403" s="32">
        <f t="shared" si="59"/>
        <v>45936</v>
      </c>
    </row>
    <row r="404" spans="1:12">
      <c r="A404" s="41">
        <f t="shared" si="57"/>
        <v>169</v>
      </c>
      <c r="B404" s="187"/>
      <c r="C404" s="43" t="s">
        <v>614</v>
      </c>
      <c r="D404" s="45" t="s">
        <v>613</v>
      </c>
      <c r="E404" s="43">
        <v>90</v>
      </c>
      <c r="F404" s="45">
        <v>38</v>
      </c>
      <c r="G404" s="43"/>
      <c r="H404" s="38"/>
      <c r="I404" s="38"/>
      <c r="J404" s="174">
        <v>58</v>
      </c>
      <c r="K404" s="33">
        <v>524.94000000000005</v>
      </c>
      <c r="L404" s="32">
        <f t="shared" si="59"/>
        <v>30446.520000000004</v>
      </c>
    </row>
    <row r="405" spans="1:12">
      <c r="A405" s="41">
        <f t="shared" si="57"/>
        <v>170</v>
      </c>
      <c r="B405" s="187">
        <v>292</v>
      </c>
      <c r="C405" s="43" t="s">
        <v>615</v>
      </c>
      <c r="D405" s="45" t="s">
        <v>613</v>
      </c>
      <c r="E405" s="43">
        <v>63</v>
      </c>
      <c r="F405" s="45">
        <v>128</v>
      </c>
      <c r="G405" s="43"/>
      <c r="H405" s="38"/>
      <c r="I405" s="38"/>
      <c r="J405" s="174">
        <v>148</v>
      </c>
      <c r="K405" s="56">
        <v>264.05</v>
      </c>
      <c r="L405" s="32">
        <f t="shared" si="59"/>
        <v>39079.4</v>
      </c>
    </row>
    <row r="406" spans="1:12">
      <c r="A406" s="41">
        <f t="shared" si="57"/>
        <v>171</v>
      </c>
      <c r="B406" s="187"/>
      <c r="C406" s="43" t="s">
        <v>616</v>
      </c>
      <c r="D406" s="45" t="s">
        <v>613</v>
      </c>
      <c r="E406" s="43">
        <v>63</v>
      </c>
      <c r="F406" s="45">
        <v>128</v>
      </c>
      <c r="G406" s="43"/>
      <c r="H406" s="38"/>
      <c r="I406" s="21"/>
      <c r="J406" s="174">
        <v>148</v>
      </c>
      <c r="K406" s="56">
        <v>264.05</v>
      </c>
      <c r="L406" s="32">
        <f t="shared" si="59"/>
        <v>39079.4</v>
      </c>
    </row>
    <row r="407" spans="1:12">
      <c r="A407" s="41">
        <f t="shared" si="57"/>
        <v>172</v>
      </c>
      <c r="B407" s="187">
        <v>292</v>
      </c>
      <c r="C407" s="43" t="s">
        <v>617</v>
      </c>
      <c r="D407" s="45" t="s">
        <v>618</v>
      </c>
      <c r="E407" s="43">
        <v>63</v>
      </c>
      <c r="F407" s="45">
        <v>19</v>
      </c>
      <c r="G407" s="43"/>
      <c r="H407" s="38"/>
      <c r="I407" s="38"/>
      <c r="J407" s="174">
        <v>39</v>
      </c>
      <c r="K407" s="56">
        <v>264.05</v>
      </c>
      <c r="L407" s="32">
        <f t="shared" si="59"/>
        <v>10297.950000000001</v>
      </c>
    </row>
    <row r="408" spans="1:12">
      <c r="A408" s="41">
        <f t="shared" si="57"/>
        <v>173</v>
      </c>
      <c r="B408" s="187"/>
      <c r="C408" s="43" t="s">
        <v>619</v>
      </c>
      <c r="D408" s="45" t="s">
        <v>618</v>
      </c>
      <c r="E408" s="43">
        <v>63</v>
      </c>
      <c r="F408" s="45">
        <v>19</v>
      </c>
      <c r="G408" s="43"/>
      <c r="H408" s="38"/>
      <c r="I408" s="38"/>
      <c r="J408" s="174">
        <v>39</v>
      </c>
      <c r="K408" s="56">
        <v>264.05</v>
      </c>
      <c r="L408" s="32">
        <f t="shared" si="59"/>
        <v>10297.950000000001</v>
      </c>
    </row>
    <row r="409" spans="1:12">
      <c r="A409" s="41">
        <f t="shared" si="57"/>
        <v>174</v>
      </c>
      <c r="B409" s="187">
        <v>89</v>
      </c>
      <c r="C409" s="43" t="s">
        <v>620</v>
      </c>
      <c r="D409" s="45" t="s">
        <v>621</v>
      </c>
      <c r="E409" s="43">
        <v>76</v>
      </c>
      <c r="F409" s="45">
        <v>47</v>
      </c>
      <c r="G409" s="43">
        <v>124</v>
      </c>
      <c r="H409" s="38">
        <v>789.3</v>
      </c>
      <c r="I409" s="21">
        <f t="shared" ref="I409:I414" si="60">G409*H409</f>
        <v>97873.2</v>
      </c>
      <c r="J409" s="184"/>
      <c r="K409" s="33"/>
      <c r="L409" s="32"/>
    </row>
    <row r="410" spans="1:12">
      <c r="A410" s="41">
        <f t="shared" si="57"/>
        <v>175</v>
      </c>
      <c r="B410" s="187">
        <v>89</v>
      </c>
      <c r="C410" s="43" t="s">
        <v>622</v>
      </c>
      <c r="D410" s="45" t="s">
        <v>623</v>
      </c>
      <c r="E410" s="43">
        <v>76</v>
      </c>
      <c r="F410" s="45">
        <v>52</v>
      </c>
      <c r="G410" s="43">
        <v>134</v>
      </c>
      <c r="H410" s="38">
        <v>789.3</v>
      </c>
      <c r="I410" s="21">
        <f t="shared" si="60"/>
        <v>105766.2</v>
      </c>
      <c r="J410" s="184"/>
      <c r="K410" s="33"/>
      <c r="L410" s="32"/>
    </row>
    <row r="411" spans="1:12" ht="15" customHeight="1">
      <c r="A411" s="41">
        <f t="shared" si="57"/>
        <v>176</v>
      </c>
      <c r="B411" s="187">
        <v>120</v>
      </c>
      <c r="C411" s="43" t="s">
        <v>624</v>
      </c>
      <c r="D411" s="45" t="s">
        <v>625</v>
      </c>
      <c r="E411" s="43">
        <v>57</v>
      </c>
      <c r="F411" s="45">
        <v>70</v>
      </c>
      <c r="G411" s="43">
        <v>170</v>
      </c>
      <c r="H411" s="38">
        <v>583.38</v>
      </c>
      <c r="I411" s="21">
        <f t="shared" si="60"/>
        <v>99174.6</v>
      </c>
      <c r="J411" s="184"/>
      <c r="K411" s="33"/>
      <c r="L411" s="32"/>
    </row>
    <row r="412" spans="1:12">
      <c r="A412" s="41">
        <f t="shared" si="57"/>
        <v>177</v>
      </c>
      <c r="B412" s="187">
        <v>108</v>
      </c>
      <c r="C412" s="43" t="s">
        <v>626</v>
      </c>
      <c r="D412" s="45" t="s">
        <v>627</v>
      </c>
      <c r="E412" s="43">
        <v>219</v>
      </c>
      <c r="F412" s="45">
        <v>96</v>
      </c>
      <c r="G412" s="43">
        <v>229</v>
      </c>
      <c r="H412" s="59">
        <v>3722.4</v>
      </c>
      <c r="I412" s="21">
        <f t="shared" si="60"/>
        <v>852429.6</v>
      </c>
      <c r="J412" s="184"/>
      <c r="K412" s="33"/>
      <c r="L412" s="32"/>
    </row>
    <row r="413" spans="1:12" ht="15" customHeight="1">
      <c r="A413" s="41">
        <f t="shared" si="57"/>
        <v>178</v>
      </c>
      <c r="B413" s="187">
        <v>121</v>
      </c>
      <c r="C413" s="43" t="s">
        <v>628</v>
      </c>
      <c r="D413" s="45" t="s">
        <v>629</v>
      </c>
      <c r="E413" s="43">
        <v>57</v>
      </c>
      <c r="F413" s="45">
        <v>18</v>
      </c>
      <c r="G413" s="43">
        <v>76</v>
      </c>
      <c r="H413" s="38">
        <v>583.38</v>
      </c>
      <c r="I413" s="21">
        <f t="shared" si="60"/>
        <v>44336.88</v>
      </c>
      <c r="J413" s="184"/>
      <c r="K413" s="56"/>
      <c r="L413" s="32"/>
    </row>
    <row r="414" spans="1:12">
      <c r="A414" s="41">
        <f t="shared" si="57"/>
        <v>179</v>
      </c>
      <c r="B414" s="187">
        <v>121</v>
      </c>
      <c r="C414" s="43" t="s">
        <v>630</v>
      </c>
      <c r="D414" s="45" t="s">
        <v>631</v>
      </c>
      <c r="E414" s="43">
        <v>76</v>
      </c>
      <c r="F414" s="45">
        <v>86</v>
      </c>
      <c r="G414" s="43">
        <v>202</v>
      </c>
      <c r="H414" s="38">
        <v>789.3</v>
      </c>
      <c r="I414" s="21">
        <f t="shared" si="60"/>
        <v>159438.59999999998</v>
      </c>
      <c r="J414" s="184"/>
      <c r="K414" s="56"/>
      <c r="L414" s="32"/>
    </row>
    <row r="415" spans="1:12">
      <c r="A415" s="41">
        <f t="shared" si="57"/>
        <v>180</v>
      </c>
      <c r="B415" s="187"/>
      <c r="C415" s="43" t="s">
        <v>632</v>
      </c>
      <c r="D415" s="45" t="s">
        <v>631</v>
      </c>
      <c r="E415" s="43">
        <v>63</v>
      </c>
      <c r="F415" s="45">
        <v>86</v>
      </c>
      <c r="G415" s="43"/>
      <c r="H415" s="38"/>
      <c r="I415" s="21"/>
      <c r="J415" s="184">
        <v>106</v>
      </c>
      <c r="K415" s="56">
        <v>264.05</v>
      </c>
      <c r="L415" s="32">
        <f t="shared" ref="L415:L416" si="61">J415*K415</f>
        <v>27989.300000000003</v>
      </c>
    </row>
    <row r="416" spans="1:12">
      <c r="A416" s="41">
        <f t="shared" si="57"/>
        <v>181</v>
      </c>
      <c r="B416" s="187"/>
      <c r="C416" s="43" t="s">
        <v>633</v>
      </c>
      <c r="D416" s="45" t="s">
        <v>631</v>
      </c>
      <c r="E416" s="43">
        <v>63</v>
      </c>
      <c r="F416" s="45">
        <v>86</v>
      </c>
      <c r="G416" s="43"/>
      <c r="H416" s="38"/>
      <c r="I416" s="38"/>
      <c r="J416" s="184">
        <v>106</v>
      </c>
      <c r="K416" s="56">
        <v>264.05</v>
      </c>
      <c r="L416" s="32">
        <f t="shared" si="61"/>
        <v>27989.300000000003</v>
      </c>
    </row>
    <row r="417" spans="1:12">
      <c r="A417" s="41">
        <f t="shared" si="57"/>
        <v>182</v>
      </c>
      <c r="B417" s="187">
        <v>130</v>
      </c>
      <c r="C417" s="43" t="s">
        <v>634</v>
      </c>
      <c r="D417" s="45" t="s">
        <v>635</v>
      </c>
      <c r="E417" s="43">
        <v>57</v>
      </c>
      <c r="F417" s="45">
        <v>34</v>
      </c>
      <c r="G417" s="43">
        <v>98</v>
      </c>
      <c r="H417" s="38">
        <v>583.38</v>
      </c>
      <c r="I417" s="21">
        <f t="shared" ref="I417:I427" si="62">G417*H417</f>
        <v>57171.24</v>
      </c>
      <c r="J417" s="184"/>
      <c r="K417" s="56"/>
      <c r="L417" s="32"/>
    </row>
    <row r="418" spans="1:12">
      <c r="A418" s="41">
        <f t="shared" si="57"/>
        <v>183</v>
      </c>
      <c r="B418" s="187">
        <v>130</v>
      </c>
      <c r="C418" s="43" t="s">
        <v>636</v>
      </c>
      <c r="D418" s="45" t="s">
        <v>637</v>
      </c>
      <c r="E418" s="43">
        <v>76</v>
      </c>
      <c r="F418" s="45">
        <v>30</v>
      </c>
      <c r="G418" s="43">
        <v>90</v>
      </c>
      <c r="H418" s="38">
        <v>789.3</v>
      </c>
      <c r="I418" s="21">
        <f t="shared" si="62"/>
        <v>71037</v>
      </c>
      <c r="J418" s="184"/>
      <c r="K418" s="33"/>
      <c r="L418" s="32"/>
    </row>
    <row r="419" spans="1:12">
      <c r="A419" s="41">
        <f t="shared" si="57"/>
        <v>184</v>
      </c>
      <c r="B419" s="187">
        <v>130</v>
      </c>
      <c r="C419" s="43" t="s">
        <v>638</v>
      </c>
      <c r="D419" s="45" t="s">
        <v>639</v>
      </c>
      <c r="E419" s="43">
        <v>57</v>
      </c>
      <c r="F419" s="45">
        <v>26</v>
      </c>
      <c r="G419" s="43">
        <v>82</v>
      </c>
      <c r="H419" s="38">
        <v>583.38</v>
      </c>
      <c r="I419" s="21">
        <f t="shared" si="62"/>
        <v>47837.159999999996</v>
      </c>
      <c r="J419" s="184"/>
      <c r="K419" s="33"/>
      <c r="L419" s="32"/>
    </row>
    <row r="420" spans="1:12">
      <c r="A420" s="41">
        <f t="shared" si="57"/>
        <v>185</v>
      </c>
      <c r="B420" s="173" t="s">
        <v>640</v>
      </c>
      <c r="C420" s="35" t="s">
        <v>641</v>
      </c>
      <c r="D420" s="36" t="s">
        <v>642</v>
      </c>
      <c r="E420" s="37">
        <v>159</v>
      </c>
      <c r="F420" s="36">
        <v>46</v>
      </c>
      <c r="G420" s="37">
        <v>113</v>
      </c>
      <c r="H420" s="38">
        <v>2080.2600000000002</v>
      </c>
      <c r="I420" s="21">
        <f t="shared" si="62"/>
        <v>235069.38000000003</v>
      </c>
      <c r="J420" s="174"/>
      <c r="K420" s="33"/>
      <c r="L420" s="32"/>
    </row>
    <row r="421" spans="1:12">
      <c r="A421" s="41">
        <f t="shared" si="57"/>
        <v>186</v>
      </c>
      <c r="B421" s="173" t="s">
        <v>640</v>
      </c>
      <c r="C421" s="35" t="s">
        <v>643</v>
      </c>
      <c r="D421" s="36" t="s">
        <v>644</v>
      </c>
      <c r="E421" s="37">
        <v>159</v>
      </c>
      <c r="F421" s="36">
        <v>22</v>
      </c>
      <c r="G421" s="37">
        <v>74</v>
      </c>
      <c r="H421" s="38">
        <v>2080.2600000000002</v>
      </c>
      <c r="I421" s="21">
        <f t="shared" si="62"/>
        <v>153939.24000000002</v>
      </c>
      <c r="J421" s="174"/>
      <c r="K421" s="56"/>
      <c r="L421" s="32"/>
    </row>
    <row r="422" spans="1:12">
      <c r="A422" s="41">
        <f t="shared" si="57"/>
        <v>187</v>
      </c>
      <c r="B422" s="173" t="s">
        <v>640</v>
      </c>
      <c r="C422" s="35" t="s">
        <v>645</v>
      </c>
      <c r="D422" s="36" t="s">
        <v>644</v>
      </c>
      <c r="E422" s="37">
        <v>159</v>
      </c>
      <c r="F422" s="36">
        <v>45</v>
      </c>
      <c r="G422" s="37">
        <v>120</v>
      </c>
      <c r="H422" s="38">
        <v>2080.2600000000002</v>
      </c>
      <c r="I422" s="21">
        <f t="shared" si="62"/>
        <v>249631.2</v>
      </c>
      <c r="J422" s="174"/>
      <c r="K422" s="56"/>
      <c r="L422" s="32"/>
    </row>
    <row r="423" spans="1:12">
      <c r="A423" s="41">
        <f t="shared" si="57"/>
        <v>188</v>
      </c>
      <c r="B423" s="173" t="s">
        <v>640</v>
      </c>
      <c r="C423" s="35" t="s">
        <v>646</v>
      </c>
      <c r="D423" s="36" t="s">
        <v>647</v>
      </c>
      <c r="E423" s="37">
        <v>159</v>
      </c>
      <c r="F423" s="36">
        <v>28</v>
      </c>
      <c r="G423" s="37">
        <v>86</v>
      </c>
      <c r="H423" s="38">
        <v>2080.2600000000002</v>
      </c>
      <c r="I423" s="21">
        <f t="shared" si="62"/>
        <v>178902.36000000002</v>
      </c>
      <c r="J423" s="174"/>
      <c r="K423" s="56"/>
      <c r="L423" s="32"/>
    </row>
    <row r="424" spans="1:12">
      <c r="A424" s="41">
        <f t="shared" si="57"/>
        <v>189</v>
      </c>
      <c r="B424" s="188" t="s">
        <v>62</v>
      </c>
      <c r="C424" s="44" t="s">
        <v>648</v>
      </c>
      <c r="D424" s="129" t="s">
        <v>649</v>
      </c>
      <c r="E424" s="44">
        <v>108</v>
      </c>
      <c r="F424" s="129">
        <v>43</v>
      </c>
      <c r="G424" s="44">
        <v>116</v>
      </c>
      <c r="H424" s="32">
        <v>1182.73</v>
      </c>
      <c r="I424" s="21">
        <f t="shared" si="62"/>
        <v>137196.68</v>
      </c>
      <c r="J424" s="174"/>
      <c r="K424" s="192"/>
      <c r="L424" s="32"/>
    </row>
    <row r="425" spans="1:12">
      <c r="A425" s="41">
        <f t="shared" si="57"/>
        <v>190</v>
      </c>
      <c r="B425" s="188" t="s">
        <v>62</v>
      </c>
      <c r="C425" s="44" t="s">
        <v>650</v>
      </c>
      <c r="D425" s="129" t="s">
        <v>651</v>
      </c>
      <c r="E425" s="44">
        <v>108</v>
      </c>
      <c r="F425" s="129">
        <v>80</v>
      </c>
      <c r="G425" s="44">
        <v>190</v>
      </c>
      <c r="H425" s="32">
        <v>1182.73</v>
      </c>
      <c r="I425" s="21">
        <f t="shared" si="62"/>
        <v>224718.7</v>
      </c>
      <c r="J425" s="174"/>
      <c r="K425" s="192"/>
      <c r="L425" s="32"/>
    </row>
    <row r="426" spans="1:12">
      <c r="A426" s="41">
        <f t="shared" si="57"/>
        <v>191</v>
      </c>
      <c r="B426" s="188" t="s">
        <v>62</v>
      </c>
      <c r="C426" s="44" t="s">
        <v>652</v>
      </c>
      <c r="D426" s="129" t="s">
        <v>653</v>
      </c>
      <c r="E426" s="44">
        <v>108</v>
      </c>
      <c r="F426" s="129">
        <v>39</v>
      </c>
      <c r="G426" s="44">
        <v>108</v>
      </c>
      <c r="H426" s="32">
        <v>1182.73</v>
      </c>
      <c r="I426" s="21">
        <f t="shared" si="62"/>
        <v>127734.84</v>
      </c>
      <c r="J426" s="174"/>
      <c r="K426" s="192"/>
      <c r="L426" s="32"/>
    </row>
    <row r="427" spans="1:12">
      <c r="A427" s="41">
        <f t="shared" si="57"/>
        <v>192</v>
      </c>
      <c r="B427" s="188" t="s">
        <v>62</v>
      </c>
      <c r="C427" s="44" t="s">
        <v>654</v>
      </c>
      <c r="D427" s="129" t="s">
        <v>655</v>
      </c>
      <c r="E427" s="44">
        <v>89</v>
      </c>
      <c r="F427" s="129">
        <v>76</v>
      </c>
      <c r="G427" s="44">
        <v>182</v>
      </c>
      <c r="H427" s="32">
        <v>923.94</v>
      </c>
      <c r="I427" s="21">
        <f t="shared" si="62"/>
        <v>168157.08000000002</v>
      </c>
      <c r="J427" s="174"/>
      <c r="K427" s="192"/>
      <c r="L427" s="32"/>
    </row>
    <row r="428" spans="1:12">
      <c r="A428" s="41">
        <f t="shared" si="57"/>
        <v>193</v>
      </c>
      <c r="B428" s="188" t="s">
        <v>75</v>
      </c>
      <c r="C428" s="44" t="s">
        <v>656</v>
      </c>
      <c r="D428" s="129" t="s">
        <v>657</v>
      </c>
      <c r="E428" s="44">
        <v>90</v>
      </c>
      <c r="F428" s="129">
        <v>200</v>
      </c>
      <c r="G428" s="44"/>
      <c r="H428" s="38"/>
      <c r="I428" s="38"/>
      <c r="J428" s="192">
        <v>220</v>
      </c>
      <c r="K428" s="33">
        <v>524.94000000000005</v>
      </c>
      <c r="L428" s="32">
        <f t="shared" ref="L428:L429" si="63">J428*K428</f>
        <v>115486.80000000002</v>
      </c>
    </row>
    <row r="429" spans="1:12">
      <c r="A429" s="41">
        <f t="shared" si="57"/>
        <v>194</v>
      </c>
      <c r="B429" s="188"/>
      <c r="C429" s="44" t="s">
        <v>658</v>
      </c>
      <c r="D429" s="129" t="s">
        <v>657</v>
      </c>
      <c r="E429" s="44">
        <v>63</v>
      </c>
      <c r="F429" s="129">
        <v>200</v>
      </c>
      <c r="G429" s="44"/>
      <c r="H429" s="183"/>
      <c r="I429" s="183"/>
      <c r="J429" s="192">
        <v>220</v>
      </c>
      <c r="K429" s="56">
        <v>264.05</v>
      </c>
      <c r="L429" s="32">
        <f t="shared" si="63"/>
        <v>58091</v>
      </c>
    </row>
    <row r="430" spans="1:12">
      <c r="A430" s="41">
        <f t="shared" si="57"/>
        <v>195</v>
      </c>
      <c r="B430" s="188">
        <v>176</v>
      </c>
      <c r="C430" s="44" t="s">
        <v>659</v>
      </c>
      <c r="D430" s="129" t="s">
        <v>660</v>
      </c>
      <c r="E430" s="44">
        <v>159</v>
      </c>
      <c r="F430" s="129">
        <v>12</v>
      </c>
      <c r="G430" s="44">
        <v>54</v>
      </c>
      <c r="H430" s="38">
        <v>2080.2600000000002</v>
      </c>
      <c r="I430" s="21">
        <f>G430*H430</f>
        <v>112334.04000000001</v>
      </c>
      <c r="J430" s="193"/>
      <c r="K430" s="193"/>
      <c r="L430" s="32"/>
    </row>
    <row r="431" spans="1:12">
      <c r="A431" s="41">
        <f t="shared" si="57"/>
        <v>196</v>
      </c>
      <c r="B431" s="188"/>
      <c r="C431" s="44" t="s">
        <v>661</v>
      </c>
      <c r="D431" s="129" t="s">
        <v>660</v>
      </c>
      <c r="E431" s="44">
        <v>110</v>
      </c>
      <c r="F431" s="129">
        <v>12</v>
      </c>
      <c r="G431" s="44"/>
      <c r="H431" s="38"/>
      <c r="I431" s="21"/>
      <c r="J431" s="193">
        <v>32</v>
      </c>
      <c r="K431" s="33">
        <v>792</v>
      </c>
      <c r="L431" s="32">
        <f t="shared" ref="L431:L432" si="64">J431*K431</f>
        <v>25344</v>
      </c>
    </row>
    <row r="432" spans="1:12">
      <c r="A432" s="41">
        <f t="shared" si="57"/>
        <v>197</v>
      </c>
      <c r="B432" s="188"/>
      <c r="C432" s="44" t="s">
        <v>662</v>
      </c>
      <c r="D432" s="129" t="s">
        <v>660</v>
      </c>
      <c r="E432" s="44">
        <v>90</v>
      </c>
      <c r="F432" s="129">
        <v>12</v>
      </c>
      <c r="G432" s="44"/>
      <c r="H432" s="38"/>
      <c r="I432" s="21"/>
      <c r="J432" s="193">
        <v>32</v>
      </c>
      <c r="K432" s="33">
        <v>524.94000000000005</v>
      </c>
      <c r="L432" s="32">
        <f t="shared" si="64"/>
        <v>16798.080000000002</v>
      </c>
    </row>
    <row r="433" spans="1:12">
      <c r="A433" s="41">
        <f t="shared" ref="A433:A481" si="65">A432+1</f>
        <v>198</v>
      </c>
      <c r="B433" s="188">
        <v>176</v>
      </c>
      <c r="C433" s="44" t="s">
        <v>663</v>
      </c>
      <c r="D433" s="129" t="s">
        <v>664</v>
      </c>
      <c r="E433" s="44">
        <v>108</v>
      </c>
      <c r="F433" s="129">
        <v>35</v>
      </c>
      <c r="G433" s="44">
        <v>100</v>
      </c>
      <c r="H433" s="32">
        <v>1182.73</v>
      </c>
      <c r="I433" s="21">
        <f>G433*H433</f>
        <v>118273</v>
      </c>
      <c r="J433" s="193"/>
      <c r="K433" s="193"/>
      <c r="L433" s="32"/>
    </row>
    <row r="434" spans="1:12">
      <c r="A434" s="41">
        <f t="shared" si="65"/>
        <v>199</v>
      </c>
      <c r="B434" s="188"/>
      <c r="C434" s="44" t="s">
        <v>665</v>
      </c>
      <c r="D434" s="129" t="s">
        <v>664</v>
      </c>
      <c r="E434" s="44">
        <v>110</v>
      </c>
      <c r="F434" s="129">
        <v>35</v>
      </c>
      <c r="G434" s="44"/>
      <c r="H434" s="38"/>
      <c r="I434" s="21"/>
      <c r="J434" s="193">
        <v>55</v>
      </c>
      <c r="K434" s="33">
        <v>792</v>
      </c>
      <c r="L434" s="32">
        <f t="shared" ref="L434:L435" si="66">J434*K434</f>
        <v>43560</v>
      </c>
    </row>
    <row r="435" spans="1:12">
      <c r="A435" s="41">
        <f t="shared" si="65"/>
        <v>200</v>
      </c>
      <c r="B435" s="188"/>
      <c r="C435" s="44" t="s">
        <v>666</v>
      </c>
      <c r="D435" s="129" t="s">
        <v>664</v>
      </c>
      <c r="E435" s="44">
        <v>90</v>
      </c>
      <c r="F435" s="129">
        <v>35</v>
      </c>
      <c r="G435" s="44"/>
      <c r="H435" s="38"/>
      <c r="I435" s="38"/>
      <c r="J435" s="193">
        <v>55</v>
      </c>
      <c r="K435" s="33">
        <v>524.94000000000005</v>
      </c>
      <c r="L435" s="32">
        <f t="shared" si="66"/>
        <v>28871.700000000004</v>
      </c>
    </row>
    <row r="436" spans="1:12">
      <c r="A436" s="41">
        <f t="shared" si="65"/>
        <v>201</v>
      </c>
      <c r="B436" s="188">
        <v>176</v>
      </c>
      <c r="C436" s="44" t="s">
        <v>667</v>
      </c>
      <c r="D436" s="129" t="s">
        <v>660</v>
      </c>
      <c r="E436" s="44">
        <v>159</v>
      </c>
      <c r="F436" s="129">
        <v>35</v>
      </c>
      <c r="G436" s="44">
        <v>100</v>
      </c>
      <c r="H436" s="38">
        <v>2080.2600000000002</v>
      </c>
      <c r="I436" s="21">
        <f>G436*H436</f>
        <v>208026.00000000003</v>
      </c>
      <c r="J436" s="193"/>
      <c r="K436" s="193"/>
      <c r="L436" s="78"/>
    </row>
    <row r="437" spans="1:12">
      <c r="A437" s="41">
        <f t="shared" si="65"/>
        <v>202</v>
      </c>
      <c r="B437" s="188"/>
      <c r="C437" s="44" t="s">
        <v>668</v>
      </c>
      <c r="D437" s="129" t="s">
        <v>660</v>
      </c>
      <c r="E437" s="44">
        <v>110</v>
      </c>
      <c r="F437" s="129">
        <v>35</v>
      </c>
      <c r="G437" s="44"/>
      <c r="H437" s="38"/>
      <c r="I437" s="32"/>
      <c r="J437" s="193">
        <v>55</v>
      </c>
      <c r="K437" s="33">
        <v>792</v>
      </c>
      <c r="L437" s="32">
        <f t="shared" ref="L437:L438" si="67">J437*K437</f>
        <v>43560</v>
      </c>
    </row>
    <row r="438" spans="1:12">
      <c r="A438" s="41">
        <f t="shared" si="65"/>
        <v>203</v>
      </c>
      <c r="B438" s="188"/>
      <c r="C438" s="44" t="s">
        <v>669</v>
      </c>
      <c r="D438" s="129" t="s">
        <v>660</v>
      </c>
      <c r="E438" s="44">
        <v>90</v>
      </c>
      <c r="F438" s="129">
        <v>35</v>
      </c>
      <c r="G438" s="44"/>
      <c r="H438" s="38"/>
      <c r="I438" s="21"/>
      <c r="J438" s="193">
        <v>55</v>
      </c>
      <c r="K438" s="33">
        <v>524.94000000000005</v>
      </c>
      <c r="L438" s="32">
        <f t="shared" si="67"/>
        <v>28871.700000000004</v>
      </c>
    </row>
    <row r="439" spans="1:12">
      <c r="A439" s="41">
        <f t="shared" si="65"/>
        <v>204</v>
      </c>
      <c r="B439" s="188">
        <v>176</v>
      </c>
      <c r="C439" s="44" t="s">
        <v>670</v>
      </c>
      <c r="D439" s="129" t="s">
        <v>671</v>
      </c>
      <c r="E439" s="44">
        <v>89</v>
      </c>
      <c r="F439" s="129">
        <v>45</v>
      </c>
      <c r="G439" s="44">
        <v>120</v>
      </c>
      <c r="H439" s="32">
        <v>923.94</v>
      </c>
      <c r="I439" s="21">
        <f>G439*H439</f>
        <v>110872.8</v>
      </c>
      <c r="J439" s="193"/>
      <c r="K439" s="193"/>
      <c r="L439" s="32"/>
    </row>
    <row r="440" spans="1:12">
      <c r="A440" s="41">
        <f t="shared" si="65"/>
        <v>205</v>
      </c>
      <c r="B440" s="188"/>
      <c r="C440" s="44" t="s">
        <v>672</v>
      </c>
      <c r="D440" s="129" t="s">
        <v>671</v>
      </c>
      <c r="E440" s="44">
        <v>90</v>
      </c>
      <c r="F440" s="129">
        <v>45</v>
      </c>
      <c r="G440" s="44"/>
      <c r="H440" s="38"/>
      <c r="I440" s="21"/>
      <c r="J440" s="193">
        <v>65</v>
      </c>
      <c r="K440" s="33">
        <v>524.94000000000005</v>
      </c>
      <c r="L440" s="32">
        <f t="shared" ref="L440:L441" si="68">J440*K440</f>
        <v>34121.100000000006</v>
      </c>
    </row>
    <row r="441" spans="1:12">
      <c r="A441" s="41">
        <f t="shared" si="65"/>
        <v>206</v>
      </c>
      <c r="B441" s="188"/>
      <c r="C441" s="44" t="s">
        <v>673</v>
      </c>
      <c r="D441" s="129" t="s">
        <v>671</v>
      </c>
      <c r="E441" s="44">
        <v>63</v>
      </c>
      <c r="F441" s="129">
        <v>45</v>
      </c>
      <c r="G441" s="44"/>
      <c r="H441" s="38"/>
      <c r="I441" s="38"/>
      <c r="J441" s="193">
        <v>65</v>
      </c>
      <c r="K441" s="56">
        <v>264.05</v>
      </c>
      <c r="L441" s="32">
        <f t="shared" si="68"/>
        <v>17163.25</v>
      </c>
    </row>
    <row r="442" spans="1:12">
      <c r="A442" s="41">
        <f t="shared" si="65"/>
        <v>207</v>
      </c>
      <c r="B442" s="188">
        <v>176</v>
      </c>
      <c r="C442" s="44" t="s">
        <v>674</v>
      </c>
      <c r="D442" s="129" t="s">
        <v>675</v>
      </c>
      <c r="E442" s="44">
        <v>159</v>
      </c>
      <c r="F442" s="129">
        <v>56</v>
      </c>
      <c r="G442" s="44">
        <v>124</v>
      </c>
      <c r="H442" s="38">
        <v>2080.2600000000002</v>
      </c>
      <c r="I442" s="21">
        <f>G442*H442</f>
        <v>257952.24000000002</v>
      </c>
      <c r="J442" s="193"/>
      <c r="K442" s="193"/>
      <c r="L442" s="78"/>
    </row>
    <row r="443" spans="1:12">
      <c r="A443" s="41">
        <f t="shared" si="65"/>
        <v>208</v>
      </c>
      <c r="B443" s="188"/>
      <c r="C443" s="44" t="s">
        <v>676</v>
      </c>
      <c r="D443" s="129" t="s">
        <v>675</v>
      </c>
      <c r="E443" s="44">
        <v>110</v>
      </c>
      <c r="F443" s="129">
        <v>56</v>
      </c>
      <c r="G443" s="44"/>
      <c r="H443" s="38"/>
      <c r="I443" s="38"/>
      <c r="J443" s="193">
        <v>76</v>
      </c>
      <c r="K443" s="33">
        <v>792</v>
      </c>
      <c r="L443" s="32">
        <f t="shared" ref="L443:L444" si="69">J443*K443</f>
        <v>60192</v>
      </c>
    </row>
    <row r="444" spans="1:12">
      <c r="A444" s="41">
        <f t="shared" si="65"/>
        <v>209</v>
      </c>
      <c r="B444" s="188"/>
      <c r="C444" s="44" t="s">
        <v>677</v>
      </c>
      <c r="D444" s="129" t="s">
        <v>675</v>
      </c>
      <c r="E444" s="44">
        <v>90</v>
      </c>
      <c r="F444" s="129">
        <v>56</v>
      </c>
      <c r="G444" s="44"/>
      <c r="H444" s="38"/>
      <c r="I444" s="21"/>
      <c r="J444" s="193">
        <v>76</v>
      </c>
      <c r="K444" s="33">
        <v>524.94000000000005</v>
      </c>
      <c r="L444" s="32">
        <f t="shared" si="69"/>
        <v>39895.440000000002</v>
      </c>
    </row>
    <row r="445" spans="1:12">
      <c r="A445" s="41">
        <f t="shared" si="65"/>
        <v>210</v>
      </c>
      <c r="B445" s="188">
        <v>176</v>
      </c>
      <c r="C445" s="44" t="s">
        <v>678</v>
      </c>
      <c r="D445" s="129" t="s">
        <v>675</v>
      </c>
      <c r="E445" s="44">
        <v>76</v>
      </c>
      <c r="F445" s="129">
        <v>12</v>
      </c>
      <c r="G445" s="44">
        <v>54</v>
      </c>
      <c r="H445" s="38">
        <v>789.3</v>
      </c>
      <c r="I445" s="21">
        <f>G445*H445</f>
        <v>42622.2</v>
      </c>
      <c r="J445" s="193"/>
      <c r="K445" s="193"/>
      <c r="L445" s="32"/>
    </row>
    <row r="446" spans="1:12">
      <c r="A446" s="41">
        <f t="shared" si="65"/>
        <v>211</v>
      </c>
      <c r="B446" s="188"/>
      <c r="C446" s="44" t="s">
        <v>679</v>
      </c>
      <c r="D446" s="129" t="s">
        <v>675</v>
      </c>
      <c r="E446" s="44">
        <v>63</v>
      </c>
      <c r="F446" s="129">
        <v>12</v>
      </c>
      <c r="G446" s="44"/>
      <c r="H446" s="38"/>
      <c r="I446" s="21"/>
      <c r="J446" s="193">
        <v>32</v>
      </c>
      <c r="K446" s="56">
        <v>264.05</v>
      </c>
      <c r="L446" s="32">
        <f t="shared" ref="L446:L447" si="70">J446*K446</f>
        <v>8449.6</v>
      </c>
    </row>
    <row r="447" spans="1:12">
      <c r="A447" s="41">
        <f t="shared" si="65"/>
        <v>212</v>
      </c>
      <c r="B447" s="188"/>
      <c r="C447" s="44" t="s">
        <v>680</v>
      </c>
      <c r="D447" s="129" t="s">
        <v>675</v>
      </c>
      <c r="E447" s="44">
        <v>63</v>
      </c>
      <c r="F447" s="129">
        <v>12</v>
      </c>
      <c r="G447" s="44"/>
      <c r="H447" s="38"/>
      <c r="I447" s="21"/>
      <c r="J447" s="193">
        <v>32</v>
      </c>
      <c r="K447" s="56">
        <v>264.05</v>
      </c>
      <c r="L447" s="32">
        <f t="shared" si="70"/>
        <v>8449.6</v>
      </c>
    </row>
    <row r="448" spans="1:12">
      <c r="A448" s="41">
        <f t="shared" si="65"/>
        <v>213</v>
      </c>
      <c r="B448" s="188">
        <v>176</v>
      </c>
      <c r="C448" s="44" t="s">
        <v>681</v>
      </c>
      <c r="D448" s="129" t="s">
        <v>675</v>
      </c>
      <c r="E448" s="44">
        <v>159</v>
      </c>
      <c r="F448" s="129">
        <v>43</v>
      </c>
      <c r="G448" s="44">
        <v>116</v>
      </c>
      <c r="H448" s="38">
        <v>2080.2600000000002</v>
      </c>
      <c r="I448" s="21">
        <f>G448*H448</f>
        <v>241310.16000000003</v>
      </c>
      <c r="J448" s="193"/>
      <c r="K448" s="193"/>
      <c r="L448" s="32"/>
    </row>
    <row r="449" spans="1:12">
      <c r="A449" s="41">
        <f t="shared" si="65"/>
        <v>214</v>
      </c>
      <c r="B449" s="188"/>
      <c r="C449" s="44" t="s">
        <v>682</v>
      </c>
      <c r="D449" s="129" t="s">
        <v>675</v>
      </c>
      <c r="E449" s="44">
        <v>110</v>
      </c>
      <c r="F449" s="129">
        <v>43</v>
      </c>
      <c r="G449" s="44"/>
      <c r="H449" s="38"/>
      <c r="I449" s="38"/>
      <c r="J449" s="193">
        <v>63</v>
      </c>
      <c r="K449" s="33">
        <v>792</v>
      </c>
      <c r="L449" s="32">
        <f t="shared" ref="L449:L450" si="71">J449*K449</f>
        <v>49896</v>
      </c>
    </row>
    <row r="450" spans="1:12">
      <c r="A450" s="41">
        <f t="shared" si="65"/>
        <v>215</v>
      </c>
      <c r="B450" s="188"/>
      <c r="C450" s="44" t="s">
        <v>683</v>
      </c>
      <c r="D450" s="129" t="s">
        <v>675</v>
      </c>
      <c r="E450" s="44">
        <v>90</v>
      </c>
      <c r="F450" s="129">
        <v>43</v>
      </c>
      <c r="G450" s="44"/>
      <c r="H450" s="38"/>
      <c r="I450" s="38"/>
      <c r="J450" s="193">
        <v>63</v>
      </c>
      <c r="K450" s="33">
        <v>524.94000000000005</v>
      </c>
      <c r="L450" s="32">
        <f t="shared" si="71"/>
        <v>33071.22</v>
      </c>
    </row>
    <row r="451" spans="1:12">
      <c r="A451" s="41">
        <f t="shared" si="65"/>
        <v>216</v>
      </c>
      <c r="B451" s="188">
        <v>176</v>
      </c>
      <c r="C451" s="44" t="s">
        <v>684</v>
      </c>
      <c r="D451" s="129" t="s">
        <v>675</v>
      </c>
      <c r="E451" s="44">
        <v>108</v>
      </c>
      <c r="F451" s="129">
        <v>29</v>
      </c>
      <c r="G451" s="44">
        <v>88</v>
      </c>
      <c r="H451" s="32">
        <v>1182.73</v>
      </c>
      <c r="I451" s="21">
        <f>G451*H451</f>
        <v>104080.24</v>
      </c>
      <c r="J451" s="193"/>
      <c r="K451" s="193"/>
      <c r="L451" s="32"/>
    </row>
    <row r="452" spans="1:12">
      <c r="A452" s="41">
        <f t="shared" si="65"/>
        <v>217</v>
      </c>
      <c r="B452" s="188"/>
      <c r="C452" s="44" t="s">
        <v>685</v>
      </c>
      <c r="D452" s="129" t="s">
        <v>675</v>
      </c>
      <c r="E452" s="44">
        <v>110</v>
      </c>
      <c r="F452" s="129">
        <v>29</v>
      </c>
      <c r="G452" s="44"/>
      <c r="H452" s="38"/>
      <c r="I452" s="21"/>
      <c r="J452" s="193">
        <v>49</v>
      </c>
      <c r="K452" s="33">
        <v>792</v>
      </c>
      <c r="L452" s="32">
        <f t="shared" ref="L452:L453" si="72">J452*K452</f>
        <v>38808</v>
      </c>
    </row>
    <row r="453" spans="1:12">
      <c r="A453" s="41">
        <f t="shared" si="65"/>
        <v>218</v>
      </c>
      <c r="B453" s="188"/>
      <c r="C453" s="44" t="s">
        <v>686</v>
      </c>
      <c r="D453" s="129" t="s">
        <v>675</v>
      </c>
      <c r="E453" s="44">
        <v>90</v>
      </c>
      <c r="F453" s="129">
        <v>29</v>
      </c>
      <c r="G453" s="44"/>
      <c r="H453" s="38"/>
      <c r="I453" s="21"/>
      <c r="J453" s="193">
        <v>49</v>
      </c>
      <c r="K453" s="33">
        <v>524.94000000000005</v>
      </c>
      <c r="L453" s="32">
        <f t="shared" si="72"/>
        <v>25722.06</v>
      </c>
    </row>
    <row r="454" spans="1:12">
      <c r="A454" s="41">
        <f t="shared" si="65"/>
        <v>219</v>
      </c>
      <c r="B454" s="188">
        <v>176</v>
      </c>
      <c r="C454" s="44" t="s">
        <v>687</v>
      </c>
      <c r="D454" s="129" t="s">
        <v>688</v>
      </c>
      <c r="E454" s="44">
        <v>76</v>
      </c>
      <c r="F454" s="129">
        <v>12</v>
      </c>
      <c r="G454" s="44">
        <v>54</v>
      </c>
      <c r="H454" s="38">
        <v>789.3</v>
      </c>
      <c r="I454" s="21">
        <f>G454*H454</f>
        <v>42622.2</v>
      </c>
      <c r="J454" s="193"/>
      <c r="K454" s="193"/>
      <c r="L454" s="32"/>
    </row>
    <row r="455" spans="1:12">
      <c r="A455" s="41">
        <f t="shared" si="65"/>
        <v>220</v>
      </c>
      <c r="B455" s="188"/>
      <c r="C455" s="44" t="s">
        <v>689</v>
      </c>
      <c r="D455" s="129" t="s">
        <v>688</v>
      </c>
      <c r="E455" s="44">
        <v>63</v>
      </c>
      <c r="F455" s="129">
        <v>12</v>
      </c>
      <c r="G455" s="44"/>
      <c r="H455" s="38"/>
      <c r="I455" s="38"/>
      <c r="J455" s="193">
        <v>32</v>
      </c>
      <c r="K455" s="56">
        <v>264.05</v>
      </c>
      <c r="L455" s="32">
        <f t="shared" ref="L455:L456" si="73">J455*K455</f>
        <v>8449.6</v>
      </c>
    </row>
    <row r="456" spans="1:12">
      <c r="A456" s="41">
        <f t="shared" si="65"/>
        <v>221</v>
      </c>
      <c r="B456" s="188"/>
      <c r="C456" s="44" t="s">
        <v>690</v>
      </c>
      <c r="D456" s="129" t="s">
        <v>688</v>
      </c>
      <c r="E456" s="44">
        <v>63</v>
      </c>
      <c r="F456" s="129">
        <v>12</v>
      </c>
      <c r="G456" s="44"/>
      <c r="H456" s="183"/>
      <c r="I456" s="183"/>
      <c r="J456" s="193">
        <v>32</v>
      </c>
      <c r="K456" s="56">
        <v>264.05</v>
      </c>
      <c r="L456" s="32">
        <f t="shared" si="73"/>
        <v>8449.6</v>
      </c>
    </row>
    <row r="457" spans="1:12">
      <c r="A457" s="41">
        <f t="shared" si="65"/>
        <v>222</v>
      </c>
      <c r="B457" s="188">
        <v>176</v>
      </c>
      <c r="C457" s="44" t="s">
        <v>691</v>
      </c>
      <c r="D457" s="129" t="s">
        <v>688</v>
      </c>
      <c r="E457" s="44">
        <v>89</v>
      </c>
      <c r="F457" s="129">
        <v>141</v>
      </c>
      <c r="G457" s="44">
        <v>312</v>
      </c>
      <c r="H457" s="32">
        <v>923.94</v>
      </c>
      <c r="I457" s="21">
        <f>G457*H457</f>
        <v>288269.28000000003</v>
      </c>
      <c r="J457" s="193"/>
      <c r="K457" s="193"/>
      <c r="L457" s="32"/>
    </row>
    <row r="458" spans="1:12">
      <c r="A458" s="41">
        <f t="shared" si="65"/>
        <v>223</v>
      </c>
      <c r="B458" s="188"/>
      <c r="C458" s="44" t="s">
        <v>692</v>
      </c>
      <c r="D458" s="129" t="s">
        <v>688</v>
      </c>
      <c r="E458" s="44">
        <v>90</v>
      </c>
      <c r="F458" s="129">
        <v>141</v>
      </c>
      <c r="G458" s="44"/>
      <c r="H458" s="38"/>
      <c r="I458" s="21"/>
      <c r="J458" s="193">
        <v>162</v>
      </c>
      <c r="K458" s="33">
        <v>524.94000000000005</v>
      </c>
      <c r="L458" s="32">
        <f t="shared" ref="L458:L459" si="74">J458*K458</f>
        <v>85040.280000000013</v>
      </c>
    </row>
    <row r="459" spans="1:12">
      <c r="A459" s="41">
        <f t="shared" si="65"/>
        <v>224</v>
      </c>
      <c r="B459" s="188"/>
      <c r="C459" s="44" t="s">
        <v>693</v>
      </c>
      <c r="D459" s="129" t="s">
        <v>688</v>
      </c>
      <c r="E459" s="44">
        <v>90</v>
      </c>
      <c r="F459" s="129">
        <v>141</v>
      </c>
      <c r="G459" s="44"/>
      <c r="H459" s="38"/>
      <c r="I459" s="21"/>
      <c r="J459" s="193">
        <v>162</v>
      </c>
      <c r="K459" s="33">
        <v>524.94000000000005</v>
      </c>
      <c r="L459" s="32">
        <f t="shared" si="74"/>
        <v>85040.280000000013</v>
      </c>
    </row>
    <row r="460" spans="1:12">
      <c r="A460" s="41">
        <f t="shared" si="65"/>
        <v>225</v>
      </c>
      <c r="B460" s="188">
        <v>176</v>
      </c>
      <c r="C460" s="44" t="s">
        <v>694</v>
      </c>
      <c r="D460" s="129" t="s">
        <v>695</v>
      </c>
      <c r="E460" s="44">
        <v>89</v>
      </c>
      <c r="F460" s="129">
        <v>14</v>
      </c>
      <c r="G460" s="44">
        <v>58</v>
      </c>
      <c r="H460" s="32">
        <v>923.94</v>
      </c>
      <c r="I460" s="21">
        <f>G460*H460</f>
        <v>53588.520000000004</v>
      </c>
      <c r="J460" s="193"/>
      <c r="K460" s="193"/>
      <c r="L460" s="32"/>
    </row>
    <row r="461" spans="1:12">
      <c r="A461" s="41">
        <f t="shared" si="65"/>
        <v>226</v>
      </c>
      <c r="B461" s="188"/>
      <c r="C461" s="44" t="s">
        <v>696</v>
      </c>
      <c r="D461" s="129" t="s">
        <v>695</v>
      </c>
      <c r="E461" s="44">
        <v>90</v>
      </c>
      <c r="F461" s="129">
        <v>14</v>
      </c>
      <c r="G461" s="44"/>
      <c r="H461" s="38"/>
      <c r="I461" s="38"/>
      <c r="J461" s="193">
        <v>34</v>
      </c>
      <c r="K461" s="33">
        <v>524.94000000000005</v>
      </c>
      <c r="L461" s="32">
        <f t="shared" ref="L461:L462" si="75">J461*K461</f>
        <v>17847.960000000003</v>
      </c>
    </row>
    <row r="462" spans="1:12">
      <c r="A462" s="41">
        <f t="shared" si="65"/>
        <v>227</v>
      </c>
      <c r="B462" s="188"/>
      <c r="C462" s="44" t="s">
        <v>697</v>
      </c>
      <c r="D462" s="129" t="s">
        <v>695</v>
      </c>
      <c r="E462" s="44">
        <v>63</v>
      </c>
      <c r="F462" s="129">
        <v>14</v>
      </c>
      <c r="G462" s="44"/>
      <c r="H462" s="183"/>
      <c r="I462" s="183"/>
      <c r="J462" s="193">
        <v>34</v>
      </c>
      <c r="K462" s="56">
        <v>264.05</v>
      </c>
      <c r="L462" s="32">
        <f t="shared" si="75"/>
        <v>8977.7000000000007</v>
      </c>
    </row>
    <row r="463" spans="1:12">
      <c r="A463" s="41">
        <f t="shared" si="65"/>
        <v>228</v>
      </c>
      <c r="B463" s="188">
        <v>176</v>
      </c>
      <c r="C463" s="44" t="s">
        <v>698</v>
      </c>
      <c r="D463" s="129" t="s">
        <v>695</v>
      </c>
      <c r="E463" s="44">
        <v>89</v>
      </c>
      <c r="F463" s="129">
        <v>91</v>
      </c>
      <c r="G463" s="44">
        <v>212</v>
      </c>
      <c r="H463" s="32">
        <v>923.94</v>
      </c>
      <c r="I463" s="21">
        <f>G463*H463</f>
        <v>195875.28</v>
      </c>
      <c r="J463" s="193"/>
      <c r="K463" s="193"/>
      <c r="L463" s="32"/>
    </row>
    <row r="464" spans="1:12">
      <c r="A464" s="41">
        <f t="shared" si="65"/>
        <v>229</v>
      </c>
      <c r="B464" s="188"/>
      <c r="C464" s="44" t="s">
        <v>699</v>
      </c>
      <c r="D464" s="129" t="s">
        <v>695</v>
      </c>
      <c r="E464" s="44">
        <v>90</v>
      </c>
      <c r="F464" s="129">
        <v>91</v>
      </c>
      <c r="G464" s="44"/>
      <c r="H464" s="38"/>
      <c r="I464" s="21"/>
      <c r="J464" s="193">
        <v>111</v>
      </c>
      <c r="K464" s="33">
        <v>524.94000000000005</v>
      </c>
      <c r="L464" s="32">
        <f t="shared" ref="L464:L465" si="76">J464*K464</f>
        <v>58268.340000000004</v>
      </c>
    </row>
    <row r="465" spans="1:12">
      <c r="A465" s="41">
        <f t="shared" si="65"/>
        <v>230</v>
      </c>
      <c r="B465" s="188"/>
      <c r="C465" s="44" t="s">
        <v>700</v>
      </c>
      <c r="D465" s="129" t="s">
        <v>695</v>
      </c>
      <c r="E465" s="44">
        <v>63</v>
      </c>
      <c r="F465" s="129">
        <v>91</v>
      </c>
      <c r="G465" s="44"/>
      <c r="H465" s="38"/>
      <c r="I465" s="21"/>
      <c r="J465" s="193">
        <v>111</v>
      </c>
      <c r="K465" s="56">
        <v>264.05</v>
      </c>
      <c r="L465" s="32">
        <f t="shared" si="76"/>
        <v>29309.550000000003</v>
      </c>
    </row>
    <row r="466" spans="1:12">
      <c r="A466" s="41">
        <f t="shared" si="65"/>
        <v>231</v>
      </c>
      <c r="B466" s="188">
        <v>176</v>
      </c>
      <c r="C466" s="44" t="s">
        <v>701</v>
      </c>
      <c r="D466" s="129" t="s">
        <v>702</v>
      </c>
      <c r="E466" s="44">
        <v>89</v>
      </c>
      <c r="F466" s="129">
        <v>24</v>
      </c>
      <c r="G466" s="44">
        <v>78</v>
      </c>
      <c r="H466" s="32">
        <v>923.94</v>
      </c>
      <c r="I466" s="21">
        <f>G466*H466</f>
        <v>72067.320000000007</v>
      </c>
      <c r="J466" s="193"/>
      <c r="K466" s="193"/>
      <c r="L466" s="32"/>
    </row>
    <row r="467" spans="1:12">
      <c r="A467" s="41">
        <f t="shared" si="65"/>
        <v>232</v>
      </c>
      <c r="B467" s="188"/>
      <c r="C467" s="44" t="s">
        <v>703</v>
      </c>
      <c r="D467" s="129" t="s">
        <v>702</v>
      </c>
      <c r="E467" s="44">
        <v>90</v>
      </c>
      <c r="F467" s="129">
        <v>24</v>
      </c>
      <c r="G467" s="44"/>
      <c r="H467" s="38"/>
      <c r="I467" s="21"/>
      <c r="J467" s="193">
        <v>44</v>
      </c>
      <c r="K467" s="33">
        <v>524.94000000000005</v>
      </c>
      <c r="L467" s="32">
        <f t="shared" ref="L467:L480" si="77">J467*K467</f>
        <v>23097.360000000001</v>
      </c>
    </row>
    <row r="468" spans="1:12">
      <c r="A468" s="41">
        <f t="shared" si="65"/>
        <v>233</v>
      </c>
      <c r="B468" s="188"/>
      <c r="C468" s="44" t="s">
        <v>704</v>
      </c>
      <c r="D468" s="129" t="s">
        <v>702</v>
      </c>
      <c r="E468" s="44">
        <v>63</v>
      </c>
      <c r="F468" s="129">
        <v>24</v>
      </c>
      <c r="G468" s="44"/>
      <c r="H468" s="38"/>
      <c r="I468" s="38"/>
      <c r="J468" s="193">
        <v>44</v>
      </c>
      <c r="K468" s="56">
        <v>264.05</v>
      </c>
      <c r="L468" s="32">
        <f t="shared" si="77"/>
        <v>11618.2</v>
      </c>
    </row>
    <row r="469" spans="1:12">
      <c r="A469" s="41">
        <f t="shared" si="65"/>
        <v>234</v>
      </c>
      <c r="B469" s="173">
        <v>248</v>
      </c>
      <c r="C469" s="35" t="s">
        <v>705</v>
      </c>
      <c r="D469" s="36" t="s">
        <v>586</v>
      </c>
      <c r="E469" s="37">
        <v>110</v>
      </c>
      <c r="F469" s="36">
        <v>50</v>
      </c>
      <c r="G469" s="37"/>
      <c r="H469" s="38"/>
      <c r="I469" s="38"/>
      <c r="J469" s="194">
        <v>70</v>
      </c>
      <c r="K469" s="33">
        <v>792</v>
      </c>
      <c r="L469" s="32">
        <f t="shared" si="77"/>
        <v>55440</v>
      </c>
    </row>
    <row r="470" spans="1:12">
      <c r="A470" s="41">
        <f t="shared" si="65"/>
        <v>235</v>
      </c>
      <c r="B470" s="169"/>
      <c r="C470" s="43" t="s">
        <v>706</v>
      </c>
      <c r="D470" s="45" t="s">
        <v>586</v>
      </c>
      <c r="E470" s="44">
        <v>90</v>
      </c>
      <c r="F470" s="45">
        <v>50</v>
      </c>
      <c r="G470" s="43"/>
      <c r="H470" s="183"/>
      <c r="I470" s="183"/>
      <c r="J470" s="195">
        <v>70</v>
      </c>
      <c r="K470" s="33">
        <v>524.94000000000005</v>
      </c>
      <c r="L470" s="32">
        <f t="shared" si="77"/>
        <v>36745.800000000003</v>
      </c>
    </row>
    <row r="471" spans="1:12">
      <c r="A471" s="41">
        <f t="shared" si="65"/>
        <v>236</v>
      </c>
      <c r="B471" s="173">
        <v>248</v>
      </c>
      <c r="C471" s="35" t="s">
        <v>707</v>
      </c>
      <c r="D471" s="36" t="s">
        <v>708</v>
      </c>
      <c r="E471" s="37">
        <v>90</v>
      </c>
      <c r="F471" s="36">
        <v>50</v>
      </c>
      <c r="G471" s="37"/>
      <c r="H471" s="38"/>
      <c r="I471" s="38"/>
      <c r="J471" s="194">
        <v>70</v>
      </c>
      <c r="K471" s="33">
        <v>525.94000000000005</v>
      </c>
      <c r="L471" s="32">
        <f t="shared" si="77"/>
        <v>36815.800000000003</v>
      </c>
    </row>
    <row r="472" spans="1:12" ht="13.5" thickBot="1">
      <c r="A472" s="41">
        <f t="shared" si="65"/>
        <v>237</v>
      </c>
      <c r="B472" s="169"/>
      <c r="C472" s="165" t="s">
        <v>709</v>
      </c>
      <c r="D472" s="45" t="s">
        <v>708</v>
      </c>
      <c r="E472" s="44">
        <v>63</v>
      </c>
      <c r="F472" s="45">
        <v>50</v>
      </c>
      <c r="G472" s="43"/>
      <c r="H472" s="183"/>
      <c r="I472" s="196"/>
      <c r="J472" s="195">
        <v>70</v>
      </c>
      <c r="K472" s="56">
        <v>264.05</v>
      </c>
      <c r="L472" s="32">
        <f t="shared" si="77"/>
        <v>18483.5</v>
      </c>
    </row>
    <row r="473" spans="1:12">
      <c r="A473" s="41">
        <f t="shared" si="65"/>
        <v>238</v>
      </c>
      <c r="B473" s="173">
        <v>248</v>
      </c>
      <c r="C473" s="35" t="s">
        <v>710</v>
      </c>
      <c r="D473" s="36" t="s">
        <v>711</v>
      </c>
      <c r="E473" s="37">
        <v>63</v>
      </c>
      <c r="F473" s="36">
        <v>30</v>
      </c>
      <c r="G473" s="37"/>
      <c r="H473" s="38"/>
      <c r="I473" s="38"/>
      <c r="J473" s="194">
        <v>50</v>
      </c>
      <c r="K473" s="56">
        <v>264.05</v>
      </c>
      <c r="L473" s="32">
        <f t="shared" si="77"/>
        <v>13202.5</v>
      </c>
    </row>
    <row r="474" spans="1:12">
      <c r="A474" s="41">
        <f t="shared" si="65"/>
        <v>239</v>
      </c>
      <c r="B474" s="169"/>
      <c r="C474" s="43" t="s">
        <v>712</v>
      </c>
      <c r="D474" s="45" t="s">
        <v>711</v>
      </c>
      <c r="E474" s="44">
        <v>63</v>
      </c>
      <c r="F474" s="45">
        <v>30</v>
      </c>
      <c r="G474" s="43"/>
      <c r="H474" s="183"/>
      <c r="I474" s="183"/>
      <c r="J474" s="195">
        <v>50</v>
      </c>
      <c r="K474" s="56">
        <v>264.05</v>
      </c>
      <c r="L474" s="32">
        <f t="shared" si="77"/>
        <v>13202.5</v>
      </c>
    </row>
    <row r="475" spans="1:12">
      <c r="A475" s="41">
        <f t="shared" si="65"/>
        <v>240</v>
      </c>
      <c r="B475" s="173">
        <v>248</v>
      </c>
      <c r="C475" s="35" t="s">
        <v>713</v>
      </c>
      <c r="D475" s="36" t="s">
        <v>714</v>
      </c>
      <c r="E475" s="37">
        <v>63</v>
      </c>
      <c r="F475" s="36">
        <v>30</v>
      </c>
      <c r="G475" s="37"/>
      <c r="H475" s="38"/>
      <c r="I475" s="38"/>
      <c r="J475" s="194">
        <v>50</v>
      </c>
      <c r="K475" s="56">
        <v>264.05</v>
      </c>
      <c r="L475" s="32">
        <f t="shared" si="77"/>
        <v>13202.5</v>
      </c>
    </row>
    <row r="476" spans="1:12">
      <c r="A476" s="41">
        <f t="shared" si="65"/>
        <v>241</v>
      </c>
      <c r="B476" s="169"/>
      <c r="C476" s="43" t="s">
        <v>715</v>
      </c>
      <c r="D476" s="45" t="s">
        <v>714</v>
      </c>
      <c r="E476" s="44">
        <v>63</v>
      </c>
      <c r="F476" s="45">
        <v>30</v>
      </c>
      <c r="G476" s="43"/>
      <c r="H476" s="183"/>
      <c r="I476" s="183"/>
      <c r="J476" s="195">
        <v>50</v>
      </c>
      <c r="K476" s="56">
        <v>264.05</v>
      </c>
      <c r="L476" s="32">
        <f t="shared" si="77"/>
        <v>13202.5</v>
      </c>
    </row>
    <row r="477" spans="1:12">
      <c r="A477" s="41">
        <f t="shared" si="65"/>
        <v>242</v>
      </c>
      <c r="B477" s="173">
        <v>248</v>
      </c>
      <c r="C477" s="35" t="s">
        <v>716</v>
      </c>
      <c r="D477" s="36" t="s">
        <v>708</v>
      </c>
      <c r="E477" s="37">
        <v>63</v>
      </c>
      <c r="F477" s="36">
        <v>30</v>
      </c>
      <c r="G477" s="37"/>
      <c r="H477" s="38"/>
      <c r="I477" s="38"/>
      <c r="J477" s="194">
        <v>50</v>
      </c>
      <c r="K477" s="56">
        <v>264.05</v>
      </c>
      <c r="L477" s="32">
        <f t="shared" si="77"/>
        <v>13202.5</v>
      </c>
    </row>
    <row r="478" spans="1:12">
      <c r="A478" s="41">
        <f t="shared" si="65"/>
        <v>243</v>
      </c>
      <c r="B478" s="169"/>
      <c r="C478" s="43" t="s">
        <v>717</v>
      </c>
      <c r="D478" s="45" t="s">
        <v>708</v>
      </c>
      <c r="E478" s="44">
        <v>63</v>
      </c>
      <c r="F478" s="45">
        <v>30</v>
      </c>
      <c r="G478" s="43"/>
      <c r="H478" s="183"/>
      <c r="I478" s="183"/>
      <c r="J478" s="195">
        <v>50</v>
      </c>
      <c r="K478" s="56">
        <v>264.05</v>
      </c>
      <c r="L478" s="32">
        <f t="shared" si="77"/>
        <v>13202.5</v>
      </c>
    </row>
    <row r="479" spans="1:12">
      <c r="A479" s="41">
        <f t="shared" si="65"/>
        <v>244</v>
      </c>
      <c r="B479" s="173">
        <v>248</v>
      </c>
      <c r="C479" s="35" t="s">
        <v>718</v>
      </c>
      <c r="D479" s="36" t="s">
        <v>719</v>
      </c>
      <c r="E479" s="37">
        <v>63</v>
      </c>
      <c r="F479" s="36">
        <v>60</v>
      </c>
      <c r="G479" s="37"/>
      <c r="H479" s="38"/>
      <c r="I479" s="38"/>
      <c r="J479" s="194">
        <v>80</v>
      </c>
      <c r="K479" s="56">
        <v>264.05</v>
      </c>
      <c r="L479" s="32">
        <f t="shared" si="77"/>
        <v>21124</v>
      </c>
    </row>
    <row r="480" spans="1:12">
      <c r="A480" s="41">
        <f t="shared" si="65"/>
        <v>245</v>
      </c>
      <c r="B480" s="169"/>
      <c r="C480" s="43" t="s">
        <v>720</v>
      </c>
      <c r="D480" s="45" t="s">
        <v>719</v>
      </c>
      <c r="E480" s="44">
        <v>63</v>
      </c>
      <c r="F480" s="45">
        <v>60</v>
      </c>
      <c r="G480" s="43"/>
      <c r="H480" s="183"/>
      <c r="I480" s="183"/>
      <c r="J480" s="195">
        <v>80</v>
      </c>
      <c r="K480" s="56">
        <v>264.05</v>
      </c>
      <c r="L480" s="32">
        <f t="shared" si="77"/>
        <v>21124</v>
      </c>
    </row>
    <row r="481" spans="1:12" ht="13.5" thickBot="1">
      <c r="A481" s="41">
        <f t="shared" si="65"/>
        <v>246</v>
      </c>
      <c r="B481" s="169">
        <v>137</v>
      </c>
      <c r="C481" s="165" t="s">
        <v>721</v>
      </c>
      <c r="D481" s="45" t="s">
        <v>722</v>
      </c>
      <c r="E481" s="197">
        <v>219</v>
      </c>
      <c r="F481" s="45">
        <v>145</v>
      </c>
      <c r="G481" s="165">
        <v>320</v>
      </c>
      <c r="H481" s="183">
        <v>3722.4</v>
      </c>
      <c r="I481" s="183">
        <f>G481*H481</f>
        <v>1191168</v>
      </c>
      <c r="J481" s="195"/>
      <c r="K481" s="56"/>
      <c r="L481" s="32"/>
    </row>
    <row r="482" spans="1:12" ht="15" thickBot="1">
      <c r="A482" s="167"/>
      <c r="B482" s="167"/>
      <c r="C482" s="100" t="s">
        <v>174</v>
      </c>
      <c r="D482" s="198"/>
      <c r="E482" s="101"/>
      <c r="F482" s="199"/>
      <c r="G482" s="200">
        <f>SUM(G287:G481)</f>
        <v>9031</v>
      </c>
      <c r="H482" s="101"/>
      <c r="I482" s="200">
        <f>SUM(I287:I481)</f>
        <v>14185548.259999998</v>
      </c>
      <c r="J482" s="200">
        <f>SUM(J287:J481)</f>
        <v>11397</v>
      </c>
      <c r="K482" s="104"/>
      <c r="L482" s="200">
        <f>SUM(L287:L481)</f>
        <v>5600304.2999999998</v>
      </c>
    </row>
    <row r="483" spans="1:12" ht="15" customHeight="1" thickBot="1">
      <c r="A483" s="222" t="s">
        <v>723</v>
      </c>
      <c r="B483" s="223"/>
      <c r="C483" s="223"/>
      <c r="D483" s="223"/>
      <c r="E483" s="223"/>
      <c r="F483" s="223"/>
      <c r="G483" s="223"/>
      <c r="H483" s="223"/>
      <c r="I483" s="223"/>
      <c r="J483" s="228"/>
      <c r="K483" s="224">
        <f>I482+L482</f>
        <v>19785852.559999999</v>
      </c>
      <c r="L483" s="225"/>
    </row>
    <row r="484" spans="1:12" ht="15" thickBot="1">
      <c r="A484" s="201"/>
      <c r="B484" s="202"/>
      <c r="C484" s="203" t="s">
        <v>724</v>
      </c>
      <c r="D484" s="204"/>
      <c r="E484" s="205"/>
      <c r="F484" s="204"/>
      <c r="G484" s="206">
        <f>G106+G282+G482</f>
        <v>27577</v>
      </c>
      <c r="H484" s="203"/>
      <c r="I484" s="207">
        <f>I106+I282+I482</f>
        <v>38944813.189999998</v>
      </c>
      <c r="J484" s="206">
        <f>J106+J282+J482</f>
        <v>16617</v>
      </c>
      <c r="K484" s="206"/>
      <c r="L484" s="208">
        <f>L106+L282+L482</f>
        <v>8133904.8700000001</v>
      </c>
    </row>
    <row r="485" spans="1:12" ht="15" customHeight="1" thickBot="1">
      <c r="A485" s="229" t="s">
        <v>725</v>
      </c>
      <c r="B485" s="230"/>
      <c r="C485" s="230"/>
      <c r="D485" s="230"/>
      <c r="E485" s="230"/>
      <c r="F485" s="230"/>
      <c r="G485" s="230"/>
      <c r="H485" s="230"/>
      <c r="I485" s="230"/>
      <c r="J485" s="231"/>
      <c r="K485" s="232">
        <f>I484+L484</f>
        <v>47078718.059999995</v>
      </c>
      <c r="L485" s="233"/>
    </row>
    <row r="486" spans="1:12" ht="15.75">
      <c r="A486" s="209"/>
      <c r="B486" s="209"/>
      <c r="C486" s="209"/>
      <c r="D486" s="209"/>
      <c r="E486" s="210"/>
      <c r="F486" s="209"/>
      <c r="G486" s="211"/>
      <c r="H486" s="209"/>
      <c r="I486" s="209"/>
      <c r="J486" s="209"/>
      <c r="K486" s="212"/>
      <c r="L486" s="212"/>
    </row>
    <row r="487" spans="1:12" ht="15.75">
      <c r="A487" s="234" t="s">
        <v>726</v>
      </c>
      <c r="B487" s="234"/>
      <c r="C487" s="234"/>
      <c r="D487" s="213"/>
      <c r="E487" s="214"/>
      <c r="F487" s="213"/>
      <c r="G487" s="213"/>
      <c r="H487" s="213"/>
      <c r="I487" s="235" t="s">
        <v>727</v>
      </c>
      <c r="J487" s="235"/>
      <c r="K487" s="235"/>
      <c r="L487" s="235"/>
    </row>
    <row r="488" spans="1:12">
      <c r="A488" s="215"/>
      <c r="B488" s="215"/>
      <c r="C488" s="215"/>
      <c r="D488" s="215"/>
      <c r="E488" s="216"/>
      <c r="F488" s="215"/>
      <c r="G488" s="215"/>
      <c r="H488" s="215"/>
      <c r="I488" s="215"/>
      <c r="J488" s="215"/>
      <c r="K488" s="217"/>
      <c r="L488" s="217"/>
    </row>
    <row r="489" spans="1:12">
      <c r="A489" s="236" t="s">
        <v>730</v>
      </c>
      <c r="B489" s="236"/>
      <c r="C489" s="236"/>
      <c r="D489" s="218"/>
      <c r="E489" s="216"/>
      <c r="F489" s="215"/>
      <c r="G489" s="215"/>
      <c r="H489" s="215"/>
      <c r="I489" s="215"/>
      <c r="J489" s="215"/>
      <c r="K489" s="217"/>
      <c r="L489" s="217"/>
    </row>
    <row r="490" spans="1:12">
      <c r="A490" s="219" t="s">
        <v>728</v>
      </c>
      <c r="B490" s="219"/>
      <c r="C490" s="219"/>
      <c r="D490" s="218"/>
      <c r="E490" s="216"/>
      <c r="F490" s="215"/>
      <c r="G490" s="215"/>
      <c r="H490" s="215"/>
      <c r="I490" s="215"/>
      <c r="J490" s="215"/>
      <c r="K490" s="217"/>
      <c r="L490" s="217"/>
    </row>
    <row r="491" spans="1:12">
      <c r="A491" s="215"/>
      <c r="B491" s="215"/>
      <c r="C491" s="215"/>
      <c r="D491" s="215"/>
      <c r="E491" s="216"/>
      <c r="F491" s="215"/>
      <c r="G491" s="215"/>
      <c r="H491" s="215"/>
      <c r="J491" s="215"/>
      <c r="K491" s="217"/>
      <c r="L491" s="217"/>
    </row>
  </sheetData>
  <autoFilter ref="A5:M371"/>
  <mergeCells count="19">
    <mergeCell ref="A107:J107"/>
    <mergeCell ref="K107:L107"/>
    <mergeCell ref="I1:L1"/>
    <mergeCell ref="C2:I2"/>
    <mergeCell ref="A3:J3"/>
    <mergeCell ref="A4:J4"/>
    <mergeCell ref="A7:L7"/>
    <mergeCell ref="A490:C490"/>
    <mergeCell ref="A108:K108"/>
    <mergeCell ref="A283:J283"/>
    <mergeCell ref="K283:L283"/>
    <mergeCell ref="A284:J284"/>
    <mergeCell ref="A483:J483"/>
    <mergeCell ref="K483:L483"/>
    <mergeCell ref="A485:J485"/>
    <mergeCell ref="K485:L485"/>
    <mergeCell ref="A487:C487"/>
    <mergeCell ref="I487:L487"/>
    <mergeCell ref="A489:C489"/>
  </mergeCells>
  <pageMargins left="1.1811023622047245" right="0.39370078740157483" top="0.19685039370078741" bottom="0.19685039370078741" header="0.31496062992125984" footer="0.31496062992125984"/>
  <pageSetup paperSize="9" scale="71" orientation="landscape" r:id="rId1"/>
  <headerFooter alignWithMargins="0"/>
  <rowBreaks count="1" manualBreakCount="1">
    <brk id="30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Графік2019-2021 (3)</vt:lpstr>
      <vt:lpstr>'Графік2019-2021 (3)'!Заголовки_для_печати</vt:lpstr>
      <vt:lpstr>'Графік2019-2021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2018-09-11T12:08:16Z</cp:lastPrinted>
  <dcterms:created xsi:type="dcterms:W3CDTF">2018-09-11T12:02:08Z</dcterms:created>
  <dcterms:modified xsi:type="dcterms:W3CDTF">2018-09-13T05:07:03Z</dcterms:modified>
</cp:coreProperties>
</file>