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23256" windowHeight="11328"/>
  </bookViews>
  <sheets>
    <sheet name="Лист1" sheetId="1" r:id="rId1"/>
  </sheets>
  <definedNames>
    <definedName name="_xlnm.Print_Area" localSheetId="0">Лист1!$A$1:$J$297</definedName>
  </definedNames>
  <calcPr calcId="145621"/>
</workbook>
</file>

<file path=xl/calcChain.xml><?xml version="1.0" encoding="utf-8"?>
<calcChain xmlns="http://schemas.openxmlformats.org/spreadsheetml/2006/main">
  <c r="H278" i="1" l="1"/>
  <c r="H279" i="1"/>
  <c r="H280" i="1"/>
  <c r="H281" i="1"/>
  <c r="H282" i="1"/>
  <c r="H283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F285" i="1" l="1"/>
  <c r="H276" i="1"/>
  <c r="I294" i="1" l="1"/>
  <c r="G294" i="1"/>
  <c r="F294" i="1"/>
  <c r="I293" i="1"/>
  <c r="C292" i="1"/>
  <c r="D292" i="1"/>
  <c r="I291" i="1"/>
  <c r="G291" i="1"/>
  <c r="F291" i="1"/>
  <c r="I290" i="1"/>
  <c r="G290" i="1"/>
  <c r="F290" i="1"/>
  <c r="I289" i="1"/>
  <c r="F288" i="1"/>
  <c r="I288" i="1"/>
  <c r="I287" i="1"/>
  <c r="F286" i="1"/>
  <c r="I286" i="1"/>
  <c r="I285" i="1"/>
  <c r="G283" i="1"/>
  <c r="I283" i="1"/>
  <c r="F282" i="1"/>
  <c r="I282" i="1"/>
  <c r="F281" i="1"/>
  <c r="I281" i="1"/>
  <c r="F280" i="1"/>
  <c r="I280" i="1"/>
  <c r="F279" i="1"/>
  <c r="I279" i="1"/>
  <c r="F278" i="1"/>
  <c r="I278" i="1"/>
  <c r="F277" i="1"/>
  <c r="I277" i="1"/>
  <c r="H277" i="1"/>
  <c r="F276" i="1"/>
  <c r="I276" i="1"/>
  <c r="F275" i="1"/>
  <c r="I275" i="1"/>
  <c r="H275" i="1"/>
  <c r="E274" i="1"/>
  <c r="D274" i="1"/>
  <c r="H274" i="1" s="1"/>
  <c r="C274" i="1"/>
  <c r="F274" i="1" s="1"/>
  <c r="I271" i="1"/>
  <c r="I270" i="1"/>
  <c r="I269" i="1"/>
  <c r="I268" i="1"/>
  <c r="F268" i="1"/>
  <c r="I266" i="1"/>
  <c r="I264" i="1"/>
  <c r="E263" i="1"/>
  <c r="D263" i="1"/>
  <c r="C263" i="1"/>
  <c r="I262" i="1"/>
  <c r="H262" i="1"/>
  <c r="G262" i="1"/>
  <c r="F262" i="1"/>
  <c r="I261" i="1"/>
  <c r="H261" i="1"/>
  <c r="G261" i="1"/>
  <c r="F261" i="1"/>
  <c r="I260" i="1"/>
  <c r="H260" i="1"/>
  <c r="G260" i="1"/>
  <c r="F260" i="1"/>
  <c r="I259" i="1"/>
  <c r="H259" i="1"/>
  <c r="G259" i="1"/>
  <c r="F259" i="1"/>
  <c r="I258" i="1"/>
  <c r="H258" i="1"/>
  <c r="G258" i="1"/>
  <c r="F258" i="1"/>
  <c r="E257" i="1"/>
  <c r="D257" i="1"/>
  <c r="C257" i="1"/>
  <c r="I256" i="1"/>
  <c r="H256" i="1"/>
  <c r="G256" i="1"/>
  <c r="F256" i="1"/>
  <c r="I255" i="1"/>
  <c r="H255" i="1"/>
  <c r="G255" i="1"/>
  <c r="F255" i="1"/>
  <c r="I254" i="1"/>
  <c r="H254" i="1"/>
  <c r="G254" i="1"/>
  <c r="F254" i="1"/>
  <c r="I253" i="1"/>
  <c r="H253" i="1"/>
  <c r="G253" i="1"/>
  <c r="F253" i="1"/>
  <c r="I252" i="1"/>
  <c r="H252" i="1"/>
  <c r="G252" i="1"/>
  <c r="F252" i="1"/>
  <c r="I251" i="1"/>
  <c r="H251" i="1"/>
  <c r="G251" i="1"/>
  <c r="F251" i="1"/>
  <c r="I250" i="1"/>
  <c r="H250" i="1"/>
  <c r="G250" i="1"/>
  <c r="F250" i="1"/>
  <c r="J245" i="1"/>
  <c r="J244" i="1"/>
  <c r="J243" i="1"/>
  <c r="J242" i="1"/>
  <c r="E237" i="1"/>
  <c r="H237" i="1" s="1"/>
  <c r="D237" i="1"/>
  <c r="C237" i="1"/>
  <c r="I236" i="1"/>
  <c r="H236" i="1"/>
  <c r="G236" i="1"/>
  <c r="F236" i="1"/>
  <c r="I235" i="1"/>
  <c r="H235" i="1"/>
  <c r="G235" i="1"/>
  <c r="F235" i="1"/>
  <c r="I234" i="1"/>
  <c r="H234" i="1"/>
  <c r="G234" i="1"/>
  <c r="F234" i="1"/>
  <c r="I233" i="1"/>
  <c r="H233" i="1"/>
  <c r="G233" i="1"/>
  <c r="F233" i="1"/>
  <c r="I232" i="1"/>
  <c r="H232" i="1"/>
  <c r="G232" i="1"/>
  <c r="F232" i="1"/>
  <c r="I231" i="1"/>
  <c r="H231" i="1"/>
  <c r="G231" i="1"/>
  <c r="F231" i="1"/>
  <c r="I230" i="1"/>
  <c r="H230" i="1"/>
  <c r="G230" i="1"/>
  <c r="F230" i="1"/>
  <c r="I229" i="1"/>
  <c r="H229" i="1"/>
  <c r="G229" i="1"/>
  <c r="F229" i="1"/>
  <c r="J228" i="1"/>
  <c r="E228" i="1"/>
  <c r="H228" i="1" s="1"/>
  <c r="D228" i="1"/>
  <c r="C228" i="1"/>
  <c r="I227" i="1"/>
  <c r="H227" i="1"/>
  <c r="G227" i="1"/>
  <c r="F227" i="1"/>
  <c r="I226" i="1"/>
  <c r="H226" i="1"/>
  <c r="G226" i="1"/>
  <c r="F226" i="1"/>
  <c r="I225" i="1"/>
  <c r="H225" i="1"/>
  <c r="G225" i="1"/>
  <c r="F225" i="1"/>
  <c r="J224" i="1"/>
  <c r="E224" i="1"/>
  <c r="H224" i="1" s="1"/>
  <c r="D224" i="1"/>
  <c r="C224" i="1"/>
  <c r="J223" i="1"/>
  <c r="E223" i="1"/>
  <c r="H223" i="1" s="1"/>
  <c r="D223" i="1"/>
  <c r="C223" i="1"/>
  <c r="I214" i="1"/>
  <c r="H214" i="1"/>
  <c r="G214" i="1"/>
  <c r="F214" i="1"/>
  <c r="I213" i="1"/>
  <c r="H209" i="1"/>
  <c r="I208" i="1"/>
  <c r="H207" i="1"/>
  <c r="I206" i="1"/>
  <c r="H205" i="1"/>
  <c r="I204" i="1"/>
  <c r="H203" i="1"/>
  <c r="I202" i="1"/>
  <c r="H201" i="1"/>
  <c r="I200" i="1"/>
  <c r="H199" i="1"/>
  <c r="I198" i="1"/>
  <c r="H197" i="1"/>
  <c r="I196" i="1"/>
  <c r="H195" i="1"/>
  <c r="F195" i="1"/>
  <c r="J194" i="1"/>
  <c r="F194" i="1"/>
  <c r="E194" i="1"/>
  <c r="I194" i="1" s="1"/>
  <c r="D194" i="1"/>
  <c r="H194" i="1" s="1"/>
  <c r="C194" i="1"/>
  <c r="F193" i="1"/>
  <c r="I193" i="1"/>
  <c r="H193" i="1"/>
  <c r="I192" i="1"/>
  <c r="F191" i="1"/>
  <c r="I191" i="1"/>
  <c r="H191" i="1"/>
  <c r="I190" i="1"/>
  <c r="J189" i="1"/>
  <c r="E189" i="1"/>
  <c r="C189" i="1"/>
  <c r="I188" i="1"/>
  <c r="H188" i="1"/>
  <c r="G188" i="1"/>
  <c r="F188" i="1"/>
  <c r="I187" i="1"/>
  <c r="H187" i="1"/>
  <c r="G187" i="1"/>
  <c r="F187" i="1"/>
  <c r="I186" i="1"/>
  <c r="H186" i="1"/>
  <c r="G186" i="1"/>
  <c r="F186" i="1"/>
  <c r="I185" i="1"/>
  <c r="H185" i="1"/>
  <c r="G185" i="1"/>
  <c r="F185" i="1"/>
  <c r="I184" i="1"/>
  <c r="H184" i="1"/>
  <c r="G184" i="1"/>
  <c r="F184" i="1"/>
  <c r="I183" i="1"/>
  <c r="H183" i="1"/>
  <c r="G183" i="1"/>
  <c r="F183" i="1"/>
  <c r="I182" i="1"/>
  <c r="H182" i="1"/>
  <c r="G182" i="1"/>
  <c r="F182" i="1"/>
  <c r="I181" i="1"/>
  <c r="H181" i="1"/>
  <c r="G181" i="1"/>
  <c r="F181" i="1"/>
  <c r="I180" i="1"/>
  <c r="H180" i="1"/>
  <c r="G180" i="1"/>
  <c r="F180" i="1"/>
  <c r="I179" i="1"/>
  <c r="H179" i="1"/>
  <c r="G179" i="1"/>
  <c r="F179" i="1"/>
  <c r="I178" i="1"/>
  <c r="H178" i="1"/>
  <c r="G178" i="1"/>
  <c r="F178" i="1"/>
  <c r="I177" i="1"/>
  <c r="H177" i="1"/>
  <c r="G177" i="1"/>
  <c r="F177" i="1"/>
  <c r="I176" i="1"/>
  <c r="H176" i="1"/>
  <c r="G176" i="1"/>
  <c r="F176" i="1"/>
  <c r="I175" i="1"/>
  <c r="H175" i="1"/>
  <c r="G175" i="1"/>
  <c r="F175" i="1"/>
  <c r="I174" i="1"/>
  <c r="H174" i="1"/>
  <c r="G174" i="1"/>
  <c r="F174" i="1"/>
  <c r="I173" i="1"/>
  <c r="H173" i="1"/>
  <c r="G173" i="1"/>
  <c r="F173" i="1"/>
  <c r="J172" i="1"/>
  <c r="E172" i="1"/>
  <c r="I172" i="1" s="1"/>
  <c r="D172" i="1"/>
  <c r="C172" i="1"/>
  <c r="I171" i="1"/>
  <c r="H171" i="1"/>
  <c r="G171" i="1"/>
  <c r="F171" i="1"/>
  <c r="I170" i="1"/>
  <c r="H170" i="1"/>
  <c r="G170" i="1"/>
  <c r="F170" i="1"/>
  <c r="I169" i="1"/>
  <c r="H169" i="1"/>
  <c r="G169" i="1"/>
  <c r="F169" i="1"/>
  <c r="I168" i="1"/>
  <c r="H168" i="1"/>
  <c r="G168" i="1"/>
  <c r="F168" i="1"/>
  <c r="I167" i="1"/>
  <c r="H167" i="1"/>
  <c r="G167" i="1"/>
  <c r="F167" i="1"/>
  <c r="I166" i="1"/>
  <c r="H166" i="1"/>
  <c r="G166" i="1"/>
  <c r="F166" i="1"/>
  <c r="I165" i="1"/>
  <c r="H165" i="1"/>
  <c r="G165" i="1"/>
  <c r="F165" i="1"/>
  <c r="I164" i="1"/>
  <c r="H164" i="1"/>
  <c r="G164" i="1"/>
  <c r="F164" i="1"/>
  <c r="I163" i="1"/>
  <c r="H163" i="1"/>
  <c r="G163" i="1"/>
  <c r="F163" i="1"/>
  <c r="I162" i="1"/>
  <c r="H162" i="1"/>
  <c r="G162" i="1"/>
  <c r="F162" i="1"/>
  <c r="I161" i="1"/>
  <c r="H161" i="1"/>
  <c r="G161" i="1"/>
  <c r="F161" i="1"/>
  <c r="I160" i="1"/>
  <c r="H160" i="1"/>
  <c r="G160" i="1"/>
  <c r="F160" i="1"/>
  <c r="I159" i="1"/>
  <c r="H159" i="1"/>
  <c r="G159" i="1"/>
  <c r="F159" i="1"/>
  <c r="J158" i="1"/>
  <c r="H158" i="1"/>
  <c r="I157" i="1"/>
  <c r="H157" i="1"/>
  <c r="G157" i="1"/>
  <c r="F157" i="1"/>
  <c r="I156" i="1"/>
  <c r="H156" i="1"/>
  <c r="G156" i="1"/>
  <c r="F156" i="1"/>
  <c r="I155" i="1"/>
  <c r="H155" i="1"/>
  <c r="G155" i="1"/>
  <c r="F155" i="1"/>
  <c r="I154" i="1"/>
  <c r="H154" i="1"/>
  <c r="G154" i="1"/>
  <c r="F154" i="1"/>
  <c r="F152" i="1"/>
  <c r="I152" i="1"/>
  <c r="H152" i="1"/>
  <c r="I149" i="1"/>
  <c r="I148" i="1"/>
  <c r="E147" i="1"/>
  <c r="I147" i="1" s="1"/>
  <c r="D147" i="1"/>
  <c r="C147" i="1"/>
  <c r="C145" i="1" s="1"/>
  <c r="I146" i="1"/>
  <c r="H146" i="1"/>
  <c r="G146" i="1"/>
  <c r="F146" i="1"/>
  <c r="D145" i="1"/>
  <c r="F144" i="1"/>
  <c r="I144" i="1"/>
  <c r="H144" i="1"/>
  <c r="F143" i="1"/>
  <c r="I143" i="1"/>
  <c r="H143" i="1"/>
  <c r="F142" i="1"/>
  <c r="I142" i="1"/>
  <c r="H142" i="1"/>
  <c r="F141" i="1"/>
  <c r="I141" i="1"/>
  <c r="H141" i="1"/>
  <c r="F140" i="1"/>
  <c r="I140" i="1"/>
  <c r="H140" i="1"/>
  <c r="F139" i="1"/>
  <c r="H139" i="1"/>
  <c r="I138" i="1"/>
  <c r="F137" i="1"/>
  <c r="I137" i="1"/>
  <c r="H137" i="1"/>
  <c r="F136" i="1"/>
  <c r="I136" i="1"/>
  <c r="H136" i="1"/>
  <c r="F135" i="1"/>
  <c r="I135" i="1"/>
  <c r="H135" i="1"/>
  <c r="F134" i="1"/>
  <c r="I134" i="1"/>
  <c r="H134" i="1"/>
  <c r="E133" i="1"/>
  <c r="D133" i="1"/>
  <c r="C133" i="1"/>
  <c r="F133" i="1" s="1"/>
  <c r="E127" i="1"/>
  <c r="D127" i="1"/>
  <c r="C127" i="1"/>
  <c r="E124" i="1"/>
  <c r="D124" i="1"/>
  <c r="C124" i="1"/>
  <c r="E123" i="1"/>
  <c r="D123" i="1"/>
  <c r="C123" i="1"/>
  <c r="I122" i="1"/>
  <c r="H122" i="1"/>
  <c r="G122" i="1"/>
  <c r="F122" i="1"/>
  <c r="I121" i="1"/>
  <c r="H121" i="1"/>
  <c r="G121" i="1"/>
  <c r="F121" i="1"/>
  <c r="I120" i="1"/>
  <c r="H120" i="1"/>
  <c r="G120" i="1"/>
  <c r="F120" i="1"/>
  <c r="I119" i="1"/>
  <c r="H119" i="1"/>
  <c r="G119" i="1"/>
  <c r="F119" i="1"/>
  <c r="I118" i="1"/>
  <c r="H118" i="1"/>
  <c r="G118" i="1"/>
  <c r="F118" i="1"/>
  <c r="E117" i="1"/>
  <c r="I117" i="1" s="1"/>
  <c r="D117" i="1"/>
  <c r="H117" i="1" s="1"/>
  <c r="C117" i="1"/>
  <c r="F117" i="1" s="1"/>
  <c r="I116" i="1"/>
  <c r="H116" i="1"/>
  <c r="G116" i="1"/>
  <c r="F116" i="1"/>
  <c r="I112" i="1"/>
  <c r="H112" i="1"/>
  <c r="G112" i="1"/>
  <c r="F112" i="1"/>
  <c r="I111" i="1"/>
  <c r="H111" i="1"/>
  <c r="G111" i="1"/>
  <c r="F111" i="1"/>
  <c r="I110" i="1"/>
  <c r="I109" i="1"/>
  <c r="I108" i="1"/>
  <c r="I107" i="1"/>
  <c r="I106" i="1"/>
  <c r="H106" i="1"/>
  <c r="G106" i="1"/>
  <c r="F106" i="1"/>
  <c r="I105" i="1"/>
  <c r="H105" i="1"/>
  <c r="G105" i="1"/>
  <c r="F105" i="1"/>
  <c r="E104" i="1"/>
  <c r="I104" i="1" s="1"/>
  <c r="D104" i="1"/>
  <c r="C104" i="1"/>
  <c r="I103" i="1"/>
  <c r="H103" i="1"/>
  <c r="G103" i="1"/>
  <c r="F103" i="1"/>
  <c r="I102" i="1"/>
  <c r="H102" i="1"/>
  <c r="G102" i="1"/>
  <c r="F102" i="1"/>
  <c r="I101" i="1"/>
  <c r="H101" i="1"/>
  <c r="G101" i="1"/>
  <c r="F101" i="1"/>
  <c r="I100" i="1"/>
  <c r="H100" i="1"/>
  <c r="G100" i="1"/>
  <c r="F100" i="1"/>
  <c r="I99" i="1"/>
  <c r="H99" i="1"/>
  <c r="G99" i="1"/>
  <c r="F99" i="1"/>
  <c r="I98" i="1"/>
  <c r="H98" i="1"/>
  <c r="G98" i="1"/>
  <c r="F98" i="1"/>
  <c r="I97" i="1"/>
  <c r="H97" i="1"/>
  <c r="G97" i="1"/>
  <c r="F97" i="1"/>
  <c r="I96" i="1"/>
  <c r="H96" i="1"/>
  <c r="G96" i="1"/>
  <c r="F96" i="1"/>
  <c r="I95" i="1"/>
  <c r="H95" i="1"/>
  <c r="G95" i="1"/>
  <c r="F95" i="1"/>
  <c r="I94" i="1"/>
  <c r="H94" i="1"/>
  <c r="G94" i="1"/>
  <c r="F94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G86" i="1"/>
  <c r="F86" i="1"/>
  <c r="I85" i="1"/>
  <c r="H85" i="1"/>
  <c r="G85" i="1"/>
  <c r="F85" i="1"/>
  <c r="I84" i="1"/>
  <c r="H84" i="1"/>
  <c r="G84" i="1"/>
  <c r="F84" i="1"/>
  <c r="I83" i="1"/>
  <c r="H83" i="1"/>
  <c r="G83" i="1"/>
  <c r="F83" i="1"/>
  <c r="E82" i="1"/>
  <c r="D82" i="1"/>
  <c r="C82" i="1"/>
  <c r="I81" i="1"/>
  <c r="H81" i="1"/>
  <c r="G81" i="1"/>
  <c r="F81" i="1"/>
  <c r="I80" i="1"/>
  <c r="H80" i="1"/>
  <c r="G80" i="1"/>
  <c r="F80" i="1"/>
  <c r="F67" i="1"/>
  <c r="H67" i="1"/>
  <c r="F66" i="1"/>
  <c r="I66" i="1"/>
  <c r="H66" i="1"/>
  <c r="F65" i="1"/>
  <c r="E65" i="1"/>
  <c r="I65" i="1" s="1"/>
  <c r="D65" i="1"/>
  <c r="H65" i="1" s="1"/>
  <c r="C65" i="1"/>
  <c r="F64" i="1"/>
  <c r="E64" i="1"/>
  <c r="I64" i="1" s="1"/>
  <c r="D64" i="1"/>
  <c r="H64" i="1" s="1"/>
  <c r="C64" i="1"/>
  <c r="I63" i="1"/>
  <c r="H63" i="1"/>
  <c r="G63" i="1"/>
  <c r="F63" i="1"/>
  <c r="I62" i="1"/>
  <c r="H62" i="1"/>
  <c r="G62" i="1"/>
  <c r="F62" i="1"/>
  <c r="I61" i="1"/>
  <c r="H61" i="1"/>
  <c r="G61" i="1"/>
  <c r="F61" i="1"/>
  <c r="I60" i="1"/>
  <c r="H60" i="1"/>
  <c r="G60" i="1"/>
  <c r="F60" i="1"/>
  <c r="I59" i="1"/>
  <c r="H59" i="1"/>
  <c r="G59" i="1"/>
  <c r="F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J45" i="1"/>
  <c r="I44" i="1"/>
  <c r="H44" i="1"/>
  <c r="G44" i="1"/>
  <c r="F44" i="1"/>
  <c r="I43" i="1"/>
  <c r="H43" i="1"/>
  <c r="G43" i="1"/>
  <c r="F43" i="1"/>
  <c r="I42" i="1"/>
  <c r="H42" i="1"/>
  <c r="G42" i="1"/>
  <c r="F42" i="1"/>
  <c r="E41" i="1"/>
  <c r="J41" i="1" s="1"/>
  <c r="D41" i="1"/>
  <c r="C41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J34" i="1"/>
  <c r="J33" i="1"/>
  <c r="I32" i="1"/>
  <c r="H32" i="1"/>
  <c r="G32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H28" i="1"/>
  <c r="G28" i="1"/>
  <c r="F28" i="1"/>
  <c r="E27" i="1"/>
  <c r="I27" i="1" s="1"/>
  <c r="D27" i="1"/>
  <c r="C27" i="1"/>
  <c r="I26" i="1"/>
  <c r="H26" i="1"/>
  <c r="G26" i="1"/>
  <c r="F26" i="1"/>
  <c r="J25" i="1"/>
  <c r="J24" i="1"/>
  <c r="E23" i="1"/>
  <c r="J23" i="1" s="1"/>
  <c r="D23" i="1"/>
  <c r="C23" i="1"/>
  <c r="E22" i="1"/>
  <c r="J22" i="1" s="1"/>
  <c r="D22" i="1"/>
  <c r="C22" i="1"/>
  <c r="I21" i="1"/>
  <c r="H21" i="1"/>
  <c r="G21" i="1"/>
  <c r="F21" i="1"/>
  <c r="I20" i="1"/>
  <c r="H20" i="1"/>
  <c r="G20" i="1"/>
  <c r="F20" i="1"/>
  <c r="F19" i="1"/>
  <c r="I19" i="1"/>
  <c r="H19" i="1"/>
  <c r="E18" i="1"/>
  <c r="I18" i="1" s="1"/>
  <c r="D18" i="1"/>
  <c r="C18" i="1"/>
  <c r="F18" i="1" s="1"/>
  <c r="I17" i="1"/>
  <c r="H17" i="1"/>
  <c r="G17" i="1"/>
  <c r="F17" i="1"/>
  <c r="I16" i="1"/>
  <c r="H16" i="1"/>
  <c r="G16" i="1"/>
  <c r="F16" i="1"/>
  <c r="I15" i="1"/>
  <c r="H15" i="1"/>
  <c r="G15" i="1"/>
  <c r="F15" i="1"/>
  <c r="I14" i="1"/>
  <c r="H14" i="1"/>
  <c r="G14" i="1"/>
  <c r="F14" i="1"/>
  <c r="I13" i="1"/>
  <c r="I12" i="1"/>
  <c r="I11" i="1"/>
  <c r="I10" i="1"/>
  <c r="I9" i="1"/>
  <c r="E8" i="1"/>
  <c r="J8" i="1" s="1"/>
  <c r="D8" i="1"/>
  <c r="C8" i="1"/>
  <c r="E7" i="1"/>
  <c r="E151" i="1" s="1"/>
  <c r="D7" i="1"/>
  <c r="D151" i="1" s="1"/>
  <c r="D153" i="1" s="1"/>
  <c r="C7" i="1"/>
  <c r="C151" i="1" s="1"/>
  <c r="C153" i="1" s="1"/>
  <c r="E153" i="1" l="1"/>
  <c r="J151" i="1"/>
  <c r="J153" i="1" s="1"/>
  <c r="H151" i="1"/>
  <c r="F151" i="1"/>
  <c r="J144" i="1"/>
  <c r="J143" i="1"/>
  <c r="J142" i="1"/>
  <c r="J141" i="1"/>
  <c r="J140" i="1"/>
  <c r="J138" i="1"/>
  <c r="J137" i="1"/>
  <c r="J136" i="1"/>
  <c r="J135" i="1"/>
  <c r="J134" i="1"/>
  <c r="J122" i="1"/>
  <c r="J120" i="1"/>
  <c r="J118" i="1"/>
  <c r="J112" i="1"/>
  <c r="J105" i="1"/>
  <c r="J102" i="1"/>
  <c r="J100" i="1"/>
  <c r="J98" i="1"/>
  <c r="J96" i="1"/>
  <c r="J94" i="1"/>
  <c r="J92" i="1"/>
  <c r="J90" i="1"/>
  <c r="J88" i="1"/>
  <c r="J86" i="1"/>
  <c r="J84" i="1"/>
  <c r="J81" i="1"/>
  <c r="I151" i="1"/>
  <c r="G151" i="1"/>
  <c r="J146" i="1"/>
  <c r="J121" i="1"/>
  <c r="J119" i="1"/>
  <c r="J116" i="1"/>
  <c r="J111" i="1"/>
  <c r="J106" i="1"/>
  <c r="J103" i="1"/>
  <c r="J101" i="1"/>
  <c r="J99" i="1"/>
  <c r="J97" i="1"/>
  <c r="J95" i="1"/>
  <c r="J93" i="1"/>
  <c r="J91" i="1"/>
  <c r="J89" i="1"/>
  <c r="J87" i="1"/>
  <c r="J85" i="1"/>
  <c r="J83" i="1"/>
  <c r="J80" i="1"/>
  <c r="G7" i="1"/>
  <c r="I7" i="1"/>
  <c r="G8" i="1"/>
  <c r="I8" i="1"/>
  <c r="F9" i="1"/>
  <c r="H9" i="1"/>
  <c r="J9" i="1"/>
  <c r="F10" i="1"/>
  <c r="H10" i="1"/>
  <c r="J10" i="1"/>
  <c r="F11" i="1"/>
  <c r="H11" i="1"/>
  <c r="J11" i="1"/>
  <c r="F12" i="1"/>
  <c r="H12" i="1"/>
  <c r="J12" i="1"/>
  <c r="F13" i="1"/>
  <c r="H13" i="1"/>
  <c r="J13" i="1"/>
  <c r="J15" i="1"/>
  <c r="J17" i="1"/>
  <c r="H18" i="1"/>
  <c r="J18" i="1"/>
  <c r="J19" i="1"/>
  <c r="J20" i="1"/>
  <c r="G22" i="1"/>
  <c r="I22" i="1"/>
  <c r="G23" i="1"/>
  <c r="I23" i="1"/>
  <c r="I24" i="1"/>
  <c r="G25" i="1"/>
  <c r="I25" i="1"/>
  <c r="J26" i="1"/>
  <c r="F27" i="1"/>
  <c r="H27" i="1"/>
  <c r="J27" i="1"/>
  <c r="J29" i="1"/>
  <c r="J31" i="1"/>
  <c r="G33" i="1"/>
  <c r="I33" i="1"/>
  <c r="G34" i="1"/>
  <c r="I34" i="1"/>
  <c r="J35" i="1"/>
  <c r="J37" i="1"/>
  <c r="J39" i="1"/>
  <c r="G41" i="1"/>
  <c r="I41" i="1"/>
  <c r="J43" i="1"/>
  <c r="G45" i="1"/>
  <c r="I45" i="1"/>
  <c r="F46" i="1"/>
  <c r="H46" i="1"/>
  <c r="J46" i="1"/>
  <c r="F47" i="1"/>
  <c r="H47" i="1"/>
  <c r="J47" i="1"/>
  <c r="F48" i="1"/>
  <c r="H48" i="1"/>
  <c r="J48" i="1"/>
  <c r="F49" i="1"/>
  <c r="H49" i="1"/>
  <c r="J49" i="1"/>
  <c r="F50" i="1"/>
  <c r="H50" i="1"/>
  <c r="J50" i="1"/>
  <c r="F51" i="1"/>
  <c r="H51" i="1"/>
  <c r="J51" i="1"/>
  <c r="F52" i="1"/>
  <c r="H52" i="1"/>
  <c r="J52" i="1"/>
  <c r="F53" i="1"/>
  <c r="H53" i="1"/>
  <c r="J53" i="1"/>
  <c r="F54" i="1"/>
  <c r="H54" i="1"/>
  <c r="J54" i="1"/>
  <c r="F55" i="1"/>
  <c r="H55" i="1"/>
  <c r="J55" i="1"/>
  <c r="F56" i="1"/>
  <c r="H56" i="1"/>
  <c r="J56" i="1"/>
  <c r="F57" i="1"/>
  <c r="H57" i="1"/>
  <c r="J57" i="1"/>
  <c r="F58" i="1"/>
  <c r="H58" i="1"/>
  <c r="J58" i="1"/>
  <c r="J60" i="1"/>
  <c r="J62" i="1"/>
  <c r="G64" i="1"/>
  <c r="G65" i="1"/>
  <c r="G66" i="1"/>
  <c r="J67" i="1"/>
  <c r="G67" i="1"/>
  <c r="I67" i="1"/>
  <c r="J69" i="1"/>
  <c r="J71" i="1"/>
  <c r="J73" i="1"/>
  <c r="J75" i="1"/>
  <c r="J77" i="1"/>
  <c r="J79" i="1"/>
  <c r="J114" i="1"/>
  <c r="J124" i="1"/>
  <c r="J126" i="1"/>
  <c r="J128" i="1"/>
  <c r="J130" i="1"/>
  <c r="J132" i="1"/>
  <c r="F7" i="1"/>
  <c r="H7" i="1"/>
  <c r="J7" i="1"/>
  <c r="F8" i="1"/>
  <c r="H8" i="1"/>
  <c r="G9" i="1"/>
  <c r="G10" i="1"/>
  <c r="G11" i="1"/>
  <c r="G12" i="1"/>
  <c r="G13" i="1"/>
  <c r="J14" i="1"/>
  <c r="J16" i="1"/>
  <c r="G18" i="1"/>
  <c r="G19" i="1"/>
  <c r="J21" i="1"/>
  <c r="F22" i="1"/>
  <c r="H22" i="1"/>
  <c r="F23" i="1"/>
  <c r="H23" i="1"/>
  <c r="G24" i="1"/>
  <c r="F25" i="1"/>
  <c r="H25" i="1"/>
  <c r="G27" i="1"/>
  <c r="J28" i="1"/>
  <c r="J30" i="1"/>
  <c r="J32" i="1"/>
  <c r="F33" i="1"/>
  <c r="H33" i="1"/>
  <c r="F34" i="1"/>
  <c r="H34" i="1"/>
  <c r="J36" i="1"/>
  <c r="J38" i="1"/>
  <c r="J40" i="1"/>
  <c r="F41" i="1"/>
  <c r="H41" i="1"/>
  <c r="J42" i="1"/>
  <c r="J44" i="1"/>
  <c r="F45" i="1"/>
  <c r="H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J59" i="1"/>
  <c r="J61" i="1"/>
  <c r="J63" i="1"/>
  <c r="J64" i="1"/>
  <c r="J65" i="1"/>
  <c r="J66" i="1"/>
  <c r="J68" i="1"/>
  <c r="J70" i="1"/>
  <c r="J72" i="1"/>
  <c r="J74" i="1"/>
  <c r="J76" i="1"/>
  <c r="J78" i="1"/>
  <c r="J82" i="1"/>
  <c r="J113" i="1"/>
  <c r="J115" i="1"/>
  <c r="J123" i="1"/>
  <c r="J125" i="1"/>
  <c r="J127" i="1"/>
  <c r="J129" i="1"/>
  <c r="J131" i="1"/>
  <c r="J133" i="1"/>
  <c r="J139" i="1"/>
  <c r="J150" i="1"/>
  <c r="G68" i="1"/>
  <c r="I68" i="1"/>
  <c r="G69" i="1"/>
  <c r="I69" i="1"/>
  <c r="G70" i="1"/>
  <c r="I70" i="1"/>
  <c r="G71" i="1"/>
  <c r="I71" i="1"/>
  <c r="G72" i="1"/>
  <c r="I72" i="1"/>
  <c r="G73" i="1"/>
  <c r="I73" i="1"/>
  <c r="G74" i="1"/>
  <c r="I74" i="1"/>
  <c r="G75" i="1"/>
  <c r="I75" i="1"/>
  <c r="G76" i="1"/>
  <c r="I76" i="1"/>
  <c r="G77" i="1"/>
  <c r="I77" i="1"/>
  <c r="G78" i="1"/>
  <c r="I78" i="1"/>
  <c r="G79" i="1"/>
  <c r="I79" i="1"/>
  <c r="G82" i="1"/>
  <c r="I82" i="1"/>
  <c r="F104" i="1"/>
  <c r="H104" i="1"/>
  <c r="J104" i="1"/>
  <c r="F107" i="1"/>
  <c r="H107" i="1"/>
  <c r="J107" i="1"/>
  <c r="F108" i="1"/>
  <c r="H108" i="1"/>
  <c r="J108" i="1"/>
  <c r="F109" i="1"/>
  <c r="H109" i="1"/>
  <c r="J109" i="1"/>
  <c r="F110" i="1"/>
  <c r="H110" i="1"/>
  <c r="J110" i="1"/>
  <c r="G113" i="1"/>
  <c r="I113" i="1"/>
  <c r="G114" i="1"/>
  <c r="I114" i="1"/>
  <c r="G115" i="1"/>
  <c r="I115" i="1"/>
  <c r="J117" i="1"/>
  <c r="G123" i="1"/>
  <c r="I123" i="1"/>
  <c r="G124" i="1"/>
  <c r="I124" i="1"/>
  <c r="G125" i="1"/>
  <c r="I125" i="1"/>
  <c r="G126" i="1"/>
  <c r="I126" i="1"/>
  <c r="G127" i="1"/>
  <c r="I127" i="1"/>
  <c r="I128" i="1"/>
  <c r="G129" i="1"/>
  <c r="I129" i="1"/>
  <c r="G130" i="1"/>
  <c r="I130" i="1"/>
  <c r="G131" i="1"/>
  <c r="I131" i="1"/>
  <c r="G132" i="1"/>
  <c r="I132" i="1"/>
  <c r="G133" i="1"/>
  <c r="I133" i="1"/>
  <c r="G134" i="1"/>
  <c r="G135" i="1"/>
  <c r="G136" i="1"/>
  <c r="G137" i="1"/>
  <c r="G138" i="1"/>
  <c r="G139" i="1"/>
  <c r="I139" i="1"/>
  <c r="G140" i="1"/>
  <c r="G141" i="1"/>
  <c r="G142" i="1"/>
  <c r="G143" i="1"/>
  <c r="G144" i="1"/>
  <c r="E145" i="1"/>
  <c r="F147" i="1"/>
  <c r="H147" i="1"/>
  <c r="J147" i="1"/>
  <c r="F148" i="1"/>
  <c r="H148" i="1"/>
  <c r="J148" i="1"/>
  <c r="F149" i="1"/>
  <c r="H149" i="1"/>
  <c r="J149" i="1"/>
  <c r="F150" i="1"/>
  <c r="I150" i="1"/>
  <c r="G152" i="1"/>
  <c r="D221" i="1"/>
  <c r="F158" i="1"/>
  <c r="J221" i="1"/>
  <c r="F172" i="1"/>
  <c r="H172" i="1"/>
  <c r="D189" i="1"/>
  <c r="I189" i="1" s="1"/>
  <c r="F189" i="1"/>
  <c r="H189" i="1"/>
  <c r="F190" i="1"/>
  <c r="H190" i="1"/>
  <c r="G191" i="1"/>
  <c r="F192" i="1"/>
  <c r="H192" i="1"/>
  <c r="G193" i="1"/>
  <c r="F68" i="1"/>
  <c r="H68" i="1"/>
  <c r="F69" i="1"/>
  <c r="H69" i="1"/>
  <c r="F70" i="1"/>
  <c r="H70" i="1"/>
  <c r="F71" i="1"/>
  <c r="H71" i="1"/>
  <c r="F72" i="1"/>
  <c r="H72" i="1"/>
  <c r="F73" i="1"/>
  <c r="H73" i="1"/>
  <c r="F74" i="1"/>
  <c r="H74" i="1"/>
  <c r="F75" i="1"/>
  <c r="H75" i="1"/>
  <c r="F76" i="1"/>
  <c r="H76" i="1"/>
  <c r="F77" i="1"/>
  <c r="H77" i="1"/>
  <c r="F78" i="1"/>
  <c r="H78" i="1"/>
  <c r="F79" i="1"/>
  <c r="H79" i="1"/>
  <c r="F82" i="1"/>
  <c r="H82" i="1"/>
  <c r="G104" i="1"/>
  <c r="G107" i="1"/>
  <c r="G108" i="1"/>
  <c r="G109" i="1"/>
  <c r="G110" i="1"/>
  <c r="F113" i="1"/>
  <c r="H113" i="1"/>
  <c r="F114" i="1"/>
  <c r="H114" i="1"/>
  <c r="F115" i="1"/>
  <c r="H115" i="1"/>
  <c r="G117" i="1"/>
  <c r="F123" i="1"/>
  <c r="H123" i="1"/>
  <c r="F124" i="1"/>
  <c r="H124" i="1"/>
  <c r="F125" i="1"/>
  <c r="H125" i="1"/>
  <c r="F126" i="1"/>
  <c r="H126" i="1"/>
  <c r="F127" i="1"/>
  <c r="H127" i="1"/>
  <c r="G128" i="1"/>
  <c r="F129" i="1"/>
  <c r="H129" i="1"/>
  <c r="F130" i="1"/>
  <c r="H130" i="1"/>
  <c r="F131" i="1"/>
  <c r="H131" i="1"/>
  <c r="F132" i="1"/>
  <c r="H132" i="1"/>
  <c r="H133" i="1"/>
  <c r="G147" i="1"/>
  <c r="G148" i="1"/>
  <c r="G149" i="1"/>
  <c r="G150" i="1"/>
  <c r="C221" i="1"/>
  <c r="E221" i="1"/>
  <c r="G158" i="1"/>
  <c r="I158" i="1"/>
  <c r="G172" i="1"/>
  <c r="G189" i="1"/>
  <c r="G190" i="1"/>
  <c r="G192" i="1"/>
  <c r="G194" i="1"/>
  <c r="G195" i="1"/>
  <c r="I195" i="1"/>
  <c r="F196" i="1"/>
  <c r="H196" i="1"/>
  <c r="G197" i="1"/>
  <c r="I197" i="1"/>
  <c r="F198" i="1"/>
  <c r="H198" i="1"/>
  <c r="G199" i="1"/>
  <c r="I199" i="1"/>
  <c r="F200" i="1"/>
  <c r="H200" i="1"/>
  <c r="G201" i="1"/>
  <c r="I201" i="1"/>
  <c r="F202" i="1"/>
  <c r="H202" i="1"/>
  <c r="G203" i="1"/>
  <c r="I203" i="1"/>
  <c r="F204" i="1"/>
  <c r="H204" i="1"/>
  <c r="G205" i="1"/>
  <c r="I205" i="1"/>
  <c r="F206" i="1"/>
  <c r="H206" i="1"/>
  <c r="G207" i="1"/>
  <c r="I207" i="1"/>
  <c r="F208" i="1"/>
  <c r="H208" i="1"/>
  <c r="G209" i="1"/>
  <c r="I209" i="1"/>
  <c r="F213" i="1"/>
  <c r="H213" i="1"/>
  <c r="G223" i="1"/>
  <c r="I223" i="1"/>
  <c r="G224" i="1"/>
  <c r="I224" i="1"/>
  <c r="G228" i="1"/>
  <c r="I228" i="1"/>
  <c r="G237" i="1"/>
  <c r="I237" i="1"/>
  <c r="G238" i="1"/>
  <c r="I238" i="1"/>
  <c r="G239" i="1"/>
  <c r="I239" i="1"/>
  <c r="G240" i="1"/>
  <c r="I240" i="1"/>
  <c r="G241" i="1"/>
  <c r="I241" i="1"/>
  <c r="G242" i="1"/>
  <c r="I242" i="1"/>
  <c r="G243" i="1"/>
  <c r="I243" i="1"/>
  <c r="G244" i="1"/>
  <c r="I244" i="1"/>
  <c r="G245" i="1"/>
  <c r="I245" i="1"/>
  <c r="G246" i="1"/>
  <c r="I246" i="1"/>
  <c r="I247" i="1"/>
  <c r="G248" i="1"/>
  <c r="I248" i="1"/>
  <c r="G249" i="1"/>
  <c r="I249" i="1"/>
  <c r="D273" i="1"/>
  <c r="D284" i="1" s="1"/>
  <c r="D295" i="1"/>
  <c r="G196" i="1"/>
  <c r="F197" i="1"/>
  <c r="G198" i="1"/>
  <c r="F199" i="1"/>
  <c r="G200" i="1"/>
  <c r="F201" i="1"/>
  <c r="G202" i="1"/>
  <c r="F203" i="1"/>
  <c r="G204" i="1"/>
  <c r="F205" i="1"/>
  <c r="G206" i="1"/>
  <c r="F207" i="1"/>
  <c r="G208" i="1"/>
  <c r="F209" i="1"/>
  <c r="G213" i="1"/>
  <c r="F223" i="1"/>
  <c r="F224" i="1"/>
  <c r="F228" i="1"/>
  <c r="F237" i="1"/>
  <c r="F238" i="1"/>
  <c r="H238" i="1"/>
  <c r="F239" i="1"/>
  <c r="H239" i="1"/>
  <c r="F240" i="1"/>
  <c r="H240" i="1"/>
  <c r="F241" i="1"/>
  <c r="H241" i="1"/>
  <c r="F242" i="1"/>
  <c r="H242" i="1"/>
  <c r="F243" i="1"/>
  <c r="H243" i="1"/>
  <c r="F244" i="1"/>
  <c r="H244" i="1"/>
  <c r="F245" i="1"/>
  <c r="H245" i="1"/>
  <c r="F246" i="1"/>
  <c r="H246" i="1"/>
  <c r="G247" i="1"/>
  <c r="F248" i="1"/>
  <c r="H248" i="1"/>
  <c r="F249" i="1"/>
  <c r="H249" i="1"/>
  <c r="C273" i="1"/>
  <c r="C284" i="1" s="1"/>
  <c r="C297" i="1" s="1"/>
  <c r="E273" i="1"/>
  <c r="G257" i="1"/>
  <c r="I257" i="1"/>
  <c r="F263" i="1"/>
  <c r="I263" i="1"/>
  <c r="G264" i="1"/>
  <c r="F265" i="1"/>
  <c r="I265" i="1"/>
  <c r="G266" i="1"/>
  <c r="F267" i="1"/>
  <c r="I267" i="1"/>
  <c r="G268" i="1"/>
  <c r="G269" i="1"/>
  <c r="F270" i="1"/>
  <c r="H270" i="1"/>
  <c r="F271" i="1"/>
  <c r="H271" i="1"/>
  <c r="F272" i="1"/>
  <c r="H272" i="1"/>
  <c r="G274" i="1"/>
  <c r="I274" i="1"/>
  <c r="G275" i="1"/>
  <c r="G276" i="1"/>
  <c r="G277" i="1"/>
  <c r="G278" i="1"/>
  <c r="G279" i="1"/>
  <c r="G280" i="1"/>
  <c r="G281" i="1"/>
  <c r="G282" i="1"/>
  <c r="G285" i="1"/>
  <c r="G286" i="1"/>
  <c r="F287" i="1"/>
  <c r="G288" i="1"/>
  <c r="F289" i="1"/>
  <c r="E292" i="1"/>
  <c r="F293" i="1"/>
  <c r="C295" i="1"/>
  <c r="C296" i="1" s="1"/>
  <c r="F257" i="1"/>
  <c r="H257" i="1"/>
  <c r="G263" i="1"/>
  <c r="F264" i="1"/>
  <c r="G265" i="1"/>
  <c r="F266" i="1"/>
  <c r="G267" i="1"/>
  <c r="G270" i="1"/>
  <c r="G271" i="1"/>
  <c r="G272" i="1"/>
  <c r="I272" i="1"/>
  <c r="G287" i="1"/>
  <c r="G289" i="1"/>
  <c r="G293" i="1"/>
  <c r="F292" i="1" l="1"/>
  <c r="I292" i="1"/>
  <c r="G292" i="1"/>
  <c r="G273" i="1"/>
  <c r="E284" i="1"/>
  <c r="I273" i="1"/>
  <c r="F273" i="1"/>
  <c r="J246" i="1"/>
  <c r="M110" i="1"/>
  <c r="D296" i="1"/>
  <c r="D297" i="1"/>
  <c r="H221" i="1"/>
  <c r="F221" i="1"/>
  <c r="I221" i="1"/>
  <c r="G221" i="1"/>
  <c r="J145" i="1"/>
  <c r="H145" i="1"/>
  <c r="F145" i="1"/>
  <c r="I145" i="1"/>
  <c r="G145" i="1"/>
  <c r="I153" i="1"/>
  <c r="G153" i="1"/>
  <c r="H153" i="1"/>
  <c r="F153" i="1"/>
  <c r="E297" i="1" l="1"/>
  <c r="I284" i="1"/>
  <c r="F284" i="1"/>
  <c r="J283" i="1"/>
  <c r="J282" i="1"/>
  <c r="J281" i="1"/>
  <c r="J280" i="1"/>
  <c r="J279" i="1"/>
  <c r="J278" i="1"/>
  <c r="J277" i="1"/>
  <c r="J276" i="1"/>
  <c r="J275" i="1"/>
  <c r="J261" i="1"/>
  <c r="J259" i="1"/>
  <c r="J256" i="1"/>
  <c r="J254" i="1"/>
  <c r="J252" i="1"/>
  <c r="J284" i="1"/>
  <c r="G284" i="1"/>
  <c r="J262" i="1"/>
  <c r="J260" i="1"/>
  <c r="J258" i="1"/>
  <c r="J255" i="1"/>
  <c r="J253" i="1"/>
  <c r="J251" i="1"/>
  <c r="J250" i="1"/>
  <c r="J241" i="1"/>
  <c r="J249" i="1"/>
  <c r="J240" i="1"/>
  <c r="J248" i="1"/>
  <c r="J265" i="1"/>
  <c r="J264" i="1"/>
  <c r="J266" i="1"/>
  <c r="J268" i="1"/>
  <c r="J269" i="1"/>
  <c r="J271" i="1"/>
  <c r="J239" i="1"/>
  <c r="J247" i="1"/>
  <c r="J238" i="1"/>
  <c r="J237" i="1" s="1"/>
  <c r="J263" i="1"/>
  <c r="J267" i="1"/>
  <c r="J274" i="1"/>
  <c r="J257" i="1"/>
  <c r="J270" i="1"/>
  <c r="J272" i="1"/>
  <c r="E295" i="1"/>
  <c r="J273" i="1"/>
  <c r="I295" i="1" l="1"/>
  <c r="F295" i="1"/>
  <c r="E296" i="1"/>
  <c r="G295" i="1"/>
  <c r="I297" i="1"/>
  <c r="G297" i="1"/>
  <c r="F297" i="1"/>
  <c r="F296" i="1" l="1"/>
  <c r="I296" i="1"/>
  <c r="G296" i="1"/>
</calcChain>
</file>

<file path=xl/sharedStrings.xml><?xml version="1.0" encoding="utf-8"?>
<sst xmlns="http://schemas.openxmlformats.org/spreadsheetml/2006/main" count="260" uniqueCount="250">
  <si>
    <t xml:space="preserve">ВИКОНАННЯ    БЮДЖЕТУ   КРЕМЕНЧУЦЬКОЇ МІСЬКОЇ ТЕРИТОРИАЛЬНОЇ ГРОМАДИ   </t>
  </si>
  <si>
    <t>грн</t>
  </si>
  <si>
    <t xml:space="preserve">            ВИД ПЛАТЕЖУ</t>
  </si>
  <si>
    <t>КОД</t>
  </si>
  <si>
    <t>Затверджений план на рік з урахуванням змін</t>
  </si>
  <si>
    <t>Затверджений план на звітний період</t>
  </si>
  <si>
    <t>Виконання за звітний період</t>
  </si>
  <si>
    <t>% виконання до річного плану</t>
  </si>
  <si>
    <t>відхилення до річного плану</t>
  </si>
  <si>
    <t>% виконання до звітного періоду</t>
  </si>
  <si>
    <t>відхилення до звітного періоду</t>
  </si>
  <si>
    <t>Питома вага</t>
  </si>
  <si>
    <t>ЗАГАЛЬНИЙ ФОНД</t>
  </si>
  <si>
    <t xml:space="preserve">ПОДАТКОВІ НАДХОДЖЕННЯ </t>
  </si>
  <si>
    <t>Податки на доходи, податки на прибуток, податки на збільшення ринковою вартості</t>
  </si>
  <si>
    <t>Податок та збір  на доходи фізичних осіб  64%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</si>
  <si>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</si>
  <si>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</si>
  <si>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</si>
  <si>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</si>
  <si>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Фіксований податок на доходи фізичних осіб від зайняття підприємницькою діяльністю, нарахований до 1 січня 2012 року</t>
  </si>
  <si>
    <t>Надходження сум реструктурованої заборгованості зі сплати податку на доходи фізичних осіб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</si>
  <si>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</si>
  <si>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</si>
  <si>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</si>
  <si>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Авансові внески з податку на прибуток підприємств та фінансових установ комунальної власності</t>
  </si>
  <si>
    <t>Податок на дохід, який сплачують суб'єкти, що здійснюють діяльність з випуску та проведення державних лотерей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</si>
  <si>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</si>
  <si>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</si>
  <si>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 xml:space="preserve">Рентна плата за спеціальне використання лісових ресурсів в частині деревини, заготовленої в порядку рубок головного користування 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</si>
  <si>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</si>
  <si>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Надходження сум реструктурованої заборгованості  рентної плати за спеціальне використання лісових ресурсів</t>
  </si>
  <si>
    <t>Рентна плата за спеціальне використання води</t>
  </si>
  <si>
    <t>Рентна плата за спеціальне використання води водних об'єктів місцевого значення</t>
  </si>
  <si>
    <t>Рентна плата за спеціальне використання води для потреб гідроенергетики</t>
  </si>
  <si>
    <t>Надходження рентної  плати за спеціальне використання води від підприємств житлово-комунального господарства</t>
  </si>
  <si>
    <t>Надходження сум реструктурованої заборгованості зі сплати рентної  плати за спеціальне використання води</t>
  </si>
  <si>
    <t>Рентна плата за спеціальне використання води в частині використання поверхневих вод для потреб водного транспорту (крім стоянкових і службово-допоміжного флотів)</t>
  </si>
  <si>
    <t>Рентна плата за користування надрами для видобування інших корисних копалин загальнодержавного значення</t>
  </si>
  <si>
    <t xml:space="preserve">Рентна плата за користування надрами для видобування корисних копалин місцевого значення </t>
  </si>
  <si>
    <t>Надходження сум реструктурованої заборгованості зі сплати рентної плати за користування надрами</t>
  </si>
  <si>
    <t>Рентна плата за користування надрами в цілях, не пов'язаних з видобуванням корисних копалин</t>
  </si>
  <si>
    <t>Рентна плата за користування надрами для видобування нафти</t>
  </si>
  <si>
    <t>Рентна плата за користування надрами для видобування природного газу</t>
  </si>
  <si>
    <t>Рентна плата за користування надрами для видобування газового конденсату</t>
  </si>
  <si>
    <t>Рентна плата за користування радіочастотним ресурсом України</t>
  </si>
  <si>
    <t>Внутрішні податки на товари та послуги</t>
  </si>
  <si>
    <t>Спирт</t>
  </si>
  <si>
    <t>Лікеро-горілчана продукція</t>
  </si>
  <si>
    <t>Виноробна продукція (за звітний місяць)</t>
  </si>
  <si>
    <t>Пальне</t>
  </si>
  <si>
    <t>Тютюн та тютюнові вироби за ставкою у процентах до обороту з реалізації товару (продукції)</t>
  </si>
  <si>
    <t>Транспортні засоби (крім мотоциклів і велосипедів)</t>
  </si>
  <si>
    <t>Мотоцикли і велосипеди</t>
  </si>
  <si>
    <t>Кузови для моторних транспортних засобів</t>
  </si>
  <si>
    <t>Скраплений газ</t>
  </si>
  <si>
    <t>Операції з відчуження цінних паперів та операції з деривативами</t>
  </si>
  <si>
    <t>Електрична енергія</t>
  </si>
  <si>
    <t>Інші підакцизні товари вітчизняного виробництва</t>
  </si>
  <si>
    <t>Бензин моторний для автомобілів</t>
  </si>
  <si>
    <t>Інші нафтопродукти</t>
  </si>
  <si>
    <t>Акцизний податок з реалізації 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сигаретах,що оподатковуються згідно з підпунктом 213.1.14 пункту 213.1 статті 213 Податкового кодексу України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</si>
  <si>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</si>
  <si>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Спеціальне мито</t>
  </si>
  <si>
    <t>Антидемпінгове мито</t>
  </si>
  <si>
    <t>Компенсаційне мито</t>
  </si>
  <si>
    <t>Додатковий імпортний збір</t>
  </si>
  <si>
    <t>Комунальний податок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</si>
  <si>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</si>
  <si>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</si>
  <si>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</t>
  </si>
  <si>
    <t>18010100-18010400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</si>
  <si>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</si>
  <si>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</si>
  <si>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</si>
  <si>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</si>
  <si>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Плата за землю</t>
  </si>
  <si>
    <t>18010500-18010900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</si>
  <si>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</si>
  <si>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</si>
  <si>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</si>
  <si>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Реструктурована сума заборгованості з плати за землю</t>
  </si>
  <si>
    <t>Орендна плата з фізичних осіб</t>
  </si>
  <si>
    <t>Транспортний податок</t>
  </si>
  <si>
    <t>18011000-18011100</t>
  </si>
  <si>
    <t>Транспортний податок з фізичних осіб</t>
  </si>
  <si>
    <t>Транспортний податок з юридичних осіб</t>
  </si>
  <si>
    <t>Збір за першу реєстрацію суден (фізичних осіб)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</si>
  <si>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</si>
  <si>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 січня 2015 року</t>
  </si>
  <si>
    <t>Збір за провадження торговельної діяльності (роздрібна торгівля), сплачений юридичними особами, що справлявся до 1 січня 2015 року</t>
  </si>
  <si>
    <t>Збір за провадження торговельної діяльності (оптова торгівля), сплачений фізичними особами, що справлявся до 1 січня 2015 року</t>
  </si>
  <si>
    <t>Збір за провадження торговельної діяльності (ресторанне господарство), сплачений фізичними особами, що справлявся до 1 січня 2015 року</t>
  </si>
  <si>
    <t>Збір за провадження торговельної діяльності (оптова торгівля), сплачений юридичними особами, що справлявся до 1 січня 2015 року</t>
  </si>
  <si>
    <t>Збір за провадження торговельної діяльності (ресторанне господарство),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</si>
  <si>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 року</t>
  </si>
  <si>
    <t>Збір за провадження торговельної діяльності із придбанням короткотермінового торгового патенту, що справлявся до 1 січня 2015 року</t>
  </si>
  <si>
    <t>Збір за провадження діяльності з надання платних послуг, сплачений фізичними особами, що справлявся до 1 січня 2015 року</t>
  </si>
  <si>
    <t>Збір за провадження діяльності з надання платних послуг, сплачений юридичними особами, що справлявся до 1 січня 2015 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</si>
  <si>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</si>
  <si>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Збір за здійснення діяльності у сфері розваг, сплачений юридичними особами, що справлявся до 1 січня 2015 року</t>
  </si>
  <si>
    <t>Збір за здійснення діяльності у сфері розваг, сплачений фізичними особами, що справлявся до 1 січня 2015 року</t>
  </si>
  <si>
    <t>Місцеві збори</t>
  </si>
  <si>
    <t>Збір за місця для паркування транспортних засобів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</si>
  <si>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</si>
  <si>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</si>
  <si>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</si>
  <si>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</si>
  <si>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фізичних осіб, нарахований до 1 січня  2011 року</t>
  </si>
  <si>
    <t>Єдиний податок  з юридичних осіб</t>
  </si>
  <si>
    <t>Єдиний податок  з фізичних осіб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</si>
  <si>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</si>
  <si>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</si>
  <si>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</si>
  <si>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об’єкти</t>
  </si>
  <si>
    <t>Надходження від розміщення відходів у спеціально відведених для цього місцях чи на об’єктах, крім розміщення окремих видів відходів як вторинної сировини</t>
  </si>
  <si>
    <t>Надходження від здійснення торгівлі на митній території України паливом власного виробництва та/або виробленим з давальницької сировини податковими агентами</t>
  </si>
  <si>
    <t>'Фіксований сільськогосподарський податок, нарахований після 1 січня 2001 року  </t>
  </si>
  <si>
    <t>НЕПОДАТКОВІ НАДХОДЖЕННЯ</t>
  </si>
  <si>
    <t>20000000 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</si>
  <si>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</si>
  <si>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</si>
  <si>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розміщення тимчасово вільних коштів місцевих бюджетів</t>
  </si>
  <si>
    <t>Інші надходження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</si>
  <si>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</si>
  <si>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Адміністративні штрафи та інші санкції</t>
  </si>
  <si>
    <t>Штрафні санкції, що застосовуються відповідно до Закону України «Про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пального»</t>
  </si>
  <si>
    <t xml:space="preserve"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 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</si>
  <si>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</si>
  <si>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</si>
  <si>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</si>
  <si>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</si>
  <si>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</si>
  <si>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пов'язаних з такою державною реєстрацією</t>
  </si>
  <si>
    <t>Плата за ліцензії на провадження діяльності з організації та проведення азартних ігор у залах гральних автоматів</t>
  </si>
  <si>
    <t>Надходження від орендної плати за користування  майновим комплексом та іншим майном, що перебуває в комунальній власності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</si>
  <si>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</si>
  <si>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</si>
  <si>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</si>
  <si>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 за дії, пов'язані з одержанням патентів на об'єкти права інтелектуальної власності, підтриманням їх чинності та передаванням прав їхніми власниками</t>
  </si>
  <si>
    <t>Державне мито, пов'язане з видачею та оформленням закордонних паспортів (посвідок) та паспортів громадян України</t>
  </si>
  <si>
    <t>Інші неподаткові надходження  </t>
  </si>
  <si>
    <t>'Надходження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</si>
  <si>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Інші надходження 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</si>
  <si>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зв’язку з тимчасовим невикористанням земельних ділянок</t>
  </si>
  <si>
    <t xml:space="preserve"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 </t>
  </si>
  <si>
    <t>ВСЬОГО ПО ЗАГАЛЬНОМУ ФОНДУ</t>
  </si>
  <si>
    <t>Реверсна дотація</t>
  </si>
  <si>
    <t>Разом ЗФ (без реверсної дотації)</t>
  </si>
  <si>
    <t>ОФІЦІЙНІ ТРАНСФЕРТИ</t>
  </si>
  <si>
    <t>41210001</t>
  </si>
  <si>
    <t>41210002</t>
  </si>
  <si>
    <t>Інші додаткові дотації</t>
  </si>
  <si>
    <t xml:space="preserve">Дотація вирювнювання районам </t>
  </si>
  <si>
    <t>41020902</t>
  </si>
  <si>
    <t xml:space="preserve">Дотація Автозаводському бюджету   </t>
  </si>
  <si>
    <t>Дотація Крюківському бюджету</t>
  </si>
  <si>
    <t>41030602</t>
  </si>
  <si>
    <t>41031002</t>
  </si>
  <si>
    <t>41035002</t>
  </si>
  <si>
    <t xml:space="preserve">Субвенції  з державного бюджету  місцевим бюджетам 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</si>
  <si>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</si>
  <si>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</si>
  <si>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</si>
  <si>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Субвенції з місцевих бюджетів іншим місцевим бюджетам</t>
  </si>
  <si>
    <t>41050000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</si>
  <si>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</si>
  <si>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</si>
  <si>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</si>
  <si>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41050500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</si>
  <si>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</si>
  <si>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41050600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</si>
  <si>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</si>
  <si>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41050900</t>
  </si>
  <si>
    <t>Субвенція з місцевого бюджету на здійснення переданих видатків у сфері освіти за рахунок коштів освітньої субвенції</t>
  </si>
  <si>
    <t>41051000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</si>
  <si>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</si>
  <si>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41051200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</si>
  <si>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</si>
  <si>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41051400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</si>
  <si>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</si>
  <si>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41051500</t>
  </si>
  <si>
    <t>Інші субвенції з місцевого бюджету</t>
  </si>
  <si>
    <t>41053900</t>
  </si>
  <si>
    <t>Горішніплавні</t>
  </si>
  <si>
    <t>Піщане</t>
  </si>
  <si>
    <t xml:space="preserve">Омельницька </t>
  </si>
  <si>
    <t xml:space="preserve"> Кам'янопотоківська</t>
  </si>
  <si>
    <t xml:space="preserve">Інші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</si>
  <si>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</si>
  <si>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41055000</t>
  </si>
  <si>
    <t>Субвенція з місцевого бюджету на реалізацію проектів з реконструкції, капітального ремонту приймальних відділень в опорних закладах охорони здоров'я у госпітальних округах за рахунок відповідної субвенції з державного бюджету</t>
  </si>
  <si>
    <t>41055100</t>
  </si>
  <si>
    <t>ВСЬОГО  ЗФ (з трансфертами)</t>
  </si>
  <si>
    <t>СПЕЦІАЛЬНИЙ ФОНД</t>
  </si>
  <si>
    <t xml:space="preserve">Податки на власність </t>
  </si>
  <si>
    <r>
      <t>12000000</t>
    </r>
    <r>
      <rPr>
        <sz val="30"/>
        <rFont val="Times New Roman"/>
        <family val="1"/>
        <charset val="204"/>
      </rPr>
      <t> </t>
    </r>
  </si>
  <si>
    <t>Податок з власників транспортних засобів та інших самохідних машин і механізмів  (50%)</t>
  </si>
  <si>
    <t xml:space="preserve">Податок з власників наземних транспортних засобів та інших самохідних машин і механізмів (юридичних осіб) </t>
  </si>
  <si>
    <t xml:space="preserve">Податок з власників наземних транспортних засобів та інших самохідних машин і механізмів (з громадян) </t>
  </si>
  <si>
    <t xml:space="preserve">Податок з власників водних транспортних засобів </t>
  </si>
  <si>
    <t>Збір за першу реєстрацію транспортного засобу</t>
  </si>
  <si>
    <t>Збір за першу реєстрацію колісних транспортних засобів (юридичних осіб)</t>
  </si>
  <si>
    <t>Збір за першу реєстрацію колісних транспортних засобів (фізичних осіб)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</si>
  <si>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</t>
  </si>
  <si>
    <t>Інші податки та збори</t>
  </si>
  <si>
    <t xml:space="preserve">Екологічний податок 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</si>
  <si>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</si>
  <si>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реалізованого палива податковими агентами – суб’єктами господарювання</t>
  </si>
  <si>
    <t>Надходження від ввезення палива на митну територію України податковими агентами</t>
  </si>
  <si>
    <t>Збір за забруднення навколишнього природного середовища (20%)</t>
  </si>
  <si>
    <t xml:space="preserve">Інші збори за забруднення навколишнього природного середовища до Фонду охорони навколишнього природного середовища </t>
  </si>
  <si>
    <t xml:space="preserve">Надходження від сплати збору за забруднення навколишнього природного середовища фізичними особами </t>
  </si>
  <si>
    <t>Надходження коштів від відшкодування втрат  сільськогосподарського та лісогосподарського виробництва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</si>
  <si>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</si>
  <si>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</si>
  <si>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Податок на нерухоме майно, відмінне від земельної ділянки, сплачений фізичними особами </t>
  </si>
  <si>
    <t xml:space="preserve">Єдиний податок </t>
  </si>
  <si>
    <t>Єдиний податок з юридичний осіб, нарахований до 1 січня  2011 року</t>
  </si>
  <si>
    <t>Податок на нерухоме майно, відмінне від земельної ділянки, сплачений юридичними особами 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</si>
  <si>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</si>
  <si>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</si>
  <si>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</si>
  <si>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</si>
  <si>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</si>
  <si>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</si>
  <si>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бюджетиних установ</t>
  </si>
  <si>
    <t>Благодійні внески, гранти та дарунки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</si>
  <si>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</si>
  <si>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</si>
  <si>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ВСЬОГО ( без бюжету розвитку)</t>
  </si>
  <si>
    <t xml:space="preserve"> БЮДЖЕТ РОЗВИТКУ</t>
  </si>
  <si>
    <t>Надходження коштів пайової участі у розвитку інфраструктури населеного пункту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</si>
  <si>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</si>
  <si>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від продажу землі 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</si>
  <si>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</si>
  <si>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</si>
  <si>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</si>
  <si>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Плата за гарантії, надані Верховною Радою Автономної Республіки Крим, міськими та обласними радами</t>
  </si>
  <si>
    <t>ВСЬОГО СФ з БР (без трансфертів)</t>
  </si>
  <si>
    <t>ВСЬОГО ПО ОФІЦІЙНИХ ТРАНСФЕРТАХ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</si>
  <si>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</si>
  <si>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місцевого бюджету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населенню, бюджетним установам і організаціям та/або іншим підприємствам теплопостачання, централізованого питного водопостачання та водовідведення, які надають такі послуги, та тарифами, що затверджувалися та/або погоджувалися органами державної влади чи місцевого самоврядування, за рахунок відповідної субвенції з державного бюджету</t>
  </si>
  <si>
    <t>Субвенція з місцевого бюджету на здійснення природоохоронних заходів</t>
  </si>
  <si>
    <t>Інші субвенції (Бюджет розвитку)</t>
  </si>
  <si>
    <t>Інші субвенції</t>
  </si>
  <si>
    <t>ВСЬОГО ПО СПЕЦІАЛЬНОМУ ФОНДУ</t>
  </si>
  <si>
    <t>ВСЬОГО ЗФ+СФ    ( з трансфертами)</t>
  </si>
  <si>
    <t>ВСЬОГО ЗФ+СФ   ( без трансфертів)</t>
  </si>
  <si>
    <t>станом на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</si>
</sst>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₴_-;\-* #,##0.00\ _₴_-;_-* &quot;-&quot;??\ _₴_-;_-@_-"/>
    <numFmt numFmtId="164" formatCode="0.0000"/>
    <numFmt numFmtId="165" formatCode="0.000"/>
    <numFmt numFmtId="166" formatCode="0.0"/>
    <numFmt numFmtId="167" formatCode="#,##0.0"/>
    <numFmt numFmtId="168" formatCode="#,##0.000"/>
    <numFmt numFmtId="169" formatCode="_-* #,##0.00_р_._-;\-* #,##0.00_р_._-;_-* &quot;-&quot;??_р_._-;_-@_-"/>
    <numFmt numFmtId="170" formatCode="#,##0.00_ ;\-#,##0.00\ "/>
  </numFmts>
  <fonts count="5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48"/>
      <name val="Times New Roman"/>
      <family val="1"/>
      <charset val="204"/>
    </font>
    <font>
      <sz val="10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4"/>
      <name val="Times New Roman"/>
      <family val="1"/>
      <charset val="204"/>
    </font>
    <font>
      <sz val="2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sz val="30"/>
      <name val="Times New Roman"/>
      <family val="1"/>
      <charset val="204"/>
    </font>
    <font>
      <b/>
      <sz val="35"/>
      <name val="Times New Roman"/>
      <family val="1"/>
      <charset val="204"/>
    </font>
    <font>
      <sz val="25"/>
      <name val="Times New Roman"/>
      <family val="1"/>
      <charset val="204"/>
    </font>
    <font>
      <sz val="30"/>
      <name val="Times New Roman"/>
      <family val="1"/>
      <charset val="204"/>
    </font>
    <font>
      <sz val="35"/>
      <name val="Times New Roman"/>
      <family val="1"/>
      <charset val="204"/>
    </font>
    <font>
      <b/>
      <sz val="25"/>
      <name val="Times New Roman"/>
      <family val="1"/>
      <charset val="204"/>
    </font>
    <font>
      <sz val="35"/>
      <color rgb="FFFFFFFF"/>
      <name val="Times New Roman"/>
      <family val="1"/>
      <charset val="204"/>
    </font>
    <font>
      <sz val="2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sz val="30"/>
      <color rgb="FF000000"/>
      <name val="Times New Roman"/>
      <family val="1"/>
      <charset val="204"/>
    </font>
    <font>
      <sz val="35"/>
      <color rgb="FF000000"/>
      <name val="Times New Roman"/>
      <family val="1"/>
      <charset val="204"/>
    </font>
    <font>
      <b/>
      <sz val="35"/>
      <color rgb="FF00000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i/>
      <sz val="26"/>
      <name val="Times New Roman"/>
      <family val="1"/>
      <charset val="204"/>
    </font>
    <font>
      <i/>
      <sz val="16"/>
      <name val="Times New Roman"/>
      <family val="1"/>
      <charset val="204"/>
    </font>
    <font>
      <sz val="2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i/>
      <sz val="30"/>
      <name val="Times New Roman"/>
      <family val="1"/>
      <charset val="204"/>
    </font>
    <font>
      <b/>
      <i/>
      <sz val="35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25"/>
      <name val="Times New Roman"/>
      <family val="1"/>
      <charset val="204"/>
    </font>
    <font>
      <u/>
      <sz val="10"/>
      <color rgb="FF0000FF"/>
      <name val="Arial Cyr"/>
      <charset val="204"/>
    </font>
    <font>
      <b/>
      <sz val="20"/>
      <color rgb="FFFF0000"/>
      <name val="Times New Roman"/>
      <family val="1"/>
      <charset val="204"/>
    </font>
    <font>
      <b/>
      <sz val="25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ECEDD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99CCFF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</cellStyleXfs>
  <cellXfs count="571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wrapText="1"/>
    </xf>
    <xf numFmtId="4" fontId="4" fillId="0" borderId="0" xfId="0" applyNumberFormat="1" applyFont="1" applyFill="1" applyBorder="1" applyAlignment="1">
      <alignment wrapText="1"/>
    </xf>
    <xf numFmtId="0" fontId="5" fillId="2" borderId="0" xfId="0" applyFont="1" applyFill="1" applyBorder="1" applyAlignment="1"/>
    <xf numFmtId="164" fontId="6" fillId="2" borderId="0" xfId="0" applyNumberFormat="1" applyFont="1" applyFill="1" applyBorder="1"/>
    <xf numFmtId="165" fontId="6" fillId="2" borderId="0" xfId="0" applyNumberFormat="1" applyFont="1" applyFill="1" applyBorder="1"/>
    <xf numFmtId="1" fontId="6" fillId="2" borderId="0" xfId="0" applyNumberFormat="1" applyFont="1" applyFill="1" applyBorder="1"/>
    <xf numFmtId="166" fontId="6" fillId="2" borderId="0" xfId="0" applyNumberFormat="1" applyFont="1" applyFill="1" applyBorder="1"/>
    <xf numFmtId="0" fontId="7" fillId="2" borderId="0" xfId="0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wrapText="1"/>
    </xf>
    <xf numFmtId="167" fontId="6" fillId="2" borderId="0" xfId="0" applyNumberFormat="1" applyFont="1" applyFill="1" applyBorder="1"/>
    <xf numFmtId="167" fontId="6" fillId="2" borderId="0" xfId="2" applyNumberFormat="1" applyFont="1" applyFill="1" applyBorder="1"/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9" fillId="2" borderId="0" xfId="0" applyFont="1" applyFill="1" applyBorder="1"/>
    <xf numFmtId="3" fontId="6" fillId="2" borderId="0" xfId="0" applyNumberFormat="1" applyFont="1" applyFill="1" applyBorder="1"/>
    <xf numFmtId="0" fontId="6" fillId="0" borderId="0" xfId="0" applyFont="1" applyFill="1" applyBorder="1"/>
    <xf numFmtId="4" fontId="2" fillId="0" borderId="0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wrapText="1"/>
    </xf>
    <xf numFmtId="167" fontId="3" fillId="0" borderId="0" xfId="0" applyNumberFormat="1" applyFont="1" applyFill="1" applyBorder="1" applyAlignment="1">
      <alignment wrapText="1"/>
    </xf>
    <xf numFmtId="167" fontId="10" fillId="0" borderId="0" xfId="0" applyNumberFormat="1" applyFont="1" applyFill="1" applyBorder="1" applyAlignment="1">
      <alignment horizontal="right"/>
    </xf>
    <xf numFmtId="1" fontId="7" fillId="2" borderId="0" xfId="0" applyNumberFormat="1" applyFont="1" applyFill="1" applyBorder="1"/>
    <xf numFmtId="0" fontId="11" fillId="2" borderId="0" xfId="0" applyFont="1" applyFill="1" applyBorder="1"/>
    <xf numFmtId="166" fontId="7" fillId="2" borderId="0" xfId="0" applyNumberFormat="1" applyFont="1" applyFill="1" applyBorder="1"/>
    <xf numFmtId="0" fontId="8" fillId="2" borderId="0" xfId="0" applyFont="1" applyFill="1" applyBorder="1"/>
    <xf numFmtId="3" fontId="8" fillId="2" borderId="0" xfId="0" applyNumberFormat="1" applyFont="1" applyFill="1" applyBorder="1"/>
    <xf numFmtId="4" fontId="7" fillId="2" borderId="0" xfId="0" applyNumberFormat="1" applyFont="1" applyFill="1" applyBorder="1"/>
    <xf numFmtId="167" fontId="7" fillId="2" borderId="0" xfId="0" applyNumberFormat="1" applyFont="1" applyFill="1" applyBorder="1"/>
    <xf numFmtId="4" fontId="6" fillId="2" borderId="0" xfId="0" applyNumberFormat="1" applyFont="1" applyFill="1" applyBorder="1"/>
    <xf numFmtId="3" fontId="1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Border="1"/>
    <xf numFmtId="4" fontId="6" fillId="0" borderId="0" xfId="0" applyNumberFormat="1" applyFont="1" applyFill="1" applyBorder="1"/>
    <xf numFmtId="0" fontId="5" fillId="2" borderId="0" xfId="0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3" fontId="7" fillId="2" borderId="0" xfId="0" applyNumberFormat="1" applyFont="1" applyFill="1" applyBorder="1"/>
    <xf numFmtId="167" fontId="7" fillId="2" borderId="0" xfId="0" applyNumberFormat="1" applyFont="1" applyFill="1" applyBorder="1" applyAlignment="1">
      <alignment wrapText="1"/>
    </xf>
    <xf numFmtId="3" fontId="7" fillId="2" borderId="0" xfId="0" applyNumberFormat="1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7" fontId="16" fillId="0" borderId="2" xfId="0" applyNumberFormat="1" applyFont="1" applyFill="1" applyBorder="1" applyAlignment="1">
      <alignment horizontal="center" vertical="center" wrapText="1"/>
    </xf>
    <xf numFmtId="167" fontId="10" fillId="0" borderId="2" xfId="0" applyNumberFormat="1" applyFont="1" applyFill="1" applyBorder="1" applyAlignment="1">
      <alignment horizontal="center" vertical="center" wrapText="1"/>
    </xf>
    <xf numFmtId="167" fontId="10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18" fillId="0" borderId="1" xfId="0" applyFont="1" applyFill="1" applyBorder="1" applyAlignment="1">
      <alignment horizontal="center" vertical="center" wrapText="1"/>
    </xf>
    <xf numFmtId="167" fontId="5" fillId="0" borderId="2" xfId="0" applyNumberFormat="1" applyFont="1" applyFill="1" applyBorder="1" applyAlignment="1">
      <alignment horizontal="center" vertical="center" wrapText="1"/>
    </xf>
    <xf numFmtId="167" fontId="5" fillId="0" borderId="3" xfId="0" applyNumberFormat="1" applyFont="1" applyFill="1" applyBorder="1" applyAlignment="1">
      <alignment horizontal="center" vertical="center" wrapText="1"/>
    </xf>
    <xf numFmtId="4" fontId="19" fillId="0" borderId="4" xfId="0" applyNumberFormat="1" applyFont="1" applyFill="1" applyBorder="1"/>
    <xf numFmtId="166" fontId="17" fillId="0" borderId="0" xfId="0" applyNumberFormat="1" applyFont="1" applyFill="1" applyBorder="1"/>
    <xf numFmtId="0" fontId="18" fillId="3" borderId="5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center" vertical="center" wrapText="1"/>
    </xf>
    <xf numFmtId="3" fontId="21" fillId="3" borderId="4" xfId="0" applyNumberFormat="1" applyFont="1" applyFill="1" applyBorder="1" applyAlignment="1">
      <alignment horizontal="center" vertical="center" wrapText="1"/>
    </xf>
    <xf numFmtId="4" fontId="21" fillId="3" borderId="4" xfId="0" applyNumberFormat="1" applyFont="1" applyFill="1" applyBorder="1" applyAlignment="1">
      <alignment horizontal="center" vertical="center" wrapText="1"/>
    </xf>
    <xf numFmtId="167" fontId="21" fillId="3" borderId="4" xfId="0" applyNumberFormat="1" applyFont="1" applyFill="1" applyBorder="1" applyAlignment="1">
      <alignment horizontal="center" vertical="center" wrapText="1"/>
    </xf>
    <xf numFmtId="167" fontId="21" fillId="3" borderId="6" xfId="0" applyNumberFormat="1" applyFont="1" applyFill="1" applyBorder="1" applyAlignment="1">
      <alignment horizontal="center" vertical="center" wrapText="1"/>
    </xf>
    <xf numFmtId="3" fontId="15" fillId="3" borderId="0" xfId="0" applyNumberFormat="1" applyFont="1" applyFill="1" applyBorder="1" applyAlignment="1">
      <alignment horizontal="center" vertical="center" wrapText="1"/>
    </xf>
    <xf numFmtId="3" fontId="15" fillId="3" borderId="4" xfId="0" applyNumberFormat="1" applyFont="1" applyFill="1" applyBorder="1" applyAlignment="1">
      <alignment horizontal="center" vertical="center" wrapText="1"/>
    </xf>
    <xf numFmtId="166" fontId="15" fillId="3" borderId="0" xfId="0" applyNumberFormat="1" applyFont="1" applyFill="1" applyBorder="1" applyAlignment="1">
      <alignment horizontal="center" vertical="center" wrapText="1"/>
    </xf>
    <xf numFmtId="4" fontId="15" fillId="3" borderId="0" xfId="0" applyNumberFormat="1" applyFont="1" applyFill="1" applyBorder="1" applyAlignment="1">
      <alignment horizontal="center" vertical="center" wrapText="1"/>
    </xf>
    <xf numFmtId="168" fontId="15" fillId="3" borderId="0" xfId="0" applyNumberFormat="1" applyFont="1" applyFill="1" applyBorder="1" applyAlignment="1">
      <alignment horizontal="center"/>
    </xf>
    <xf numFmtId="168" fontId="15" fillId="3" borderId="0" xfId="0" applyNumberFormat="1" applyFont="1" applyFill="1" applyBorder="1"/>
    <xf numFmtId="3" fontId="15" fillId="3" borderId="0" xfId="0" applyNumberFormat="1" applyFont="1" applyFill="1" applyBorder="1"/>
    <xf numFmtId="4" fontId="15" fillId="3" borderId="0" xfId="0" applyNumberFormat="1" applyFont="1" applyFill="1" applyBorder="1"/>
    <xf numFmtId="0" fontId="15" fillId="3" borderId="0" xfId="0" applyFont="1" applyFill="1" applyBorder="1"/>
    <xf numFmtId="0" fontId="15" fillId="3" borderId="0" xfId="0" applyFont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center" vertical="center" wrapText="1"/>
    </xf>
    <xf numFmtId="4" fontId="15" fillId="3" borderId="0" xfId="0" applyNumberFormat="1" applyFont="1" applyFill="1" applyBorder="1" applyAlignment="1">
      <alignment horizontal="center" vertical="center"/>
    </xf>
    <xf numFmtId="4" fontId="15" fillId="3" borderId="0" xfId="0" applyNumberFormat="1" applyFont="1" applyFill="1" applyBorder="1" applyAlignment="1">
      <alignment horizontal="left" vertical="top" wrapText="1"/>
    </xf>
    <xf numFmtId="4" fontId="15" fillId="3" borderId="0" xfId="0" applyNumberFormat="1" applyFont="1" applyFill="1" applyBorder="1" applyAlignment="1">
      <alignment horizontal="center"/>
    </xf>
    <xf numFmtId="0" fontId="15" fillId="3" borderId="7" xfId="0" applyFont="1" applyFill="1" applyBorder="1" applyAlignment="1">
      <alignment horizontal="left" vertical="center" wrapText="1"/>
    </xf>
    <xf numFmtId="3" fontId="16" fillId="3" borderId="0" xfId="0" applyNumberFormat="1" applyFont="1" applyFill="1" applyBorder="1" applyAlignment="1">
      <alignment horizontal="center" vertical="center" wrapText="1"/>
    </xf>
    <xf numFmtId="167" fontId="16" fillId="3" borderId="4" xfId="0" applyNumberFormat="1" applyFont="1" applyFill="1" applyBorder="1" applyAlignment="1">
      <alignment horizontal="center" vertical="center" wrapText="1"/>
    </xf>
    <xf numFmtId="166" fontId="16" fillId="3" borderId="0" xfId="0" applyNumberFormat="1" applyFont="1" applyFill="1" applyBorder="1" applyAlignment="1">
      <alignment horizontal="center" vertical="center" wrapText="1"/>
    </xf>
    <xf numFmtId="4" fontId="12" fillId="3" borderId="0" xfId="0" applyNumberFormat="1" applyFont="1" applyFill="1" applyBorder="1" applyAlignment="1">
      <alignment horizontal="center" vertical="center" wrapText="1"/>
    </xf>
    <xf numFmtId="168" fontId="7" fillId="3" borderId="0" xfId="0" applyNumberFormat="1" applyFont="1" applyFill="1" applyBorder="1" applyAlignment="1">
      <alignment horizontal="center"/>
    </xf>
    <xf numFmtId="168" fontId="7" fillId="3" borderId="0" xfId="0" applyNumberFormat="1" applyFont="1" applyFill="1" applyBorder="1"/>
    <xf numFmtId="3" fontId="7" fillId="3" borderId="0" xfId="0" applyNumberFormat="1" applyFont="1" applyFill="1" applyBorder="1"/>
    <xf numFmtId="4" fontId="7" fillId="3" borderId="0" xfId="0" applyNumberFormat="1" applyFont="1" applyFill="1" applyBorder="1"/>
    <xf numFmtId="0" fontId="7" fillId="3" borderId="0" xfId="0" applyFont="1" applyFill="1" applyBorder="1"/>
    <xf numFmtId="0" fontId="7" fillId="3" borderId="0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center" vertical="center" wrapText="1"/>
    </xf>
    <xf numFmtId="4" fontId="7" fillId="3" borderId="0" xfId="0" applyNumberFormat="1" applyFont="1" applyFill="1" applyBorder="1" applyAlignment="1">
      <alignment horizontal="center" vertical="center"/>
    </xf>
    <xf numFmtId="4" fontId="7" fillId="3" borderId="0" xfId="0" applyNumberFormat="1" applyFont="1" applyFill="1" applyBorder="1" applyAlignment="1">
      <alignment horizontal="center" vertical="center" wrapText="1"/>
    </xf>
    <xf numFmtId="4" fontId="7" fillId="3" borderId="0" xfId="0" applyNumberFormat="1" applyFont="1" applyFill="1" applyBorder="1" applyAlignment="1">
      <alignment horizontal="left" vertical="top" wrapText="1"/>
    </xf>
    <xf numFmtId="4" fontId="12" fillId="3" borderId="0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center"/>
    </xf>
    <xf numFmtId="0" fontId="22" fillId="2" borderId="7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center" vertical="center" wrapText="1"/>
    </xf>
    <xf numFmtId="3" fontId="24" fillId="2" borderId="4" xfId="0" applyNumberFormat="1" applyFont="1" applyFill="1" applyBorder="1" applyAlignment="1">
      <alignment horizontal="center" vertical="center" wrapText="1"/>
    </xf>
    <xf numFmtId="4" fontId="24" fillId="2" borderId="4" xfId="0" applyNumberFormat="1" applyFont="1" applyFill="1" applyBorder="1" applyAlignment="1">
      <alignment horizontal="center" vertical="center" wrapText="1"/>
    </xf>
    <xf numFmtId="167" fontId="24" fillId="2" borderId="4" xfId="0" applyNumberFormat="1" applyFont="1" applyFill="1" applyBorder="1" applyAlignment="1">
      <alignment horizontal="center" vertical="center" wrapText="1"/>
    </xf>
    <xf numFmtId="167" fontId="24" fillId="2" borderId="6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 vertical="center" wrapText="1"/>
    </xf>
    <xf numFmtId="166" fontId="16" fillId="2" borderId="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 wrapText="1"/>
    </xf>
    <xf numFmtId="168" fontId="7" fillId="2" borderId="0" xfId="0" applyNumberFormat="1" applyFont="1" applyFill="1" applyBorder="1" applyAlignment="1">
      <alignment horizontal="center"/>
    </xf>
    <xf numFmtId="168" fontId="7" fillId="2" borderId="0" xfId="0" applyNumberFormat="1" applyFont="1" applyFill="1" applyBorder="1"/>
    <xf numFmtId="0" fontId="7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left" vertical="top" wrapText="1"/>
    </xf>
    <xf numFmtId="4" fontId="12" fillId="2" borderId="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/>
    <xf numFmtId="0" fontId="22" fillId="0" borderId="7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center" vertical="center" wrapText="1"/>
    </xf>
    <xf numFmtId="3" fontId="24" fillId="0" borderId="4" xfId="0" applyNumberFormat="1" applyFont="1" applyFill="1" applyBorder="1" applyAlignment="1">
      <alignment horizontal="center" vertical="center" wrapText="1"/>
    </xf>
    <xf numFmtId="4" fontId="24" fillId="0" borderId="4" xfId="0" applyNumberFormat="1" applyFont="1" applyFill="1" applyBorder="1" applyAlignment="1">
      <alignment horizontal="center" vertical="center" wrapText="1"/>
    </xf>
    <xf numFmtId="167" fontId="24" fillId="0" borderId="4" xfId="0" applyNumberFormat="1" applyFont="1" applyFill="1" applyBorder="1" applyAlignment="1">
      <alignment horizontal="center" vertical="center" wrapText="1"/>
    </xf>
    <xf numFmtId="3" fontId="19" fillId="2" borderId="0" xfId="0" applyNumberFormat="1" applyFont="1" applyFill="1" applyBorder="1" applyAlignment="1">
      <alignment horizontal="center" vertical="center" wrapText="1"/>
    </xf>
    <xf numFmtId="3" fontId="16" fillId="2" borderId="0" xfId="1" applyNumberFormat="1" applyFont="1" applyFill="1" applyBorder="1" applyAlignment="1">
      <alignment horizontal="center" vertical="center" wrapText="1"/>
    </xf>
    <xf numFmtId="167" fontId="6" fillId="2" borderId="0" xfId="0" applyNumberFormat="1" applyFont="1" applyFill="1" applyBorder="1" applyProtection="1">
      <protection locked="0"/>
    </xf>
    <xf numFmtId="168" fontId="7" fillId="2" borderId="0" xfId="0" applyNumberFormat="1" applyFont="1" applyFill="1" applyBorder="1" applyAlignment="1">
      <alignment horizontal="center" vertical="center"/>
    </xf>
    <xf numFmtId="168" fontId="6" fillId="2" borderId="0" xfId="0" applyNumberFormat="1" applyFont="1" applyFill="1" applyBorder="1"/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4" fontId="7" fillId="2" borderId="0" xfId="1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4" fontId="12" fillId="2" borderId="0" xfId="1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left" vertical="center" wrapText="1"/>
    </xf>
    <xf numFmtId="0" fontId="20" fillId="5" borderId="4" xfId="0" applyFont="1" applyFill="1" applyBorder="1" applyAlignment="1">
      <alignment horizontal="center" vertical="center" wrapText="1"/>
    </xf>
    <xf numFmtId="3" fontId="21" fillId="5" borderId="4" xfId="0" applyNumberFormat="1" applyFont="1" applyFill="1" applyBorder="1" applyAlignment="1">
      <alignment horizontal="center" vertical="center" wrapText="1"/>
    </xf>
    <xf numFmtId="4" fontId="21" fillId="5" borderId="4" xfId="0" applyNumberFormat="1" applyFont="1" applyFill="1" applyBorder="1" applyAlignment="1">
      <alignment horizontal="center" vertical="center" wrapText="1"/>
    </xf>
    <xf numFmtId="167" fontId="24" fillId="5" borderId="4" xfId="0" applyNumberFormat="1" applyFont="1" applyFill="1" applyBorder="1" applyAlignment="1">
      <alignment horizontal="center" vertical="center" wrapText="1"/>
    </xf>
    <xf numFmtId="4" fontId="24" fillId="5" borderId="4" xfId="0" applyNumberFormat="1" applyFont="1" applyFill="1" applyBorder="1" applyAlignment="1">
      <alignment horizontal="center" vertical="center" wrapText="1"/>
    </xf>
    <xf numFmtId="167" fontId="24" fillId="5" borderId="6" xfId="0" applyNumberFormat="1" applyFont="1" applyFill="1" applyBorder="1" applyAlignment="1">
      <alignment horizontal="center" vertical="center" wrapText="1"/>
    </xf>
    <xf numFmtId="4" fontId="12" fillId="2" borderId="0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/>
    <xf numFmtId="4" fontId="6" fillId="2" borderId="0" xfId="1" applyNumberFormat="1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center" vertical="center"/>
    </xf>
    <xf numFmtId="4" fontId="2" fillId="2" borderId="0" xfId="1" applyNumberFormat="1" applyFont="1" applyFill="1" applyBorder="1" applyAlignment="1">
      <alignment horizontal="center" vertical="center"/>
    </xf>
    <xf numFmtId="167" fontId="21" fillId="2" borderId="6" xfId="0" applyNumberFormat="1" applyFont="1" applyFill="1" applyBorder="1" applyAlignment="1">
      <alignment horizontal="center" vertical="center" wrapText="1"/>
    </xf>
    <xf numFmtId="3" fontId="21" fillId="2" borderId="4" xfId="0" applyNumberFormat="1" applyFont="1" applyFill="1" applyBorder="1" applyAlignment="1">
      <alignment horizontal="center" vertical="center" wrapText="1"/>
    </xf>
    <xf numFmtId="4" fontId="21" fillId="2" borderId="4" xfId="0" applyNumberFormat="1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left" vertical="center" wrapText="1"/>
    </xf>
    <xf numFmtId="0" fontId="20" fillId="6" borderId="4" xfId="0" applyFont="1" applyFill="1" applyBorder="1" applyAlignment="1">
      <alignment horizontal="center" vertical="center" wrapText="1"/>
    </xf>
    <xf numFmtId="3" fontId="21" fillId="6" borderId="4" xfId="0" applyNumberFormat="1" applyFont="1" applyFill="1" applyBorder="1" applyAlignment="1">
      <alignment horizontal="center" vertical="center" wrapText="1"/>
    </xf>
    <xf numFmtId="4" fontId="21" fillId="6" borderId="4" xfId="0" applyNumberFormat="1" applyFont="1" applyFill="1" applyBorder="1" applyAlignment="1">
      <alignment horizontal="center" vertical="center" wrapText="1"/>
    </xf>
    <xf numFmtId="167" fontId="7" fillId="2" borderId="0" xfId="0" applyNumberFormat="1" applyFont="1" applyFill="1" applyBorder="1" applyProtection="1">
      <protection locked="0"/>
    </xf>
    <xf numFmtId="0" fontId="7" fillId="2" borderId="0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7" fillId="2" borderId="0" xfId="0" quotePrefix="1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justify" vertical="center" wrapText="1"/>
    </xf>
    <xf numFmtId="4" fontId="12" fillId="2" borderId="0" xfId="0" applyNumberFormat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0" fontId="7" fillId="7" borderId="0" xfId="0" applyFont="1" applyFill="1" applyBorder="1"/>
    <xf numFmtId="0" fontId="19" fillId="0" borderId="7" xfId="0" applyFont="1" applyFill="1" applyBorder="1" applyAlignment="1">
      <alignment horizontal="left" vertical="center" wrapText="1"/>
    </xf>
    <xf numFmtId="167" fontId="26" fillId="0" borderId="4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left" vertical="center" wrapText="1"/>
    </xf>
    <xf numFmtId="167" fontId="16" fillId="3" borderId="0" xfId="0" applyNumberFormat="1" applyFont="1" applyFill="1" applyBorder="1" applyAlignment="1">
      <alignment horizontal="center" vertical="center" wrapText="1"/>
    </xf>
    <xf numFmtId="0" fontId="7" fillId="3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/>
    <xf numFmtId="169" fontId="7" fillId="2" borderId="0" xfId="1" applyNumberFormat="1" applyFont="1" applyFill="1" applyBorder="1" applyAlignment="1">
      <alignment horizontal="center" vertical="center" wrapText="1"/>
    </xf>
    <xf numFmtId="169" fontId="7" fillId="2" borderId="0" xfId="1" applyNumberFormat="1" applyFont="1" applyFill="1" applyBorder="1" applyAlignment="1">
      <alignment horizontal="center" vertical="center"/>
    </xf>
    <xf numFmtId="169" fontId="12" fillId="2" borderId="0" xfId="1" applyNumberFormat="1" applyFont="1" applyFill="1" applyBorder="1" applyAlignment="1">
      <alignment horizontal="center" vertical="center" wrapText="1"/>
    </xf>
    <xf numFmtId="169" fontId="12" fillId="2" borderId="0" xfId="1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/>
    </xf>
    <xf numFmtId="3" fontId="16" fillId="3" borderId="0" xfId="1" applyNumberFormat="1" applyFont="1" applyFill="1" applyBorder="1" applyAlignment="1">
      <alignment horizontal="center" vertical="center" wrapText="1"/>
    </xf>
    <xf numFmtId="169" fontId="12" fillId="3" borderId="0" xfId="1" applyNumberFormat="1" applyFont="1" applyFill="1" applyBorder="1" applyAlignment="1">
      <alignment horizontal="center" vertical="center" wrapText="1"/>
    </xf>
    <xf numFmtId="169" fontId="7" fillId="3" borderId="0" xfId="1" applyNumberFormat="1" applyFont="1" applyFill="1" applyBorder="1" applyAlignment="1">
      <alignment horizontal="center" vertical="center" wrapText="1"/>
    </xf>
    <xf numFmtId="169" fontId="7" fillId="3" borderId="0" xfId="1" applyNumberFormat="1" applyFont="1" applyFill="1" applyBorder="1" applyAlignment="1">
      <alignment horizontal="center" vertical="center"/>
    </xf>
    <xf numFmtId="169" fontId="12" fillId="3" borderId="0" xfId="1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3" fontId="19" fillId="2" borderId="0" xfId="1" applyNumberFormat="1" applyFont="1" applyFill="1" applyBorder="1" applyAlignment="1">
      <alignment horizontal="center" vertical="center" wrapText="1"/>
    </xf>
    <xf numFmtId="169" fontId="2" fillId="2" borderId="0" xfId="1" applyNumberFormat="1" applyFont="1" applyFill="1" applyBorder="1" applyAlignment="1">
      <alignment horizontal="center" vertical="center" wrapText="1"/>
    </xf>
    <xf numFmtId="168" fontId="6" fillId="2" borderId="0" xfId="0" applyNumberFormat="1" applyFont="1" applyFill="1" applyBorder="1" applyAlignment="1">
      <alignment horizontal="center"/>
    </xf>
    <xf numFmtId="169" fontId="6" fillId="2" borderId="0" xfId="1" applyNumberFormat="1" applyFont="1" applyFill="1" applyBorder="1" applyAlignment="1">
      <alignment horizontal="center" vertical="center" wrapText="1"/>
    </xf>
    <xf numFmtId="169" fontId="6" fillId="2" borderId="0" xfId="1" applyNumberFormat="1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left" vertical="top" wrapText="1"/>
    </xf>
    <xf numFmtId="169" fontId="2" fillId="2" borderId="0" xfId="1" applyNumberFormat="1" applyFont="1" applyFill="1" applyBorder="1" applyAlignment="1">
      <alignment horizontal="center" vertical="center"/>
    </xf>
    <xf numFmtId="168" fontId="6" fillId="2" borderId="0" xfId="0" applyNumberFormat="1" applyFont="1" applyFill="1" applyBorder="1" applyAlignment="1">
      <alignment horizontal="center" vertical="center"/>
    </xf>
    <xf numFmtId="0" fontId="6" fillId="2" borderId="0" xfId="0" quotePrefix="1" applyNumberFormat="1" applyFont="1" applyFill="1" applyBorder="1" applyAlignment="1">
      <alignment horizontal="center" vertical="center" wrapText="1"/>
    </xf>
    <xf numFmtId="0" fontId="6" fillId="2" borderId="0" xfId="0" quotePrefix="1" applyNumberFormat="1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6" fillId="8" borderId="0" xfId="0" applyFont="1" applyFill="1" applyBorder="1"/>
    <xf numFmtId="0" fontId="6" fillId="9" borderId="0" xfId="0" applyFont="1" applyFill="1" applyBorder="1"/>
    <xf numFmtId="0" fontId="16" fillId="6" borderId="7" xfId="0" applyFont="1" applyFill="1" applyBorder="1" applyAlignment="1">
      <alignment horizontal="left" vertical="center" wrapText="1"/>
    </xf>
    <xf numFmtId="167" fontId="7" fillId="2" borderId="0" xfId="2" applyNumberFormat="1" applyFont="1" applyFill="1" applyBorder="1" applyAlignment="1">
      <alignment horizontal="center"/>
    </xf>
    <xf numFmtId="1" fontId="6" fillId="2" borderId="0" xfId="0" applyNumberFormat="1" applyFont="1" applyFill="1" applyBorder="1" applyAlignment="1">
      <alignment horizontal="center" vertical="top" wrapText="1"/>
    </xf>
    <xf numFmtId="0" fontId="18" fillId="3" borderId="7" xfId="0" applyFont="1" applyFill="1" applyBorder="1" applyAlignment="1">
      <alignment horizontal="left" vertical="center" wrapText="1"/>
    </xf>
    <xf numFmtId="3" fontId="18" fillId="3" borderId="0" xfId="0" applyNumberFormat="1" applyFont="1" applyFill="1" applyBorder="1" applyAlignment="1">
      <alignment horizontal="center" vertical="center" wrapText="1"/>
    </xf>
    <xf numFmtId="4" fontId="18" fillId="3" borderId="0" xfId="0" applyNumberFormat="1" applyFont="1" applyFill="1" applyBorder="1" applyAlignment="1">
      <alignment horizontal="center" vertical="center" wrapText="1"/>
    </xf>
    <xf numFmtId="168" fontId="18" fillId="3" borderId="0" xfId="0" applyNumberFormat="1" applyFont="1" applyFill="1" applyBorder="1" applyAlignment="1">
      <alignment horizontal="center"/>
    </xf>
    <xf numFmtId="3" fontId="18" fillId="3" borderId="0" xfId="0" applyNumberFormat="1" applyFont="1" applyFill="1" applyBorder="1"/>
    <xf numFmtId="4" fontId="18" fillId="3" borderId="0" xfId="0" applyNumberFormat="1" applyFont="1" applyFill="1" applyBorder="1"/>
    <xf numFmtId="0" fontId="18" fillId="3" borderId="0" xfId="0" applyFont="1" applyFill="1" applyBorder="1" applyAlignment="1">
      <alignment horizontal="left" vertical="top" wrapText="1"/>
    </xf>
    <xf numFmtId="0" fontId="18" fillId="3" borderId="0" xfId="0" applyFont="1" applyFill="1" applyBorder="1" applyAlignment="1">
      <alignment horizontal="center" vertical="center" wrapText="1"/>
    </xf>
    <xf numFmtId="4" fontId="18" fillId="3" borderId="0" xfId="0" applyNumberFormat="1" applyFont="1" applyFill="1" applyBorder="1" applyAlignment="1">
      <alignment horizontal="center" vertical="center"/>
    </xf>
    <xf numFmtId="4" fontId="18" fillId="3" borderId="0" xfId="0" applyNumberFormat="1" applyFont="1" applyFill="1" applyBorder="1" applyAlignment="1">
      <alignment horizontal="left" vertical="top" wrapText="1"/>
    </xf>
    <xf numFmtId="0" fontId="18" fillId="3" borderId="0" xfId="0" applyFont="1" applyFill="1" applyBorder="1"/>
    <xf numFmtId="1" fontId="18" fillId="3" borderId="0" xfId="0" applyNumberFormat="1" applyFont="1" applyFill="1" applyBorder="1" applyAlignment="1">
      <alignment horizontal="center" vertical="top" wrapText="1"/>
    </xf>
    <xf numFmtId="0" fontId="16" fillId="5" borderId="7" xfId="0" applyFont="1" applyFill="1" applyBorder="1" applyAlignment="1">
      <alignment horizontal="left" vertical="center" wrapText="1"/>
    </xf>
    <xf numFmtId="167" fontId="21" fillId="5" borderId="6" xfId="0" applyNumberFormat="1" applyFont="1" applyFill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horizontal="center" vertical="top" wrapText="1"/>
    </xf>
    <xf numFmtId="1" fontId="6" fillId="2" borderId="0" xfId="0" applyNumberFormat="1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left" vertical="center" wrapText="1"/>
    </xf>
    <xf numFmtId="3" fontId="2" fillId="2" borderId="0" xfId="0" applyNumberFormat="1" applyFont="1" applyFill="1" applyBorder="1"/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/>
    <xf numFmtId="0" fontId="2" fillId="2" borderId="0" xfId="0" applyFont="1" applyFill="1" applyBorder="1"/>
    <xf numFmtId="1" fontId="2" fillId="2" borderId="0" xfId="0" applyNumberFormat="1" applyFont="1" applyFill="1" applyBorder="1" applyAlignment="1">
      <alignment horizontal="center" vertical="top" wrapText="1"/>
    </xf>
    <xf numFmtId="0" fontId="22" fillId="2" borderId="7" xfId="0" applyFont="1" applyFill="1" applyBorder="1" applyAlignment="1">
      <alignment horizontal="left" wrapText="1"/>
    </xf>
    <xf numFmtId="0" fontId="28" fillId="3" borderId="0" xfId="0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horizontal="center" vertical="center" wrapText="1"/>
    </xf>
    <xf numFmtId="167" fontId="24" fillId="0" borderId="6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wrapText="1"/>
    </xf>
    <xf numFmtId="0" fontId="29" fillId="2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left" vertical="center" wrapText="1"/>
    </xf>
    <xf numFmtId="0" fontId="22" fillId="5" borderId="7" xfId="0" applyFont="1" applyFill="1" applyBorder="1" applyAlignment="1">
      <alignment horizontal="left" vertical="center" wrapText="1"/>
    </xf>
    <xf numFmtId="0" fontId="23" fillId="5" borderId="4" xfId="0" applyFont="1" applyFill="1" applyBorder="1" applyAlignment="1">
      <alignment horizontal="center" vertical="center" wrapText="1"/>
    </xf>
    <xf numFmtId="3" fontId="24" fillId="5" borderId="4" xfId="0" applyNumberFormat="1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center" vertical="center" wrapText="1"/>
    </xf>
    <xf numFmtId="3" fontId="32" fillId="0" borderId="4" xfId="0" applyNumberFormat="1" applyFont="1" applyFill="1" applyBorder="1" applyAlignment="1">
      <alignment horizontal="center" vertical="center" wrapText="1"/>
    </xf>
    <xf numFmtId="4" fontId="32" fillId="0" borderId="4" xfId="0" applyNumberFormat="1" applyFont="1" applyFill="1" applyBorder="1" applyAlignment="1">
      <alignment horizontal="center" vertical="center" wrapText="1"/>
    </xf>
    <xf numFmtId="167" fontId="32" fillId="0" borderId="4" xfId="0" applyNumberFormat="1" applyFont="1" applyFill="1" applyBorder="1" applyAlignment="1">
      <alignment horizontal="center" vertical="center" wrapText="1"/>
    </xf>
    <xf numFmtId="167" fontId="33" fillId="2" borderId="6" xfId="0" applyNumberFormat="1" applyFont="1" applyFill="1" applyBorder="1" applyAlignment="1">
      <alignment horizontal="center" vertical="center" wrapText="1"/>
    </xf>
    <xf numFmtId="3" fontId="34" fillId="2" borderId="0" xfId="0" applyNumberFormat="1" applyFont="1" applyFill="1" applyBorder="1" applyAlignment="1">
      <alignment horizontal="center" vertical="center" wrapText="1"/>
    </xf>
    <xf numFmtId="3" fontId="35" fillId="2" borderId="0" xfId="0" applyNumberFormat="1" applyFont="1" applyFill="1" applyBorder="1" applyAlignment="1">
      <alignment horizontal="center" vertical="center" wrapText="1"/>
    </xf>
    <xf numFmtId="167" fontId="36" fillId="2" borderId="0" xfId="0" applyNumberFormat="1" applyFont="1" applyFill="1" applyBorder="1"/>
    <xf numFmtId="168" fontId="37" fillId="2" borderId="0" xfId="0" applyNumberFormat="1" applyFont="1" applyFill="1" applyBorder="1" applyAlignment="1">
      <alignment horizontal="center" vertical="center"/>
    </xf>
    <xf numFmtId="168" fontId="37" fillId="2" borderId="0" xfId="0" applyNumberFormat="1" applyFont="1" applyFill="1" applyBorder="1" applyAlignment="1">
      <alignment horizontal="center"/>
    </xf>
    <xf numFmtId="168" fontId="36" fillId="2" borderId="0" xfId="0" applyNumberFormat="1" applyFont="1" applyFill="1" applyBorder="1"/>
    <xf numFmtId="0" fontId="36" fillId="2" borderId="0" xfId="0" applyFont="1" applyFill="1" applyBorder="1"/>
    <xf numFmtId="4" fontId="37" fillId="2" borderId="0" xfId="0" applyNumberFormat="1" applyFont="1" applyFill="1" applyBorder="1"/>
    <xf numFmtId="0" fontId="36" fillId="2" borderId="0" xfId="0" applyFont="1" applyFill="1" applyBorder="1" applyAlignment="1">
      <alignment horizontal="left" vertical="top" wrapText="1"/>
    </xf>
    <xf numFmtId="0" fontId="36" fillId="2" borderId="0" xfId="0" applyFont="1" applyFill="1" applyBorder="1" applyAlignment="1">
      <alignment horizontal="center" vertical="center" wrapText="1"/>
    </xf>
    <xf numFmtId="4" fontId="37" fillId="2" borderId="0" xfId="0" applyNumberFormat="1" applyFont="1" applyFill="1" applyBorder="1" applyAlignment="1">
      <alignment horizontal="center" vertical="center"/>
    </xf>
    <xf numFmtId="4" fontId="36" fillId="2" borderId="0" xfId="0" applyNumberFormat="1" applyFont="1" applyFill="1" applyBorder="1" applyAlignment="1">
      <alignment horizontal="center" vertical="center" wrapText="1"/>
    </xf>
    <xf numFmtId="4" fontId="36" fillId="2" borderId="0" xfId="0" applyNumberFormat="1" applyFont="1" applyFill="1" applyBorder="1"/>
    <xf numFmtId="3" fontId="36" fillId="2" borderId="0" xfId="0" applyNumberFormat="1" applyFont="1" applyFill="1" applyBorder="1"/>
    <xf numFmtId="4" fontId="37" fillId="2" borderId="0" xfId="0" applyNumberFormat="1" applyFont="1" applyFill="1" applyBorder="1" applyAlignment="1">
      <alignment horizontal="left" vertical="top" wrapText="1"/>
    </xf>
    <xf numFmtId="4" fontId="38" fillId="2" borderId="0" xfId="0" applyNumberFormat="1" applyFont="1" applyFill="1" applyBorder="1" applyAlignment="1">
      <alignment horizontal="center" vertical="center"/>
    </xf>
    <xf numFmtId="4" fontId="39" fillId="2" borderId="0" xfId="0" applyNumberFormat="1" applyFont="1" applyFill="1" applyBorder="1" applyAlignment="1">
      <alignment horizontal="center" vertical="center" wrapText="1"/>
    </xf>
    <xf numFmtId="1" fontId="36" fillId="2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/>
    <xf numFmtId="3" fontId="16" fillId="10" borderId="0" xfId="0" applyNumberFormat="1" applyFont="1" applyFill="1" applyBorder="1" applyAlignment="1">
      <alignment horizontal="center" vertical="center" wrapText="1"/>
    </xf>
    <xf numFmtId="4" fontId="16" fillId="10" borderId="0" xfId="0" applyNumberFormat="1" applyFont="1" applyFill="1" applyBorder="1" applyAlignment="1">
      <alignment horizontal="center" vertical="center" wrapText="1"/>
    </xf>
    <xf numFmtId="4" fontId="12" fillId="10" borderId="0" xfId="0" applyNumberFormat="1" applyFont="1" applyFill="1" applyBorder="1" applyAlignment="1">
      <alignment horizontal="center" vertical="center" wrapText="1"/>
    </xf>
    <xf numFmtId="168" fontId="7" fillId="10" borderId="0" xfId="0" applyNumberFormat="1" applyFont="1" applyFill="1" applyBorder="1" applyAlignment="1">
      <alignment horizontal="center"/>
    </xf>
    <xf numFmtId="168" fontId="12" fillId="10" borderId="0" xfId="0" applyNumberFormat="1" applyFont="1" applyFill="1" applyBorder="1"/>
    <xf numFmtId="0" fontId="12" fillId="10" borderId="0" xfId="0" applyFont="1" applyFill="1" applyBorder="1"/>
    <xf numFmtId="4" fontId="7" fillId="10" borderId="0" xfId="0" applyNumberFormat="1" applyFont="1" applyFill="1" applyBorder="1"/>
    <xf numFmtId="0" fontId="12" fillId="10" borderId="0" xfId="0" applyFont="1" applyFill="1" applyBorder="1" applyAlignment="1">
      <alignment horizontal="left" vertical="top" wrapText="1"/>
    </xf>
    <xf numFmtId="0" fontId="12" fillId="10" borderId="0" xfId="0" applyFont="1" applyFill="1" applyBorder="1" applyAlignment="1">
      <alignment horizontal="center" vertical="center" wrapText="1"/>
    </xf>
    <xf numFmtId="4" fontId="12" fillId="10" borderId="0" xfId="0" applyNumberFormat="1" applyFont="1" applyFill="1" applyBorder="1" applyAlignment="1">
      <alignment horizontal="center" vertical="center"/>
    </xf>
    <xf numFmtId="4" fontId="12" fillId="10" borderId="0" xfId="0" applyNumberFormat="1" applyFont="1" applyFill="1" applyBorder="1"/>
    <xf numFmtId="3" fontId="12" fillId="10" borderId="0" xfId="0" applyNumberFormat="1" applyFont="1" applyFill="1" applyBorder="1"/>
    <xf numFmtId="4" fontId="7" fillId="10" borderId="0" xfId="0" applyNumberFormat="1" applyFont="1" applyFill="1" applyBorder="1" applyAlignment="1">
      <alignment horizontal="center" vertical="center"/>
    </xf>
    <xf numFmtId="4" fontId="7" fillId="10" borderId="0" xfId="0" applyNumberFormat="1" applyFont="1" applyFill="1" applyBorder="1" applyAlignment="1">
      <alignment horizontal="left" vertical="top" wrapText="1"/>
    </xf>
    <xf numFmtId="1" fontId="12" fillId="10" borderId="0" xfId="0" applyNumberFormat="1" applyFont="1" applyFill="1" applyBorder="1" applyAlignment="1">
      <alignment horizontal="center"/>
    </xf>
    <xf numFmtId="0" fontId="15" fillId="2" borderId="7" xfId="0" applyFont="1" applyFill="1" applyBorder="1" applyAlignment="1">
      <alignment horizontal="left" vertical="center" wrapText="1"/>
    </xf>
    <xf numFmtId="3" fontId="21" fillId="0" borderId="4" xfId="0" applyNumberFormat="1" applyFont="1" applyFill="1" applyBorder="1" applyAlignment="1">
      <alignment horizontal="center" vertical="center" wrapText="1"/>
    </xf>
    <xf numFmtId="4" fontId="21" fillId="0" borderId="4" xfId="0" applyNumberFormat="1" applyFont="1" applyFill="1" applyBorder="1" applyAlignment="1">
      <alignment horizontal="center" vertical="center" wrapText="1"/>
    </xf>
    <xf numFmtId="167" fontId="21" fillId="0" borderId="4" xfId="0" applyNumberFormat="1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 applyBorder="1" applyAlignment="1">
      <alignment horizontal="center" vertical="center" wrapText="1"/>
    </xf>
    <xf numFmtId="167" fontId="15" fillId="2" borderId="0" xfId="0" applyNumberFormat="1" applyFont="1" applyFill="1" applyBorder="1"/>
    <xf numFmtId="168" fontId="15" fillId="2" borderId="0" xfId="0" applyNumberFormat="1" applyFont="1" applyFill="1" applyBorder="1" applyAlignment="1">
      <alignment horizontal="center" vertical="center"/>
    </xf>
    <xf numFmtId="168" fontId="15" fillId="2" borderId="0" xfId="0" applyNumberFormat="1" applyFont="1" applyFill="1" applyBorder="1" applyAlignment="1">
      <alignment horizontal="center"/>
    </xf>
    <xf numFmtId="168" fontId="15" fillId="2" borderId="0" xfId="0" applyNumberFormat="1" applyFont="1" applyFill="1" applyBorder="1"/>
    <xf numFmtId="0" fontId="15" fillId="2" borderId="0" xfId="0" applyFont="1" applyFill="1" applyBorder="1"/>
    <xf numFmtId="4" fontId="15" fillId="2" borderId="0" xfId="0" applyNumberFormat="1" applyFont="1" applyFill="1" applyBorder="1"/>
    <xf numFmtId="0" fontId="15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vertical="center" wrapText="1"/>
    </xf>
    <xf numFmtId="4" fontId="15" fillId="2" borderId="0" xfId="0" applyNumberFormat="1" applyFont="1" applyFill="1" applyBorder="1" applyAlignment="1">
      <alignment horizontal="center" vertical="center"/>
    </xf>
    <xf numFmtId="4" fontId="15" fillId="2" borderId="0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 applyBorder="1"/>
    <xf numFmtId="4" fontId="15" fillId="2" borderId="0" xfId="0" applyNumberFormat="1" applyFont="1" applyFill="1" applyBorder="1" applyAlignment="1">
      <alignment horizontal="left" vertical="top" wrapText="1"/>
    </xf>
    <xf numFmtId="1" fontId="15" fillId="2" borderId="0" xfId="0" applyNumberFormat="1" applyFont="1" applyFill="1" applyBorder="1" applyAlignment="1">
      <alignment horizontal="center"/>
    </xf>
    <xf numFmtId="0" fontId="23" fillId="6" borderId="4" xfId="0" applyFont="1" applyFill="1" applyBorder="1" applyAlignment="1">
      <alignment horizontal="center" vertical="center" wrapText="1"/>
    </xf>
    <xf numFmtId="3" fontId="21" fillId="6" borderId="6" xfId="0" applyNumberFormat="1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left" vertical="center" wrapText="1"/>
    </xf>
    <xf numFmtId="3" fontId="24" fillId="3" borderId="4" xfId="0" applyNumberFormat="1" applyFont="1" applyFill="1" applyBorder="1" applyAlignment="1">
      <alignment horizontal="center" vertical="center" wrapText="1"/>
    </xf>
    <xf numFmtId="4" fontId="24" fillId="3" borderId="4" xfId="0" applyNumberFormat="1" applyFont="1" applyFill="1" applyBorder="1" applyAlignment="1">
      <alignment horizontal="center" vertical="center" wrapText="1"/>
    </xf>
    <xf numFmtId="167" fontId="24" fillId="3" borderId="4" xfId="0" applyNumberFormat="1" applyFont="1" applyFill="1" applyBorder="1" applyAlignment="1">
      <alignment horizontal="center" vertical="center" wrapText="1"/>
    </xf>
    <xf numFmtId="4" fontId="21" fillId="3" borderId="6" xfId="0" applyNumberFormat="1" applyFont="1" applyFill="1" applyBorder="1" applyAlignment="1">
      <alignment horizontal="center" vertical="center" wrapText="1"/>
    </xf>
    <xf numFmtId="4" fontId="16" fillId="3" borderId="0" xfId="0" applyNumberFormat="1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center"/>
    </xf>
    <xf numFmtId="3" fontId="21" fillId="3" borderId="4" xfId="1" applyNumberFormat="1" applyFont="1" applyFill="1" applyBorder="1" applyAlignment="1">
      <alignment horizontal="center" vertical="center" wrapText="1"/>
    </xf>
    <xf numFmtId="4" fontId="21" fillId="3" borderId="4" xfId="1" applyNumberFormat="1" applyFont="1" applyFill="1" applyBorder="1" applyAlignment="1">
      <alignment horizontal="center" vertical="center" wrapText="1"/>
    </xf>
    <xf numFmtId="3" fontId="21" fillId="3" borderId="6" xfId="1" applyNumberFormat="1" applyFont="1" applyFill="1" applyBorder="1" applyAlignment="1">
      <alignment horizontal="center" vertical="center" wrapText="1"/>
    </xf>
    <xf numFmtId="168" fontId="6" fillId="3" borderId="0" xfId="0" applyNumberFormat="1" applyFont="1" applyFill="1" applyBorder="1"/>
    <xf numFmtId="0" fontId="6" fillId="3" borderId="0" xfId="0" applyFont="1" applyFill="1" applyBorder="1"/>
    <xf numFmtId="4" fontId="7" fillId="3" borderId="0" xfId="1" applyNumberFormat="1" applyFont="1" applyFill="1" applyBorder="1" applyAlignment="1">
      <alignment horizontal="center" vertical="center" wrapText="1"/>
    </xf>
    <xf numFmtId="4" fontId="6" fillId="3" borderId="0" xfId="0" applyNumberFormat="1" applyFont="1" applyFill="1" applyBorder="1"/>
    <xf numFmtId="3" fontId="6" fillId="3" borderId="0" xfId="0" applyNumberFormat="1" applyFont="1" applyFill="1" applyBorder="1"/>
    <xf numFmtId="4" fontId="12" fillId="3" borderId="0" xfId="1" applyNumberFormat="1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/>
    </xf>
    <xf numFmtId="0" fontId="40" fillId="3" borderId="7" xfId="0" applyFont="1" applyFill="1" applyBorder="1" applyAlignment="1">
      <alignment horizontal="left" vertical="center" wrapText="1"/>
    </xf>
    <xf numFmtId="0" fontId="23" fillId="3" borderId="4" xfId="0" applyFont="1" applyFill="1" applyBorder="1" applyAlignment="1">
      <alignment horizontal="center" vertical="center" wrapText="1"/>
    </xf>
    <xf numFmtId="3" fontId="24" fillId="3" borderId="4" xfId="1" applyNumberFormat="1" applyFont="1" applyFill="1" applyBorder="1" applyAlignment="1">
      <alignment horizontal="center" vertical="center" wrapText="1"/>
    </xf>
    <xf numFmtId="4" fontId="24" fillId="3" borderId="4" xfId="1" applyNumberFormat="1" applyFont="1" applyFill="1" applyBorder="1" applyAlignment="1">
      <alignment horizontal="center" vertical="center" wrapText="1"/>
    </xf>
    <xf numFmtId="3" fontId="24" fillId="3" borderId="6" xfId="1" applyNumberFormat="1" applyFont="1" applyFill="1" applyBorder="1" applyAlignment="1">
      <alignment horizontal="center" vertical="center" wrapText="1"/>
    </xf>
    <xf numFmtId="3" fontId="19" fillId="3" borderId="0" xfId="1" applyNumberFormat="1" applyFont="1" applyFill="1" applyBorder="1" applyAlignment="1">
      <alignment horizontal="center" vertical="center" wrapText="1"/>
    </xf>
    <xf numFmtId="0" fontId="41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4" fontId="6" fillId="3" borderId="0" xfId="1" applyNumberFormat="1" applyFont="1" applyFill="1" applyBorder="1" applyAlignment="1">
      <alignment horizontal="center" vertical="center" wrapText="1"/>
    </xf>
    <xf numFmtId="2" fontId="6" fillId="3" borderId="0" xfId="0" applyNumberFormat="1" applyFont="1" applyFill="1" applyBorder="1"/>
    <xf numFmtId="4" fontId="2" fillId="3" borderId="0" xfId="1" applyNumberFormat="1" applyFont="1" applyFill="1" applyBorder="1" applyAlignment="1">
      <alignment horizontal="center" vertical="center" wrapText="1"/>
    </xf>
    <xf numFmtId="0" fontId="42" fillId="3" borderId="7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top" wrapText="1"/>
    </xf>
    <xf numFmtId="1" fontId="6" fillId="3" borderId="0" xfId="0" applyNumberFormat="1" applyFont="1" applyFill="1" applyBorder="1" applyAlignment="1">
      <alignment horizontal="center" vertical="top" wrapText="1"/>
    </xf>
    <xf numFmtId="0" fontId="42" fillId="3" borderId="7" xfId="0" applyNumberFormat="1" applyFont="1" applyFill="1" applyBorder="1" applyAlignment="1">
      <alignment horizontal="left" vertical="center" wrapText="1"/>
    </xf>
    <xf numFmtId="49" fontId="23" fillId="3" borderId="4" xfId="0" applyNumberFormat="1" applyFont="1" applyFill="1" applyBorder="1" applyAlignment="1">
      <alignment horizontal="center" vertical="center" wrapText="1"/>
    </xf>
    <xf numFmtId="3" fontId="24" fillId="3" borderId="6" xfId="0" applyNumberFormat="1" applyFont="1" applyFill="1" applyBorder="1" applyAlignment="1">
      <alignment horizontal="center" vertical="center" wrapText="1"/>
    </xf>
    <xf numFmtId="3" fontId="19" fillId="3" borderId="0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left" vertical="top" wrapText="1"/>
    </xf>
    <xf numFmtId="49" fontId="6" fillId="3" borderId="0" xfId="0" applyNumberFormat="1" applyFont="1" applyFill="1" applyBorder="1" applyAlignment="1">
      <alignment horizontal="center" vertical="center" wrapText="1"/>
    </xf>
    <xf numFmtId="4" fontId="6" fillId="3" borderId="0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3" fontId="21" fillId="3" borderId="6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4" fontId="6" fillId="3" borderId="0" xfId="0" applyNumberFormat="1" applyFont="1" applyFill="1" applyBorder="1" applyAlignment="1">
      <alignment horizontal="left" vertical="center" wrapText="1"/>
    </xf>
    <xf numFmtId="168" fontId="6" fillId="3" borderId="0" xfId="0" applyNumberFormat="1" applyFont="1" applyFill="1" applyBorder="1" applyAlignment="1">
      <alignment horizontal="left" vertical="center" wrapText="1"/>
    </xf>
    <xf numFmtId="1" fontId="6" fillId="3" borderId="0" xfId="0" applyNumberFormat="1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49" fontId="7" fillId="3" borderId="0" xfId="0" applyNumberFormat="1" applyFont="1" applyFill="1" applyBorder="1" applyAlignment="1">
      <alignment horizontal="center" vertical="center" wrapText="1"/>
    </xf>
    <xf numFmtId="0" fontId="41" fillId="3" borderId="0" xfId="0" applyFont="1" applyFill="1" applyBorder="1" applyAlignment="1">
      <alignment horizontal="left" vertical="center" wrapText="1"/>
    </xf>
    <xf numFmtId="4" fontId="43" fillId="3" borderId="0" xfId="0" applyNumberFormat="1" applyFont="1" applyFill="1" applyBorder="1"/>
    <xf numFmtId="4" fontId="2" fillId="3" borderId="0" xfId="0" applyNumberFormat="1" applyFont="1" applyFill="1" applyBorder="1" applyAlignment="1">
      <alignment horizontal="right"/>
    </xf>
    <xf numFmtId="0" fontId="42" fillId="3" borderId="7" xfId="0" applyNumberFormat="1" applyFont="1" applyFill="1" applyBorder="1" applyAlignment="1" applyProtection="1">
      <alignment horizontal="left" vertical="center" wrapText="1"/>
    </xf>
    <xf numFmtId="0" fontId="6" fillId="3" borderId="0" xfId="0" applyNumberFormat="1" applyFont="1" applyFill="1" applyBorder="1" applyAlignment="1" applyProtection="1">
      <alignment horizontal="left" vertical="top" wrapText="1"/>
    </xf>
    <xf numFmtId="1" fontId="23" fillId="3" borderId="4" xfId="0" applyNumberFormat="1" applyFont="1" applyFill="1" applyBorder="1" applyAlignment="1">
      <alignment horizontal="center" vertical="center" wrapText="1"/>
    </xf>
    <xf numFmtId="167" fontId="7" fillId="3" borderId="0" xfId="0" applyNumberFormat="1" applyFont="1" applyFill="1" applyBorder="1"/>
    <xf numFmtId="1" fontId="20" fillId="3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/>
    </xf>
    <xf numFmtId="167" fontId="6" fillId="3" borderId="0" xfId="0" applyNumberFormat="1" applyFont="1" applyFill="1" applyBorder="1"/>
    <xf numFmtId="168" fontId="7" fillId="3" borderId="0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6" fillId="3" borderId="0" xfId="0" quotePrefix="1" applyNumberFormat="1" applyFont="1" applyFill="1" applyBorder="1" applyAlignment="1">
      <alignment horizontal="center" vertical="justify" wrapText="1"/>
    </xf>
    <xf numFmtId="0" fontId="2" fillId="3" borderId="7" xfId="0" applyFont="1" applyFill="1" applyBorder="1" applyAlignment="1">
      <alignment horizontal="left" vertical="top" wrapText="1"/>
    </xf>
    <xf numFmtId="49" fontId="9" fillId="3" borderId="4" xfId="0" applyNumberFormat="1" applyFont="1" applyFill="1" applyBorder="1" applyAlignment="1">
      <alignment horizontal="center" vertical="center" wrapText="1"/>
    </xf>
    <xf numFmtId="4" fontId="24" fillId="3" borderId="6" xfId="0" applyNumberFormat="1" applyFont="1" applyFill="1" applyBorder="1" applyAlignment="1">
      <alignment horizontal="center" vertical="center" wrapText="1"/>
    </xf>
    <xf numFmtId="4" fontId="19" fillId="3" borderId="0" xfId="0" applyNumberFormat="1" applyFont="1" applyFill="1" applyBorder="1" applyAlignment="1">
      <alignment horizontal="center" vertical="center" wrapText="1"/>
    </xf>
    <xf numFmtId="169" fontId="6" fillId="3" borderId="0" xfId="1" applyNumberFormat="1" applyFont="1" applyFill="1" applyBorder="1"/>
    <xf numFmtId="0" fontId="2" fillId="3" borderId="7" xfId="0" applyNumberFormat="1" applyFont="1" applyFill="1" applyBorder="1" applyAlignment="1" applyProtection="1">
      <alignment horizontal="left" vertical="top" wrapText="1"/>
    </xf>
    <xf numFmtId="0" fontId="2" fillId="3" borderId="7" xfId="0" applyNumberFormat="1" applyFont="1" applyFill="1" applyBorder="1" applyAlignment="1" applyProtection="1">
      <alignment horizontal="left" vertical="center" wrapText="1"/>
    </xf>
    <xf numFmtId="0" fontId="36" fillId="3" borderId="0" xfId="0" applyFont="1" applyFill="1" applyBorder="1" applyAlignment="1">
      <alignment wrapText="1"/>
    </xf>
    <xf numFmtId="0" fontId="12" fillId="3" borderId="7" xfId="0" applyFont="1" applyFill="1" applyBorder="1" applyAlignment="1">
      <alignment horizontal="left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19" fillId="3" borderId="4" xfId="0" applyFont="1" applyFill="1" applyBorder="1"/>
    <xf numFmtId="49" fontId="5" fillId="3" borderId="9" xfId="0" applyNumberFormat="1" applyFont="1" applyFill="1" applyBorder="1" applyAlignment="1">
      <alignment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49" fontId="5" fillId="3" borderId="10" xfId="0" applyNumberFormat="1" applyFont="1" applyFill="1" applyBorder="1" applyAlignment="1">
      <alignment vertical="center" wrapText="1"/>
    </xf>
    <xf numFmtId="0" fontId="2" fillId="3" borderId="4" xfId="0" applyFont="1" applyFill="1" applyBorder="1" applyAlignment="1">
      <alignment wrapText="1"/>
    </xf>
    <xf numFmtId="4" fontId="21" fillId="3" borderId="6" xfId="1" applyNumberFormat="1" applyFont="1" applyFill="1" applyBorder="1" applyAlignment="1">
      <alignment horizontal="center" vertical="center" wrapText="1"/>
    </xf>
    <xf numFmtId="4" fontId="10" fillId="3" borderId="0" xfId="1" applyNumberFormat="1" applyFont="1" applyFill="1" applyBorder="1" applyAlignment="1">
      <alignment horizontal="center" vertical="center" wrapText="1"/>
    </xf>
    <xf numFmtId="4" fontId="10" fillId="3" borderId="0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4" fontId="12" fillId="3" borderId="0" xfId="0" applyNumberFormat="1" applyFont="1" applyFill="1" applyBorder="1" applyAlignment="1">
      <alignment horizontal="right"/>
    </xf>
    <xf numFmtId="4" fontId="7" fillId="3" borderId="0" xfId="0" applyNumberFormat="1" applyFont="1" applyFill="1" applyBorder="1" applyAlignment="1">
      <alignment horizontal="right"/>
    </xf>
    <xf numFmtId="0" fontId="16" fillId="11" borderId="7" xfId="0" applyFont="1" applyFill="1" applyBorder="1" applyAlignment="1">
      <alignment horizontal="left" vertical="center" wrapText="1"/>
    </xf>
    <xf numFmtId="0" fontId="20" fillId="11" borderId="4" xfId="0" applyFont="1" applyFill="1" applyBorder="1" applyAlignment="1">
      <alignment horizontal="center" vertical="center" wrapText="1"/>
    </xf>
    <xf numFmtId="3" fontId="21" fillId="11" borderId="4" xfId="0" applyNumberFormat="1" applyFont="1" applyFill="1" applyBorder="1" applyAlignment="1">
      <alignment horizontal="center" vertical="center" wrapText="1"/>
    </xf>
    <xf numFmtId="4" fontId="21" fillId="11" borderId="4" xfId="0" applyNumberFormat="1" applyFont="1" applyFill="1" applyBorder="1" applyAlignment="1">
      <alignment horizontal="center" vertical="center" wrapText="1"/>
    </xf>
    <xf numFmtId="3" fontId="21" fillId="11" borderId="6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right"/>
    </xf>
    <xf numFmtId="4" fontId="7" fillId="2" borderId="0" xfId="0" applyNumberFormat="1" applyFont="1" applyFill="1" applyBorder="1" applyAlignment="1">
      <alignment horizontal="right"/>
    </xf>
    <xf numFmtId="0" fontId="44" fillId="0" borderId="7" xfId="0" applyFont="1" applyFill="1" applyBorder="1" applyAlignment="1">
      <alignment horizontal="left" vertical="center" wrapText="1"/>
    </xf>
    <xf numFmtId="0" fontId="45" fillId="0" borderId="4" xfId="0" applyFont="1" applyFill="1" applyBorder="1" applyAlignment="1">
      <alignment horizontal="center" vertical="center" wrapText="1"/>
    </xf>
    <xf numFmtId="3" fontId="46" fillId="0" borderId="4" xfId="1" applyNumberFormat="1" applyFont="1" applyFill="1" applyBorder="1" applyAlignment="1">
      <alignment horizontal="center" vertical="center" wrapText="1"/>
    </xf>
    <xf numFmtId="4" fontId="46" fillId="0" borderId="4" xfId="1" applyNumberFormat="1" applyFont="1" applyFill="1" applyBorder="1" applyAlignment="1">
      <alignment horizontal="center" vertical="center" wrapText="1"/>
    </xf>
    <xf numFmtId="3" fontId="46" fillId="0" borderId="6" xfId="1" applyNumberFormat="1" applyFont="1" applyFill="1" applyBorder="1" applyAlignment="1">
      <alignment horizontal="center" vertical="center" wrapText="1"/>
    </xf>
    <xf numFmtId="3" fontId="44" fillId="2" borderId="0" xfId="1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center" vertical="center" wrapText="1"/>
    </xf>
    <xf numFmtId="4" fontId="47" fillId="2" borderId="0" xfId="1" applyNumberFormat="1" applyFont="1" applyFill="1" applyBorder="1" applyAlignment="1"/>
    <xf numFmtId="4" fontId="8" fillId="2" borderId="0" xfId="1" applyNumberFormat="1" applyFont="1" applyFill="1" applyBorder="1" applyAlignment="1"/>
    <xf numFmtId="0" fontId="19" fillId="0" borderId="7" xfId="0" applyNumberFormat="1" applyFont="1" applyFill="1" applyBorder="1" applyAlignment="1">
      <alignment horizontal="left" vertical="center" wrapText="1"/>
    </xf>
    <xf numFmtId="3" fontId="24" fillId="0" borderId="4" xfId="1" applyNumberFormat="1" applyFont="1" applyFill="1" applyBorder="1" applyAlignment="1">
      <alignment horizontal="center" vertical="center" wrapText="1"/>
    </xf>
    <xf numFmtId="4" fontId="24" fillId="0" borderId="4" xfId="1" applyNumberFormat="1" applyFont="1" applyFill="1" applyBorder="1" applyAlignment="1">
      <alignment horizontal="center" vertical="center" wrapText="1"/>
    </xf>
    <xf numFmtId="3" fontId="24" fillId="0" borderId="6" xfId="1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left" vertical="top" wrapText="1"/>
    </xf>
    <xf numFmtId="4" fontId="6" fillId="2" borderId="0" xfId="1" applyNumberFormat="1" applyFont="1" applyFill="1" applyBorder="1" applyAlignment="1">
      <alignment horizontal="center" vertical="center" wrapText="1"/>
    </xf>
    <xf numFmtId="0" fontId="23" fillId="0" borderId="4" xfId="0" quotePrefix="1" applyNumberFormat="1" applyFont="1" applyFill="1" applyBorder="1" applyAlignment="1">
      <alignment horizontal="center" vertical="center" wrapText="1"/>
    </xf>
    <xf numFmtId="0" fontId="44" fillId="0" borderId="7" xfId="0" applyNumberFormat="1" applyFont="1" applyFill="1" applyBorder="1" applyAlignment="1">
      <alignment horizontal="left" vertical="center" wrapText="1"/>
    </xf>
    <xf numFmtId="0" fontId="45" fillId="0" borderId="4" xfId="0" quotePrefix="1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left" vertical="top" wrapText="1"/>
    </xf>
    <xf numFmtId="0" fontId="8" fillId="2" borderId="0" xfId="0" quotePrefix="1" applyNumberFormat="1" applyFont="1" applyFill="1" applyBorder="1" applyAlignment="1">
      <alignment horizontal="center" vertical="center" wrapText="1"/>
    </xf>
    <xf numFmtId="4" fontId="47" fillId="2" borderId="0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0" fontId="20" fillId="0" borderId="4" xfId="0" applyFont="1" applyFill="1" applyBorder="1" applyAlignment="1">
      <alignment horizontal="center" vertical="center" wrapText="1"/>
    </xf>
    <xf numFmtId="3" fontId="21" fillId="0" borderId="4" xfId="1" applyNumberFormat="1" applyFont="1" applyFill="1" applyBorder="1" applyAlignment="1">
      <alignment horizontal="center" vertical="center" wrapText="1"/>
    </xf>
    <xf numFmtId="4" fontId="21" fillId="0" borderId="4" xfId="1" applyNumberFormat="1" applyFont="1" applyFill="1" applyBorder="1" applyAlignment="1">
      <alignment horizontal="center" vertical="center" wrapText="1"/>
    </xf>
    <xf numFmtId="3" fontId="21" fillId="0" borderId="6" xfId="1" applyNumberFormat="1" applyFont="1" applyFill="1" applyBorder="1" applyAlignment="1">
      <alignment horizontal="center" vertical="center" wrapText="1"/>
    </xf>
    <xf numFmtId="4" fontId="7" fillId="2" borderId="0" xfId="1" applyNumberFormat="1" applyFont="1" applyFill="1" applyBorder="1" applyAlignment="1">
      <alignment horizontal="center" vertical="center" wrapText="1"/>
    </xf>
    <xf numFmtId="3" fontId="21" fillId="11" borderId="4" xfId="1" applyNumberFormat="1" applyFont="1" applyFill="1" applyBorder="1" applyAlignment="1">
      <alignment horizontal="center" vertical="center" wrapText="1"/>
    </xf>
    <xf numFmtId="4" fontId="21" fillId="11" borderId="4" xfId="1" applyNumberFormat="1" applyFont="1" applyFill="1" applyBorder="1" applyAlignment="1">
      <alignment horizontal="center" vertical="center" wrapText="1"/>
    </xf>
    <xf numFmtId="3" fontId="21" fillId="11" borderId="6" xfId="1" applyNumberFormat="1" applyFont="1" applyFill="1" applyBorder="1" applyAlignment="1">
      <alignment horizontal="center" vertical="center" wrapText="1"/>
    </xf>
    <xf numFmtId="4" fontId="12" fillId="2" borderId="0" xfId="1" applyNumberFormat="1" applyFont="1" applyFill="1" applyBorder="1" applyAlignment="1">
      <alignment horizontal="right"/>
    </xf>
    <xf numFmtId="4" fontId="7" fillId="2" borderId="0" xfId="1" applyNumberFormat="1" applyFont="1" applyFill="1" applyBorder="1" applyAlignment="1">
      <alignment horizontal="right"/>
    </xf>
    <xf numFmtId="4" fontId="24" fillId="10" borderId="6" xfId="0" applyNumberFormat="1" applyFont="1" applyFill="1" applyBorder="1" applyAlignment="1">
      <alignment horizontal="center" vertical="center" wrapText="1"/>
    </xf>
    <xf numFmtId="4" fontId="19" fillId="2" borderId="0" xfId="1" applyNumberFormat="1" applyFont="1" applyFill="1" applyBorder="1" applyAlignment="1">
      <alignment horizontal="center" vertical="center" wrapText="1"/>
    </xf>
    <xf numFmtId="4" fontId="2" fillId="2" borderId="0" xfId="1" applyNumberFormat="1" applyFont="1" applyFill="1" applyBorder="1" applyAlignment="1">
      <alignment horizontal="center" vertical="center" wrapText="1"/>
    </xf>
    <xf numFmtId="4" fontId="21" fillId="2" borderId="6" xfId="0" applyNumberFormat="1" applyFont="1" applyFill="1" applyBorder="1" applyAlignment="1">
      <alignment horizontal="center" vertical="center" wrapText="1"/>
    </xf>
    <xf numFmtId="4" fontId="19" fillId="2" borderId="0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/>
    </xf>
    <xf numFmtId="168" fontId="8" fillId="2" borderId="0" xfId="0" applyNumberFormat="1" applyFont="1" applyFill="1" applyBorder="1" applyAlignment="1">
      <alignment horizontal="center" vertical="center"/>
    </xf>
    <xf numFmtId="168" fontId="8" fillId="2" borderId="0" xfId="0" applyNumberFormat="1" applyFont="1" applyFill="1" applyBorder="1"/>
    <xf numFmtId="4" fontId="8" fillId="2" borderId="0" xfId="0" applyNumberFormat="1" applyFont="1" applyFill="1" applyBorder="1" applyAlignment="1">
      <alignment horizontal="center" vertical="center"/>
    </xf>
    <xf numFmtId="4" fontId="47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8" fillId="0" borderId="0" xfId="0" applyFont="1" applyFill="1" applyBorder="1"/>
    <xf numFmtId="0" fontId="48" fillId="0" borderId="7" xfId="0" applyFont="1" applyFill="1" applyBorder="1" applyAlignment="1">
      <alignment horizontal="left" vertical="center" wrapText="1"/>
    </xf>
    <xf numFmtId="4" fontId="44" fillId="2" borderId="0" xfId="1" applyNumberFormat="1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left" vertical="center" wrapText="1"/>
    </xf>
    <xf numFmtId="4" fontId="24" fillId="2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left" vertical="center" wrapText="1"/>
    </xf>
    <xf numFmtId="0" fontId="20" fillId="4" borderId="4" xfId="0" applyFont="1" applyFill="1" applyBorder="1" applyAlignment="1">
      <alignment horizontal="center" vertical="center" wrapText="1"/>
    </xf>
    <xf numFmtId="3" fontId="21" fillId="4" borderId="4" xfId="1" applyNumberFormat="1" applyFont="1" applyFill="1" applyBorder="1" applyAlignment="1">
      <alignment horizontal="center" vertical="center" wrapText="1"/>
    </xf>
    <xf numFmtId="4" fontId="21" fillId="4" borderId="4" xfId="1" applyNumberFormat="1" applyFont="1" applyFill="1" applyBorder="1" applyAlignment="1">
      <alignment horizontal="center" vertical="center" wrapText="1"/>
    </xf>
    <xf numFmtId="4" fontId="16" fillId="2" borderId="0" xfId="1" applyNumberFormat="1" applyFont="1" applyFill="1" applyBorder="1" applyAlignment="1">
      <alignment horizontal="center" vertical="center" wrapText="1"/>
    </xf>
    <xf numFmtId="0" fontId="20" fillId="11" borderId="4" xfId="0" quotePrefix="1" applyNumberFormat="1" applyFont="1" applyFill="1" applyBorder="1" applyAlignment="1">
      <alignment horizontal="center" vertical="center" wrapText="1"/>
    </xf>
    <xf numFmtId="49" fontId="19" fillId="0" borderId="7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left" vertical="top" wrapText="1"/>
    </xf>
    <xf numFmtId="4" fontId="15" fillId="3" borderId="0" xfId="1" applyNumberFormat="1" applyFont="1" applyFill="1" applyBorder="1" applyAlignment="1">
      <alignment horizontal="center" vertical="center" wrapText="1"/>
    </xf>
    <xf numFmtId="3" fontId="15" fillId="3" borderId="0" xfId="1" applyNumberFormat="1" applyFont="1" applyFill="1" applyBorder="1" applyAlignment="1">
      <alignment horizontal="center" vertical="center" wrapText="1"/>
    </xf>
    <xf numFmtId="4" fontId="19" fillId="0" borderId="0" xfId="1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3" fontId="19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/>
    <xf numFmtId="4" fontId="19" fillId="0" borderId="0" xfId="0" applyNumberFormat="1" applyFont="1" applyFill="1" applyBorder="1" applyAlignment="1">
      <alignment horizontal="center" vertical="center"/>
    </xf>
    <xf numFmtId="168" fontId="19" fillId="0" borderId="0" xfId="0" applyNumberFormat="1" applyFont="1" applyFill="1" applyBorder="1" applyAlignment="1">
      <alignment horizontal="center"/>
    </xf>
    <xf numFmtId="4" fontId="19" fillId="0" borderId="0" xfId="0" applyNumberFormat="1" applyFont="1" applyFill="1" applyBorder="1"/>
    <xf numFmtId="0" fontId="19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left" vertical="top" wrapText="1"/>
    </xf>
    <xf numFmtId="4" fontId="6" fillId="0" borderId="0" xfId="0" applyNumberFormat="1" applyFont="1" applyFill="1" applyBorder="1" applyAlignment="1">
      <alignment horizontal="center" vertical="center"/>
    </xf>
    <xf numFmtId="168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 applyProtection="1">
      <alignment horizontal="left" vertical="center" wrapText="1"/>
      <protection hidden="1"/>
    </xf>
    <xf numFmtId="49" fontId="6" fillId="0" borderId="0" xfId="0" applyNumberFormat="1" applyFont="1" applyFill="1" applyBorder="1" applyAlignment="1" applyProtection="1">
      <alignment horizontal="left" vertical="top" wrapText="1"/>
      <protection hidden="1"/>
    </xf>
    <xf numFmtId="168" fontId="19" fillId="0" borderId="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 applyProtection="1">
      <alignment horizontal="left" vertical="top" wrapText="1"/>
      <protection hidden="1"/>
    </xf>
    <xf numFmtId="3" fontId="18" fillId="3" borderId="0" xfId="1" applyNumberFormat="1" applyFont="1" applyFill="1" applyBorder="1" applyAlignment="1">
      <alignment horizontal="center" vertical="center" wrapText="1"/>
    </xf>
    <xf numFmtId="168" fontId="18" fillId="3" borderId="0" xfId="0" applyNumberFormat="1" applyFont="1" applyFill="1" applyBorder="1" applyAlignment="1">
      <alignment horizontal="center" vertical="center"/>
    </xf>
    <xf numFmtId="4" fontId="18" fillId="3" borderId="0" xfId="1" applyNumberFormat="1" applyFont="1" applyFill="1" applyBorder="1" applyAlignment="1">
      <alignment horizontal="center" vertical="center" wrapText="1"/>
    </xf>
    <xf numFmtId="4" fontId="16" fillId="3" borderId="0" xfId="1" applyNumberFormat="1" applyFont="1" applyFill="1" applyBorder="1" applyAlignment="1">
      <alignment horizontal="center" vertical="center" wrapText="1"/>
    </xf>
    <xf numFmtId="3" fontId="42" fillId="0" borderId="0" xfId="1" applyNumberFormat="1" applyFont="1" applyFill="1" applyBorder="1" applyAlignment="1">
      <alignment horizontal="center" vertical="center" wrapText="1"/>
    </xf>
    <xf numFmtId="3" fontId="42" fillId="0" borderId="0" xfId="0" applyNumberFormat="1" applyFont="1" applyFill="1" applyBorder="1" applyAlignment="1">
      <alignment horizontal="center" vertical="center" wrapText="1"/>
    </xf>
    <xf numFmtId="0" fontId="42" fillId="0" borderId="0" xfId="0" applyFont="1" applyFill="1" applyBorder="1"/>
    <xf numFmtId="4" fontId="42" fillId="0" borderId="0" xfId="0" applyNumberFormat="1" applyFont="1" applyFill="1" applyBorder="1" applyAlignment="1">
      <alignment horizontal="center" vertical="center"/>
    </xf>
    <xf numFmtId="168" fontId="42" fillId="0" borderId="0" xfId="0" applyNumberFormat="1" applyFont="1" applyFill="1" applyBorder="1" applyAlignment="1">
      <alignment horizontal="center"/>
    </xf>
    <xf numFmtId="4" fontId="42" fillId="0" borderId="0" xfId="0" applyNumberFormat="1" applyFont="1" applyFill="1" applyBorder="1"/>
    <xf numFmtId="0" fontId="42" fillId="0" borderId="0" xfId="0" applyFont="1" applyFill="1" applyBorder="1" applyAlignment="1">
      <alignment horizontal="left" vertical="top" wrapText="1"/>
    </xf>
    <xf numFmtId="0" fontId="42" fillId="0" borderId="0" xfId="0" applyFont="1" applyFill="1" applyBorder="1" applyAlignment="1">
      <alignment horizontal="center" vertical="center" wrapText="1"/>
    </xf>
    <xf numFmtId="4" fontId="42" fillId="0" borderId="0" xfId="1" applyNumberFormat="1" applyFont="1" applyFill="1" applyBorder="1" applyAlignment="1">
      <alignment horizontal="center" vertical="center" wrapText="1"/>
    </xf>
    <xf numFmtId="4" fontId="42" fillId="0" borderId="0" xfId="0" applyNumberFormat="1" applyFont="1" applyFill="1" applyBorder="1" applyAlignment="1">
      <alignment horizontal="left" vertical="top" wrapText="1"/>
    </xf>
    <xf numFmtId="4" fontId="42" fillId="0" borderId="0" xfId="0" applyNumberFormat="1" applyFont="1" applyFill="1" applyBorder="1" applyAlignment="1">
      <alignment horizontal="center" vertical="center" wrapText="1"/>
    </xf>
    <xf numFmtId="4" fontId="42" fillId="0" borderId="0" xfId="1" applyNumberFormat="1" applyFont="1" applyFill="1" applyBorder="1" applyAlignment="1">
      <alignment horizontal="right"/>
    </xf>
    <xf numFmtId="0" fontId="27" fillId="0" borderId="4" xfId="0" applyFont="1" applyFill="1" applyBorder="1" applyAlignment="1">
      <alignment horizontal="center" vertical="center" wrapText="1"/>
    </xf>
    <xf numFmtId="167" fontId="24" fillId="3" borderId="6" xfId="0" applyNumberFormat="1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left" vertical="center" wrapText="1"/>
    </xf>
    <xf numFmtId="0" fontId="4" fillId="3" borderId="0" xfId="3" applyFont="1" applyFill="1" applyBorder="1" applyAlignment="1" applyProtection="1">
      <alignment wrapText="1"/>
    </xf>
    <xf numFmtId="3" fontId="7" fillId="3" borderId="0" xfId="0" applyNumberFormat="1" applyFont="1" applyFill="1" applyBorder="1" applyAlignment="1">
      <alignment horizontal="center"/>
    </xf>
    <xf numFmtId="0" fontId="15" fillId="3" borderId="12" xfId="0" applyFont="1" applyFill="1" applyBorder="1" applyAlignment="1">
      <alignment horizontal="left" vertical="center" wrapText="1"/>
    </xf>
    <xf numFmtId="0" fontId="20" fillId="3" borderId="8" xfId="0" applyFont="1" applyFill="1" applyBorder="1" applyAlignment="1">
      <alignment horizontal="center" vertical="center" wrapText="1"/>
    </xf>
    <xf numFmtId="3" fontId="21" fillId="3" borderId="8" xfId="0" applyNumberFormat="1" applyFont="1" applyFill="1" applyBorder="1" applyAlignment="1">
      <alignment horizontal="center" vertical="center" wrapText="1"/>
    </xf>
    <xf numFmtId="4" fontId="21" fillId="3" borderId="8" xfId="0" applyNumberFormat="1" applyFont="1" applyFill="1" applyBorder="1" applyAlignment="1">
      <alignment horizontal="center" vertical="center" wrapText="1"/>
    </xf>
    <xf numFmtId="4" fontId="21" fillId="3" borderId="13" xfId="0" applyNumberFormat="1" applyFont="1" applyFill="1" applyBorder="1" applyAlignment="1">
      <alignment horizontal="center" vertical="center" wrapText="1"/>
    </xf>
    <xf numFmtId="170" fontId="7" fillId="3" borderId="0" xfId="0" applyNumberFormat="1" applyFont="1" applyFill="1" applyBorder="1" applyAlignment="1">
      <alignment horizontal="center" vertical="center" wrapText="1"/>
    </xf>
    <xf numFmtId="170" fontId="12" fillId="3" borderId="0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center"/>
    </xf>
    <xf numFmtId="3" fontId="18" fillId="3" borderId="0" xfId="0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left"/>
    </xf>
    <xf numFmtId="0" fontId="10" fillId="0" borderId="14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/>
    </xf>
    <xf numFmtId="3" fontId="19" fillId="0" borderId="15" xfId="0" applyNumberFormat="1" applyFont="1" applyFill="1" applyBorder="1" applyAlignment="1">
      <alignment horizontal="center" vertical="center"/>
    </xf>
    <xf numFmtId="3" fontId="19" fillId="0" borderId="16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/>
    </xf>
    <xf numFmtId="3" fontId="10" fillId="2" borderId="0" xfId="0" applyNumberFormat="1" applyFont="1" applyFill="1" applyBorder="1" applyAlignment="1">
      <alignment horizontal="center"/>
    </xf>
    <xf numFmtId="168" fontId="50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4" fontId="50" fillId="2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 vertical="center"/>
    </xf>
    <xf numFmtId="3" fontId="22" fillId="2" borderId="0" xfId="0" applyNumberFormat="1" applyFont="1" applyFill="1" applyBorder="1" applyAlignment="1">
      <alignment horizontal="center" vertical="center"/>
    </xf>
    <xf numFmtId="3" fontId="25" fillId="2" borderId="0" xfId="0" applyNumberFormat="1" applyFont="1" applyFill="1" applyBorder="1" applyAlignment="1">
      <alignment horizontal="center"/>
    </xf>
    <xf numFmtId="0" fontId="22" fillId="2" borderId="0" xfId="0" applyFont="1" applyFill="1" applyBorder="1"/>
    <xf numFmtId="3" fontId="22" fillId="2" borderId="0" xfId="0" applyNumberFormat="1" applyFont="1" applyFill="1" applyBorder="1"/>
    <xf numFmtId="0" fontId="51" fillId="2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left" wrapText="1"/>
    </xf>
    <xf numFmtId="0" fontId="25" fillId="2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center" vertical="center"/>
    </xf>
    <xf numFmtId="0" fontId="22" fillId="0" borderId="0" xfId="0" applyFont="1" applyFill="1" applyBorder="1"/>
    <xf numFmtId="0" fontId="12" fillId="0" borderId="0" xfId="0" applyFont="1" applyFill="1" applyBorder="1" applyAlignment="1">
      <alignment horizontal="left" vertical="center" wrapText="1"/>
    </xf>
    <xf numFmtId="3" fontId="7" fillId="0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2" fontId="39" fillId="2" borderId="0" xfId="0" applyNumberFormat="1" applyFont="1" applyFill="1" applyBorder="1" applyAlignment="1">
      <alignment horizontal="left" vertical="center" wrapText="1"/>
    </xf>
    <xf numFmtId="1" fontId="12" fillId="2" borderId="0" xfId="0" applyNumberFormat="1" applyFont="1" applyFill="1" applyBorder="1" applyAlignment="1">
      <alignment horizontal="center"/>
    </xf>
    <xf numFmtId="3" fontId="17" fillId="2" borderId="0" xfId="0" applyNumberFormat="1" applyFont="1" applyFill="1" applyBorder="1"/>
    <xf numFmtId="3" fontId="12" fillId="2" borderId="0" xfId="0" applyNumberFormat="1" applyFont="1" applyFill="1" applyBorder="1" applyAlignment="1">
      <alignment horizontal="left" vertical="center" wrapText="1"/>
    </xf>
    <xf numFmtId="3" fontId="5" fillId="2" borderId="0" xfId="0" applyNumberFormat="1" applyFont="1" applyFill="1" applyBorder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left" vertical="center" wrapText="1"/>
    </xf>
    <xf numFmtId="1" fontId="12" fillId="2" borderId="0" xfId="0" applyNumberFormat="1" applyFont="1" applyFill="1" applyBorder="1" applyAlignment="1">
      <alignment horizontal="center" vertical="top" wrapText="1"/>
    </xf>
    <xf numFmtId="1" fontId="12" fillId="0" borderId="0" xfId="0" applyNumberFormat="1" applyFont="1" applyFill="1" applyBorder="1" applyAlignment="1">
      <alignment horizontal="center" vertical="top" wrapText="1"/>
    </xf>
    <xf numFmtId="3" fontId="6" fillId="0" borderId="0" xfId="0" applyNumberFormat="1" applyFont="1" applyFill="1" applyBorder="1" applyAlignment="1">
      <alignment horizontal="center"/>
    </xf>
    <xf numFmtId="3" fontId="47" fillId="0" borderId="0" xfId="0" applyNumberFormat="1" applyFont="1" applyFill="1" applyBorder="1" applyAlignment="1">
      <alignment horizontal="left" vertical="center" wrapText="1"/>
    </xf>
    <xf numFmtId="1" fontId="47" fillId="0" borderId="0" xfId="0" applyNumberFormat="1" applyFont="1" applyFill="1" applyBorder="1" applyAlignment="1">
      <alignment horizontal="center" vertical="top" wrapText="1"/>
    </xf>
    <xf numFmtId="3" fontId="8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/>
    <xf numFmtId="0" fontId="8" fillId="2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47" fillId="0" borderId="0" xfId="0" applyFont="1" applyFill="1" applyBorder="1" applyAlignment="1">
      <alignment horizontal="center"/>
    </xf>
    <xf numFmtId="3" fontId="7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center" vertical="center"/>
    </xf>
    <xf numFmtId="167" fontId="7" fillId="2" borderId="0" xfId="0" applyNumberFormat="1" applyFont="1" applyFill="1" applyBorder="1" applyAlignment="1">
      <alignment horizontal="left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 wrapText="1"/>
    </xf>
    <xf numFmtId="3" fontId="13" fillId="0" borderId="0" xfId="0" applyNumberFormat="1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</cellXfs>
  <cellStyles count="4">
    <cellStyle name="Гиперссылка" xfId="3" builtinId="8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82"/>
  <sheetViews>
    <sheetView tabSelected="1" view="pageBreakPreview" topLeftCell="B275" zoomScale="60" zoomScaleNormal="40" workbookViewId="0">
      <selection activeCell="B64" sqref="B64"/>
    </sheetView>
  </sheetViews>
  <sheetFormatPr defaultColWidth="9.33203125" defaultRowHeight="22.8" x14ac:dyDescent="0.4"/>
  <cols>
    <col min="1" max="1" width="221.33203125" style="1" customWidth="1"/>
    <col min="2" max="2" width="30.33203125" style="558" customWidth="1"/>
    <col min="3" max="3" width="45.6640625" style="20" customWidth="1"/>
    <col min="4" max="4" width="43.88671875" style="20" customWidth="1"/>
    <col min="5" max="5" width="55.33203125" style="20" customWidth="1"/>
    <col min="6" max="6" width="25.5546875" style="20" customWidth="1"/>
    <col min="7" max="7" width="54.6640625" style="20" customWidth="1"/>
    <col min="8" max="8" width="25.33203125" style="20" customWidth="1"/>
    <col min="9" max="9" width="51.5546875" style="20" customWidth="1"/>
    <col min="10" max="10" width="23.109375" style="20" customWidth="1"/>
    <col min="11" max="11" width="29.88671875" style="10" customWidth="1"/>
    <col min="12" max="12" width="38.88671875" style="10" customWidth="1"/>
    <col min="13" max="13" width="30.88671875" style="10" customWidth="1"/>
    <col min="14" max="14" width="31.33203125" style="10" customWidth="1"/>
    <col min="15" max="15" width="32.6640625" style="10" customWidth="1"/>
    <col min="16" max="16" width="37.6640625" style="9" customWidth="1"/>
    <col min="17" max="17" width="12.6640625" style="10" hidden="1" customWidth="1"/>
    <col min="18" max="18" width="13.33203125" style="10" hidden="1" customWidth="1"/>
    <col min="19" max="19" width="28.109375" style="10" customWidth="1"/>
    <col min="20" max="20" width="30.33203125" style="11" customWidth="1"/>
    <col min="21" max="21" width="20" style="10" hidden="1" customWidth="1"/>
    <col min="22" max="22" width="10.6640625" style="10" hidden="1" customWidth="1"/>
    <col min="23" max="23" width="24" style="10" hidden="1" customWidth="1"/>
    <col min="24" max="24" width="0" style="10" hidden="1" customWidth="1"/>
    <col min="25" max="25" width="53" style="12" hidden="1" customWidth="1"/>
    <col min="26" max="26" width="18.33203125" style="10" hidden="1" customWidth="1"/>
    <col min="27" max="27" width="18.6640625" style="10" hidden="1" customWidth="1"/>
    <col min="28" max="28" width="20.109375" style="10" hidden="1" customWidth="1"/>
    <col min="29" max="29" width="19.33203125" style="10" hidden="1" customWidth="1"/>
    <col min="30" max="30" width="20.33203125" style="10" hidden="1" customWidth="1"/>
    <col min="31" max="31" width="20.6640625" style="10" hidden="1" customWidth="1"/>
    <col min="32" max="32" width="21.33203125" style="10" hidden="1" customWidth="1"/>
    <col min="33" max="33" width="20.44140625" style="10" hidden="1" customWidth="1"/>
    <col min="34" max="34" width="20.6640625" style="10" hidden="1" customWidth="1"/>
    <col min="35" max="35" width="19.33203125" style="10" hidden="1" customWidth="1"/>
    <col min="36" max="36" width="20.44140625" style="10" hidden="1" customWidth="1"/>
    <col min="37" max="38" width="20.6640625" style="10" hidden="1" customWidth="1"/>
    <col min="39" max="39" width="21" style="10" hidden="1" customWidth="1"/>
    <col min="40" max="40" width="20.88671875" style="10" hidden="1" customWidth="1"/>
    <col min="41" max="41" width="23.6640625" style="10" hidden="1" customWidth="1"/>
    <col min="42" max="42" width="23.5546875" style="10" hidden="1" customWidth="1"/>
    <col min="43" max="43" width="24.44140625" style="10" hidden="1" customWidth="1"/>
    <col min="44" max="44" width="22.109375" style="10" hidden="1" customWidth="1"/>
    <col min="45" max="45" width="15.33203125" style="10" hidden="1" customWidth="1"/>
    <col min="46" max="46" width="17" style="10" hidden="1" customWidth="1"/>
    <col min="47" max="47" width="17.6640625" style="10" hidden="1" customWidth="1"/>
    <col min="48" max="48" width="58.33203125" style="12" hidden="1" customWidth="1"/>
    <col min="49" max="49" width="19.33203125" style="10" hidden="1" customWidth="1"/>
    <col min="50" max="50" width="21.109375" style="10" hidden="1" customWidth="1"/>
    <col min="51" max="51" width="21.88671875" style="10" hidden="1" customWidth="1"/>
    <col min="52" max="52" width="20.6640625" style="10" hidden="1" customWidth="1"/>
    <col min="53" max="53" width="21.6640625" style="10" hidden="1" customWidth="1"/>
    <col min="54" max="54" width="20.33203125" style="10" hidden="1" customWidth="1"/>
    <col min="55" max="55" width="20" style="10" hidden="1" customWidth="1"/>
    <col min="56" max="56" width="20.6640625" style="10" hidden="1" customWidth="1"/>
    <col min="57" max="57" width="20.44140625" style="10" hidden="1" customWidth="1"/>
    <col min="58" max="58" width="18.6640625" style="10" hidden="1" customWidth="1"/>
    <col min="59" max="59" width="20.6640625" style="10" hidden="1" customWidth="1"/>
    <col min="60" max="60" width="20.33203125" style="10" hidden="1" customWidth="1"/>
    <col min="61" max="61" width="22" style="10" hidden="1" customWidth="1"/>
    <col min="62" max="63" width="20.44140625" style="10" hidden="1" customWidth="1"/>
    <col min="64" max="64" width="20.33203125" style="10" hidden="1" customWidth="1"/>
    <col min="65" max="65" width="23.33203125" style="10" hidden="1" customWidth="1"/>
    <col min="66" max="66" width="23.88671875" style="10" hidden="1" customWidth="1"/>
    <col min="67" max="67" width="20.44140625" style="10" hidden="1" customWidth="1"/>
    <col min="68" max="68" width="16.6640625" style="10" hidden="1" customWidth="1"/>
    <col min="69" max="69" width="13.6640625" style="10" hidden="1" customWidth="1"/>
    <col min="70" max="70" width="25.88671875" style="16" hidden="1" customWidth="1"/>
    <col min="71" max="71" width="26.6640625" style="10" hidden="1" customWidth="1"/>
    <col min="72" max="72" width="21" style="10" hidden="1" customWidth="1"/>
    <col min="73" max="73" width="23.109375" style="10" customWidth="1"/>
    <col min="74" max="74" width="22.88671875" style="10" customWidth="1"/>
    <col min="75" max="75" width="24.109375" style="10" customWidth="1"/>
    <col min="76" max="76" width="23.6640625" style="10" customWidth="1"/>
    <col min="77" max="77" width="24.44140625" style="10" customWidth="1"/>
    <col min="78" max="78" width="23" style="10" customWidth="1"/>
    <col min="79" max="79" width="24.44140625" style="10" customWidth="1"/>
    <col min="80" max="80" width="24" style="10" customWidth="1"/>
    <col min="81" max="81" width="25.33203125" style="10" customWidth="1"/>
    <col min="82" max="82" width="23.44140625" style="10" customWidth="1"/>
    <col min="83" max="83" width="25" style="10" customWidth="1"/>
    <col min="84" max="84" width="25.33203125" style="10" customWidth="1"/>
    <col min="85" max="85" width="25" style="10" customWidth="1"/>
    <col min="86" max="86" width="23.33203125" style="10" customWidth="1"/>
    <col min="87" max="87" width="24.44140625" style="10" customWidth="1"/>
    <col min="88" max="88" width="21.44140625" style="10" customWidth="1"/>
    <col min="89" max="89" width="26.109375" style="10" customWidth="1"/>
    <col min="90" max="90" width="14.6640625" style="10" hidden="1" customWidth="1"/>
    <col min="91" max="91" width="1.5546875" style="10" hidden="1" customWidth="1"/>
    <col min="92" max="92" width="25.5546875" style="10" customWidth="1"/>
    <col min="93" max="93" width="17.5546875" style="10" customWidth="1"/>
    <col min="94" max="94" width="21.33203125" style="10" hidden="1" customWidth="1"/>
    <col min="95" max="95" width="59.33203125" style="10" hidden="1" customWidth="1"/>
    <col min="96" max="96" width="18.44140625" style="10" hidden="1" customWidth="1"/>
    <col min="97" max="97" width="22.109375" style="10" hidden="1" customWidth="1"/>
    <col min="98" max="98" width="23.109375" style="10" hidden="1" customWidth="1"/>
    <col min="99" max="99" width="22.33203125" style="10" hidden="1" customWidth="1"/>
    <col min="100" max="100" width="22.6640625" style="10" hidden="1" customWidth="1"/>
    <col min="101" max="101" width="21.33203125" style="10" hidden="1" customWidth="1"/>
    <col min="102" max="102" width="24.6640625" style="10" hidden="1" customWidth="1"/>
    <col min="103" max="103" width="25.33203125" style="10" hidden="1" customWidth="1"/>
    <col min="104" max="104" width="25" style="10" hidden="1" customWidth="1"/>
    <col min="105" max="105" width="21.33203125" style="10" hidden="1" customWidth="1"/>
    <col min="106" max="106" width="22.6640625" style="10" hidden="1" customWidth="1"/>
    <col min="107" max="107" width="25.44140625" style="10" hidden="1" customWidth="1"/>
    <col min="108" max="108" width="25.5546875" style="10" hidden="1" customWidth="1"/>
    <col min="109" max="109" width="21.6640625" style="10" hidden="1" customWidth="1"/>
    <col min="110" max="112" width="22.6640625" style="10" hidden="1" customWidth="1"/>
    <col min="113" max="113" width="25.88671875" style="10" hidden="1" customWidth="1"/>
    <col min="114" max="114" width="22.33203125" style="10" hidden="1" customWidth="1"/>
    <col min="115" max="115" width="16.5546875" style="10" hidden="1" customWidth="1"/>
    <col min="116" max="116" width="22.6640625" style="10" hidden="1" customWidth="1"/>
    <col min="117" max="117" width="23.33203125" style="10" hidden="1" customWidth="1"/>
    <col min="118" max="118" width="20.44140625" style="10" customWidth="1"/>
    <col min="119" max="120" width="18.33203125" style="10" customWidth="1"/>
    <col min="121" max="128" width="9.33203125" style="10"/>
    <col min="129" max="129" width="26.5546875" style="10" customWidth="1"/>
    <col min="130" max="131" width="9.33203125" style="10"/>
    <col min="132" max="256" width="9.33203125" style="20"/>
    <col min="257" max="257" width="221.33203125" style="20" customWidth="1"/>
    <col min="258" max="258" width="30.33203125" style="20" customWidth="1"/>
    <col min="259" max="259" width="45.6640625" style="20" customWidth="1"/>
    <col min="260" max="260" width="43.88671875" style="20" customWidth="1"/>
    <col min="261" max="261" width="55.33203125" style="20" customWidth="1"/>
    <col min="262" max="262" width="25.5546875" style="20" customWidth="1"/>
    <col min="263" max="263" width="54.6640625" style="20" customWidth="1"/>
    <col min="264" max="264" width="25.33203125" style="20" customWidth="1"/>
    <col min="265" max="265" width="51.5546875" style="20" customWidth="1"/>
    <col min="266" max="266" width="23.109375" style="20" customWidth="1"/>
    <col min="267" max="267" width="29.88671875" style="20" customWidth="1"/>
    <col min="268" max="268" width="38.88671875" style="20" customWidth="1"/>
    <col min="269" max="269" width="30.88671875" style="20" customWidth="1"/>
    <col min="270" max="270" width="31.33203125" style="20" customWidth="1"/>
    <col min="271" max="271" width="32.6640625" style="20" customWidth="1"/>
    <col min="272" max="272" width="37.6640625" style="20" customWidth="1"/>
    <col min="273" max="274" width="0" style="20" hidden="1" customWidth="1"/>
    <col min="275" max="275" width="28.109375" style="20" customWidth="1"/>
    <col min="276" max="276" width="30.33203125" style="20" customWidth="1"/>
    <col min="277" max="328" width="0" style="20" hidden="1" customWidth="1"/>
    <col min="329" max="329" width="23.109375" style="20" customWidth="1"/>
    <col min="330" max="330" width="22.88671875" style="20" customWidth="1"/>
    <col min="331" max="331" width="24.109375" style="20" customWidth="1"/>
    <col min="332" max="332" width="23.6640625" style="20" customWidth="1"/>
    <col min="333" max="333" width="24.44140625" style="20" customWidth="1"/>
    <col min="334" max="334" width="23" style="20" customWidth="1"/>
    <col min="335" max="335" width="24.44140625" style="20" customWidth="1"/>
    <col min="336" max="336" width="24" style="20" customWidth="1"/>
    <col min="337" max="337" width="25.33203125" style="20" customWidth="1"/>
    <col min="338" max="338" width="23.44140625" style="20" customWidth="1"/>
    <col min="339" max="339" width="25" style="20" customWidth="1"/>
    <col min="340" max="340" width="25.33203125" style="20" customWidth="1"/>
    <col min="341" max="341" width="25" style="20" customWidth="1"/>
    <col min="342" max="342" width="23.33203125" style="20" customWidth="1"/>
    <col min="343" max="343" width="24.44140625" style="20" customWidth="1"/>
    <col min="344" max="344" width="21.44140625" style="20" customWidth="1"/>
    <col min="345" max="345" width="26.109375" style="20" customWidth="1"/>
    <col min="346" max="347" width="0" style="20" hidden="1" customWidth="1"/>
    <col min="348" max="348" width="25.5546875" style="20" customWidth="1"/>
    <col min="349" max="349" width="17.5546875" style="20" customWidth="1"/>
    <col min="350" max="373" width="0" style="20" hidden="1" customWidth="1"/>
    <col min="374" max="374" width="20.44140625" style="20" customWidth="1"/>
    <col min="375" max="376" width="18.33203125" style="20" customWidth="1"/>
    <col min="377" max="384" width="9.33203125" style="20"/>
    <col min="385" max="385" width="26.5546875" style="20" customWidth="1"/>
    <col min="386" max="512" width="9.33203125" style="20"/>
    <col min="513" max="513" width="221.33203125" style="20" customWidth="1"/>
    <col min="514" max="514" width="30.33203125" style="20" customWidth="1"/>
    <col min="515" max="515" width="45.6640625" style="20" customWidth="1"/>
    <col min="516" max="516" width="43.88671875" style="20" customWidth="1"/>
    <col min="517" max="517" width="55.33203125" style="20" customWidth="1"/>
    <col min="518" max="518" width="25.5546875" style="20" customWidth="1"/>
    <col min="519" max="519" width="54.6640625" style="20" customWidth="1"/>
    <col min="520" max="520" width="25.33203125" style="20" customWidth="1"/>
    <col min="521" max="521" width="51.5546875" style="20" customWidth="1"/>
    <col min="522" max="522" width="23.109375" style="20" customWidth="1"/>
    <col min="523" max="523" width="29.88671875" style="20" customWidth="1"/>
    <col min="524" max="524" width="38.88671875" style="20" customWidth="1"/>
    <col min="525" max="525" width="30.88671875" style="20" customWidth="1"/>
    <col min="526" max="526" width="31.33203125" style="20" customWidth="1"/>
    <col min="527" max="527" width="32.6640625" style="20" customWidth="1"/>
    <col min="528" max="528" width="37.6640625" style="20" customWidth="1"/>
    <col min="529" max="530" width="0" style="20" hidden="1" customWidth="1"/>
    <col min="531" max="531" width="28.109375" style="20" customWidth="1"/>
    <col min="532" max="532" width="30.33203125" style="20" customWidth="1"/>
    <col min="533" max="584" width="0" style="20" hidden="1" customWidth="1"/>
    <col min="585" max="585" width="23.109375" style="20" customWidth="1"/>
    <col min="586" max="586" width="22.88671875" style="20" customWidth="1"/>
    <col min="587" max="587" width="24.109375" style="20" customWidth="1"/>
    <col min="588" max="588" width="23.6640625" style="20" customWidth="1"/>
    <col min="589" max="589" width="24.44140625" style="20" customWidth="1"/>
    <col min="590" max="590" width="23" style="20" customWidth="1"/>
    <col min="591" max="591" width="24.44140625" style="20" customWidth="1"/>
    <col min="592" max="592" width="24" style="20" customWidth="1"/>
    <col min="593" max="593" width="25.33203125" style="20" customWidth="1"/>
    <col min="594" max="594" width="23.44140625" style="20" customWidth="1"/>
    <col min="595" max="595" width="25" style="20" customWidth="1"/>
    <col min="596" max="596" width="25.33203125" style="20" customWidth="1"/>
    <col min="597" max="597" width="25" style="20" customWidth="1"/>
    <col min="598" max="598" width="23.33203125" style="20" customWidth="1"/>
    <col min="599" max="599" width="24.44140625" style="20" customWidth="1"/>
    <col min="600" max="600" width="21.44140625" style="20" customWidth="1"/>
    <col min="601" max="601" width="26.109375" style="20" customWidth="1"/>
    <col min="602" max="603" width="0" style="20" hidden="1" customWidth="1"/>
    <col min="604" max="604" width="25.5546875" style="20" customWidth="1"/>
    <col min="605" max="605" width="17.5546875" style="20" customWidth="1"/>
    <col min="606" max="629" width="0" style="20" hidden="1" customWidth="1"/>
    <col min="630" max="630" width="20.44140625" style="20" customWidth="1"/>
    <col min="631" max="632" width="18.33203125" style="20" customWidth="1"/>
    <col min="633" max="640" width="9.33203125" style="20"/>
    <col min="641" max="641" width="26.5546875" style="20" customWidth="1"/>
    <col min="642" max="768" width="9.33203125" style="20"/>
    <col min="769" max="769" width="221.33203125" style="20" customWidth="1"/>
    <col min="770" max="770" width="30.33203125" style="20" customWidth="1"/>
    <col min="771" max="771" width="45.6640625" style="20" customWidth="1"/>
    <col min="772" max="772" width="43.88671875" style="20" customWidth="1"/>
    <col min="773" max="773" width="55.33203125" style="20" customWidth="1"/>
    <col min="774" max="774" width="25.5546875" style="20" customWidth="1"/>
    <col min="775" max="775" width="54.6640625" style="20" customWidth="1"/>
    <col min="776" max="776" width="25.33203125" style="20" customWidth="1"/>
    <col min="777" max="777" width="51.5546875" style="20" customWidth="1"/>
    <col min="778" max="778" width="23.109375" style="20" customWidth="1"/>
    <col min="779" max="779" width="29.88671875" style="20" customWidth="1"/>
    <col min="780" max="780" width="38.88671875" style="20" customWidth="1"/>
    <col min="781" max="781" width="30.88671875" style="20" customWidth="1"/>
    <col min="782" max="782" width="31.33203125" style="20" customWidth="1"/>
    <col min="783" max="783" width="32.6640625" style="20" customWidth="1"/>
    <col min="784" max="784" width="37.6640625" style="20" customWidth="1"/>
    <col min="785" max="786" width="0" style="20" hidden="1" customWidth="1"/>
    <col min="787" max="787" width="28.109375" style="20" customWidth="1"/>
    <col min="788" max="788" width="30.33203125" style="20" customWidth="1"/>
    <col min="789" max="840" width="0" style="20" hidden="1" customWidth="1"/>
    <col min="841" max="841" width="23.109375" style="20" customWidth="1"/>
    <col min="842" max="842" width="22.88671875" style="20" customWidth="1"/>
    <col min="843" max="843" width="24.109375" style="20" customWidth="1"/>
    <col min="844" max="844" width="23.6640625" style="20" customWidth="1"/>
    <col min="845" max="845" width="24.44140625" style="20" customWidth="1"/>
    <col min="846" max="846" width="23" style="20" customWidth="1"/>
    <col min="847" max="847" width="24.44140625" style="20" customWidth="1"/>
    <col min="848" max="848" width="24" style="20" customWidth="1"/>
    <col min="849" max="849" width="25.33203125" style="20" customWidth="1"/>
    <col min="850" max="850" width="23.44140625" style="20" customWidth="1"/>
    <col min="851" max="851" width="25" style="20" customWidth="1"/>
    <col min="852" max="852" width="25.33203125" style="20" customWidth="1"/>
    <col min="853" max="853" width="25" style="20" customWidth="1"/>
    <col min="854" max="854" width="23.33203125" style="20" customWidth="1"/>
    <col min="855" max="855" width="24.44140625" style="20" customWidth="1"/>
    <col min="856" max="856" width="21.44140625" style="20" customWidth="1"/>
    <col min="857" max="857" width="26.109375" style="20" customWidth="1"/>
    <col min="858" max="859" width="0" style="20" hidden="1" customWidth="1"/>
    <col min="860" max="860" width="25.5546875" style="20" customWidth="1"/>
    <col min="861" max="861" width="17.5546875" style="20" customWidth="1"/>
    <col min="862" max="885" width="0" style="20" hidden="1" customWidth="1"/>
    <col min="886" max="886" width="20.44140625" style="20" customWidth="1"/>
    <col min="887" max="888" width="18.33203125" style="20" customWidth="1"/>
    <col min="889" max="896" width="9.33203125" style="20"/>
    <col min="897" max="897" width="26.5546875" style="20" customWidth="1"/>
    <col min="898" max="1024" width="9.33203125" style="20"/>
    <col min="1025" max="1025" width="221.33203125" style="20" customWidth="1"/>
    <col min="1026" max="1026" width="30.33203125" style="20" customWidth="1"/>
    <col min="1027" max="1027" width="45.6640625" style="20" customWidth="1"/>
    <col min="1028" max="1028" width="43.88671875" style="20" customWidth="1"/>
    <col min="1029" max="1029" width="55.33203125" style="20" customWidth="1"/>
    <col min="1030" max="1030" width="25.5546875" style="20" customWidth="1"/>
    <col min="1031" max="1031" width="54.6640625" style="20" customWidth="1"/>
    <col min="1032" max="1032" width="25.33203125" style="20" customWidth="1"/>
    <col min="1033" max="1033" width="51.5546875" style="20" customWidth="1"/>
    <col min="1034" max="1034" width="23.109375" style="20" customWidth="1"/>
    <col min="1035" max="1035" width="29.88671875" style="20" customWidth="1"/>
    <col min="1036" max="1036" width="38.88671875" style="20" customWidth="1"/>
    <col min="1037" max="1037" width="30.88671875" style="20" customWidth="1"/>
    <col min="1038" max="1038" width="31.33203125" style="20" customWidth="1"/>
    <col min="1039" max="1039" width="32.6640625" style="20" customWidth="1"/>
    <col min="1040" max="1040" width="37.6640625" style="20" customWidth="1"/>
    <col min="1041" max="1042" width="0" style="20" hidden="1" customWidth="1"/>
    <col min="1043" max="1043" width="28.109375" style="20" customWidth="1"/>
    <col min="1044" max="1044" width="30.33203125" style="20" customWidth="1"/>
    <col min="1045" max="1096" width="0" style="20" hidden="1" customWidth="1"/>
    <col min="1097" max="1097" width="23.109375" style="20" customWidth="1"/>
    <col min="1098" max="1098" width="22.88671875" style="20" customWidth="1"/>
    <col min="1099" max="1099" width="24.109375" style="20" customWidth="1"/>
    <col min="1100" max="1100" width="23.6640625" style="20" customWidth="1"/>
    <col min="1101" max="1101" width="24.44140625" style="20" customWidth="1"/>
    <col min="1102" max="1102" width="23" style="20" customWidth="1"/>
    <col min="1103" max="1103" width="24.44140625" style="20" customWidth="1"/>
    <col min="1104" max="1104" width="24" style="20" customWidth="1"/>
    <col min="1105" max="1105" width="25.33203125" style="20" customWidth="1"/>
    <col min="1106" max="1106" width="23.44140625" style="20" customWidth="1"/>
    <col min="1107" max="1107" width="25" style="20" customWidth="1"/>
    <col min="1108" max="1108" width="25.33203125" style="20" customWidth="1"/>
    <col min="1109" max="1109" width="25" style="20" customWidth="1"/>
    <col min="1110" max="1110" width="23.33203125" style="20" customWidth="1"/>
    <col min="1111" max="1111" width="24.44140625" style="20" customWidth="1"/>
    <col min="1112" max="1112" width="21.44140625" style="20" customWidth="1"/>
    <col min="1113" max="1113" width="26.109375" style="20" customWidth="1"/>
    <col min="1114" max="1115" width="0" style="20" hidden="1" customWidth="1"/>
    <col min="1116" max="1116" width="25.5546875" style="20" customWidth="1"/>
    <col min="1117" max="1117" width="17.5546875" style="20" customWidth="1"/>
    <col min="1118" max="1141" width="0" style="20" hidden="1" customWidth="1"/>
    <col min="1142" max="1142" width="20.44140625" style="20" customWidth="1"/>
    <col min="1143" max="1144" width="18.33203125" style="20" customWidth="1"/>
    <col min="1145" max="1152" width="9.33203125" style="20"/>
    <col min="1153" max="1153" width="26.5546875" style="20" customWidth="1"/>
    <col min="1154" max="1280" width="9.33203125" style="20"/>
    <col min="1281" max="1281" width="221.33203125" style="20" customWidth="1"/>
    <col min="1282" max="1282" width="30.33203125" style="20" customWidth="1"/>
    <col min="1283" max="1283" width="45.6640625" style="20" customWidth="1"/>
    <col min="1284" max="1284" width="43.88671875" style="20" customWidth="1"/>
    <col min="1285" max="1285" width="55.33203125" style="20" customWidth="1"/>
    <col min="1286" max="1286" width="25.5546875" style="20" customWidth="1"/>
    <col min="1287" max="1287" width="54.6640625" style="20" customWidth="1"/>
    <col min="1288" max="1288" width="25.33203125" style="20" customWidth="1"/>
    <col min="1289" max="1289" width="51.5546875" style="20" customWidth="1"/>
    <col min="1290" max="1290" width="23.109375" style="20" customWidth="1"/>
    <col min="1291" max="1291" width="29.88671875" style="20" customWidth="1"/>
    <col min="1292" max="1292" width="38.88671875" style="20" customWidth="1"/>
    <col min="1293" max="1293" width="30.88671875" style="20" customWidth="1"/>
    <col min="1294" max="1294" width="31.33203125" style="20" customWidth="1"/>
    <col min="1295" max="1295" width="32.6640625" style="20" customWidth="1"/>
    <col min="1296" max="1296" width="37.6640625" style="20" customWidth="1"/>
    <col min="1297" max="1298" width="0" style="20" hidden="1" customWidth="1"/>
    <col min="1299" max="1299" width="28.109375" style="20" customWidth="1"/>
    <col min="1300" max="1300" width="30.33203125" style="20" customWidth="1"/>
    <col min="1301" max="1352" width="0" style="20" hidden="1" customWidth="1"/>
    <col min="1353" max="1353" width="23.109375" style="20" customWidth="1"/>
    <col min="1354" max="1354" width="22.88671875" style="20" customWidth="1"/>
    <col min="1355" max="1355" width="24.109375" style="20" customWidth="1"/>
    <col min="1356" max="1356" width="23.6640625" style="20" customWidth="1"/>
    <col min="1357" max="1357" width="24.44140625" style="20" customWidth="1"/>
    <col min="1358" max="1358" width="23" style="20" customWidth="1"/>
    <col min="1359" max="1359" width="24.44140625" style="20" customWidth="1"/>
    <col min="1360" max="1360" width="24" style="20" customWidth="1"/>
    <col min="1361" max="1361" width="25.33203125" style="20" customWidth="1"/>
    <col min="1362" max="1362" width="23.44140625" style="20" customWidth="1"/>
    <col min="1363" max="1363" width="25" style="20" customWidth="1"/>
    <col min="1364" max="1364" width="25.33203125" style="20" customWidth="1"/>
    <col min="1365" max="1365" width="25" style="20" customWidth="1"/>
    <col min="1366" max="1366" width="23.33203125" style="20" customWidth="1"/>
    <col min="1367" max="1367" width="24.44140625" style="20" customWidth="1"/>
    <col min="1368" max="1368" width="21.44140625" style="20" customWidth="1"/>
    <col min="1369" max="1369" width="26.109375" style="20" customWidth="1"/>
    <col min="1370" max="1371" width="0" style="20" hidden="1" customWidth="1"/>
    <col min="1372" max="1372" width="25.5546875" style="20" customWidth="1"/>
    <col min="1373" max="1373" width="17.5546875" style="20" customWidth="1"/>
    <col min="1374" max="1397" width="0" style="20" hidden="1" customWidth="1"/>
    <col min="1398" max="1398" width="20.44140625" style="20" customWidth="1"/>
    <col min="1399" max="1400" width="18.33203125" style="20" customWidth="1"/>
    <col min="1401" max="1408" width="9.33203125" style="20"/>
    <col min="1409" max="1409" width="26.5546875" style="20" customWidth="1"/>
    <col min="1410" max="1536" width="9.33203125" style="20"/>
    <col min="1537" max="1537" width="221.33203125" style="20" customWidth="1"/>
    <col min="1538" max="1538" width="30.33203125" style="20" customWidth="1"/>
    <col min="1539" max="1539" width="45.6640625" style="20" customWidth="1"/>
    <col min="1540" max="1540" width="43.88671875" style="20" customWidth="1"/>
    <col min="1541" max="1541" width="55.33203125" style="20" customWidth="1"/>
    <col min="1542" max="1542" width="25.5546875" style="20" customWidth="1"/>
    <col min="1543" max="1543" width="54.6640625" style="20" customWidth="1"/>
    <col min="1544" max="1544" width="25.33203125" style="20" customWidth="1"/>
    <col min="1545" max="1545" width="51.5546875" style="20" customWidth="1"/>
    <col min="1546" max="1546" width="23.109375" style="20" customWidth="1"/>
    <col min="1547" max="1547" width="29.88671875" style="20" customWidth="1"/>
    <col min="1548" max="1548" width="38.88671875" style="20" customWidth="1"/>
    <col min="1549" max="1549" width="30.88671875" style="20" customWidth="1"/>
    <col min="1550" max="1550" width="31.33203125" style="20" customWidth="1"/>
    <col min="1551" max="1551" width="32.6640625" style="20" customWidth="1"/>
    <col min="1552" max="1552" width="37.6640625" style="20" customWidth="1"/>
    <col min="1553" max="1554" width="0" style="20" hidden="1" customWidth="1"/>
    <col min="1555" max="1555" width="28.109375" style="20" customWidth="1"/>
    <col min="1556" max="1556" width="30.33203125" style="20" customWidth="1"/>
    <col min="1557" max="1608" width="0" style="20" hidden="1" customWidth="1"/>
    <col min="1609" max="1609" width="23.109375" style="20" customWidth="1"/>
    <col min="1610" max="1610" width="22.88671875" style="20" customWidth="1"/>
    <col min="1611" max="1611" width="24.109375" style="20" customWidth="1"/>
    <col min="1612" max="1612" width="23.6640625" style="20" customWidth="1"/>
    <col min="1613" max="1613" width="24.44140625" style="20" customWidth="1"/>
    <col min="1614" max="1614" width="23" style="20" customWidth="1"/>
    <col min="1615" max="1615" width="24.44140625" style="20" customWidth="1"/>
    <col min="1616" max="1616" width="24" style="20" customWidth="1"/>
    <col min="1617" max="1617" width="25.33203125" style="20" customWidth="1"/>
    <col min="1618" max="1618" width="23.44140625" style="20" customWidth="1"/>
    <col min="1619" max="1619" width="25" style="20" customWidth="1"/>
    <col min="1620" max="1620" width="25.33203125" style="20" customWidth="1"/>
    <col min="1621" max="1621" width="25" style="20" customWidth="1"/>
    <col min="1622" max="1622" width="23.33203125" style="20" customWidth="1"/>
    <col min="1623" max="1623" width="24.44140625" style="20" customWidth="1"/>
    <col min="1624" max="1624" width="21.44140625" style="20" customWidth="1"/>
    <col min="1625" max="1625" width="26.109375" style="20" customWidth="1"/>
    <col min="1626" max="1627" width="0" style="20" hidden="1" customWidth="1"/>
    <col min="1628" max="1628" width="25.5546875" style="20" customWidth="1"/>
    <col min="1629" max="1629" width="17.5546875" style="20" customWidth="1"/>
    <col min="1630" max="1653" width="0" style="20" hidden="1" customWidth="1"/>
    <col min="1654" max="1654" width="20.44140625" style="20" customWidth="1"/>
    <col min="1655" max="1656" width="18.33203125" style="20" customWidth="1"/>
    <col min="1657" max="1664" width="9.33203125" style="20"/>
    <col min="1665" max="1665" width="26.5546875" style="20" customWidth="1"/>
    <col min="1666" max="1792" width="9.33203125" style="20"/>
    <col min="1793" max="1793" width="221.33203125" style="20" customWidth="1"/>
    <col min="1794" max="1794" width="30.33203125" style="20" customWidth="1"/>
    <col min="1795" max="1795" width="45.6640625" style="20" customWidth="1"/>
    <col min="1796" max="1796" width="43.88671875" style="20" customWidth="1"/>
    <col min="1797" max="1797" width="55.33203125" style="20" customWidth="1"/>
    <col min="1798" max="1798" width="25.5546875" style="20" customWidth="1"/>
    <col min="1799" max="1799" width="54.6640625" style="20" customWidth="1"/>
    <col min="1800" max="1800" width="25.33203125" style="20" customWidth="1"/>
    <col min="1801" max="1801" width="51.5546875" style="20" customWidth="1"/>
    <col min="1802" max="1802" width="23.109375" style="20" customWidth="1"/>
    <col min="1803" max="1803" width="29.88671875" style="20" customWidth="1"/>
    <col min="1804" max="1804" width="38.88671875" style="20" customWidth="1"/>
    <col min="1805" max="1805" width="30.88671875" style="20" customWidth="1"/>
    <col min="1806" max="1806" width="31.33203125" style="20" customWidth="1"/>
    <col min="1807" max="1807" width="32.6640625" style="20" customWidth="1"/>
    <col min="1808" max="1808" width="37.6640625" style="20" customWidth="1"/>
    <col min="1809" max="1810" width="0" style="20" hidden="1" customWidth="1"/>
    <col min="1811" max="1811" width="28.109375" style="20" customWidth="1"/>
    <col min="1812" max="1812" width="30.33203125" style="20" customWidth="1"/>
    <col min="1813" max="1864" width="0" style="20" hidden="1" customWidth="1"/>
    <col min="1865" max="1865" width="23.109375" style="20" customWidth="1"/>
    <col min="1866" max="1866" width="22.88671875" style="20" customWidth="1"/>
    <col min="1867" max="1867" width="24.109375" style="20" customWidth="1"/>
    <col min="1868" max="1868" width="23.6640625" style="20" customWidth="1"/>
    <col min="1869" max="1869" width="24.44140625" style="20" customWidth="1"/>
    <col min="1870" max="1870" width="23" style="20" customWidth="1"/>
    <col min="1871" max="1871" width="24.44140625" style="20" customWidth="1"/>
    <col min="1872" max="1872" width="24" style="20" customWidth="1"/>
    <col min="1873" max="1873" width="25.33203125" style="20" customWidth="1"/>
    <col min="1874" max="1874" width="23.44140625" style="20" customWidth="1"/>
    <col min="1875" max="1875" width="25" style="20" customWidth="1"/>
    <col min="1876" max="1876" width="25.33203125" style="20" customWidth="1"/>
    <col min="1877" max="1877" width="25" style="20" customWidth="1"/>
    <col min="1878" max="1878" width="23.33203125" style="20" customWidth="1"/>
    <col min="1879" max="1879" width="24.44140625" style="20" customWidth="1"/>
    <col min="1880" max="1880" width="21.44140625" style="20" customWidth="1"/>
    <col min="1881" max="1881" width="26.109375" style="20" customWidth="1"/>
    <col min="1882" max="1883" width="0" style="20" hidden="1" customWidth="1"/>
    <col min="1884" max="1884" width="25.5546875" style="20" customWidth="1"/>
    <col min="1885" max="1885" width="17.5546875" style="20" customWidth="1"/>
    <col min="1886" max="1909" width="0" style="20" hidden="1" customWidth="1"/>
    <col min="1910" max="1910" width="20.44140625" style="20" customWidth="1"/>
    <col min="1911" max="1912" width="18.33203125" style="20" customWidth="1"/>
    <col min="1913" max="1920" width="9.33203125" style="20"/>
    <col min="1921" max="1921" width="26.5546875" style="20" customWidth="1"/>
    <col min="1922" max="2048" width="9.33203125" style="20"/>
    <col min="2049" max="2049" width="221.33203125" style="20" customWidth="1"/>
    <col min="2050" max="2050" width="30.33203125" style="20" customWidth="1"/>
    <col min="2051" max="2051" width="45.6640625" style="20" customWidth="1"/>
    <col min="2052" max="2052" width="43.88671875" style="20" customWidth="1"/>
    <col min="2053" max="2053" width="55.33203125" style="20" customWidth="1"/>
    <col min="2054" max="2054" width="25.5546875" style="20" customWidth="1"/>
    <col min="2055" max="2055" width="54.6640625" style="20" customWidth="1"/>
    <col min="2056" max="2056" width="25.33203125" style="20" customWidth="1"/>
    <col min="2057" max="2057" width="51.5546875" style="20" customWidth="1"/>
    <col min="2058" max="2058" width="23.109375" style="20" customWidth="1"/>
    <col min="2059" max="2059" width="29.88671875" style="20" customWidth="1"/>
    <col min="2060" max="2060" width="38.88671875" style="20" customWidth="1"/>
    <col min="2061" max="2061" width="30.88671875" style="20" customWidth="1"/>
    <col min="2062" max="2062" width="31.33203125" style="20" customWidth="1"/>
    <col min="2063" max="2063" width="32.6640625" style="20" customWidth="1"/>
    <col min="2064" max="2064" width="37.6640625" style="20" customWidth="1"/>
    <col min="2065" max="2066" width="0" style="20" hidden="1" customWidth="1"/>
    <col min="2067" max="2067" width="28.109375" style="20" customWidth="1"/>
    <col min="2068" max="2068" width="30.33203125" style="20" customWidth="1"/>
    <col min="2069" max="2120" width="0" style="20" hidden="1" customWidth="1"/>
    <col min="2121" max="2121" width="23.109375" style="20" customWidth="1"/>
    <col min="2122" max="2122" width="22.88671875" style="20" customWidth="1"/>
    <col min="2123" max="2123" width="24.109375" style="20" customWidth="1"/>
    <col min="2124" max="2124" width="23.6640625" style="20" customWidth="1"/>
    <col min="2125" max="2125" width="24.44140625" style="20" customWidth="1"/>
    <col min="2126" max="2126" width="23" style="20" customWidth="1"/>
    <col min="2127" max="2127" width="24.44140625" style="20" customWidth="1"/>
    <col min="2128" max="2128" width="24" style="20" customWidth="1"/>
    <col min="2129" max="2129" width="25.33203125" style="20" customWidth="1"/>
    <col min="2130" max="2130" width="23.44140625" style="20" customWidth="1"/>
    <col min="2131" max="2131" width="25" style="20" customWidth="1"/>
    <col min="2132" max="2132" width="25.33203125" style="20" customWidth="1"/>
    <col min="2133" max="2133" width="25" style="20" customWidth="1"/>
    <col min="2134" max="2134" width="23.33203125" style="20" customWidth="1"/>
    <col min="2135" max="2135" width="24.44140625" style="20" customWidth="1"/>
    <col min="2136" max="2136" width="21.44140625" style="20" customWidth="1"/>
    <col min="2137" max="2137" width="26.109375" style="20" customWidth="1"/>
    <col min="2138" max="2139" width="0" style="20" hidden="1" customWidth="1"/>
    <col min="2140" max="2140" width="25.5546875" style="20" customWidth="1"/>
    <col min="2141" max="2141" width="17.5546875" style="20" customWidth="1"/>
    <col min="2142" max="2165" width="0" style="20" hidden="1" customWidth="1"/>
    <col min="2166" max="2166" width="20.44140625" style="20" customWidth="1"/>
    <col min="2167" max="2168" width="18.33203125" style="20" customWidth="1"/>
    <col min="2169" max="2176" width="9.33203125" style="20"/>
    <col min="2177" max="2177" width="26.5546875" style="20" customWidth="1"/>
    <col min="2178" max="2304" width="9.33203125" style="20"/>
    <col min="2305" max="2305" width="221.33203125" style="20" customWidth="1"/>
    <col min="2306" max="2306" width="30.33203125" style="20" customWidth="1"/>
    <col min="2307" max="2307" width="45.6640625" style="20" customWidth="1"/>
    <col min="2308" max="2308" width="43.88671875" style="20" customWidth="1"/>
    <col min="2309" max="2309" width="55.33203125" style="20" customWidth="1"/>
    <col min="2310" max="2310" width="25.5546875" style="20" customWidth="1"/>
    <col min="2311" max="2311" width="54.6640625" style="20" customWidth="1"/>
    <col min="2312" max="2312" width="25.33203125" style="20" customWidth="1"/>
    <col min="2313" max="2313" width="51.5546875" style="20" customWidth="1"/>
    <col min="2314" max="2314" width="23.109375" style="20" customWidth="1"/>
    <col min="2315" max="2315" width="29.88671875" style="20" customWidth="1"/>
    <col min="2316" max="2316" width="38.88671875" style="20" customWidth="1"/>
    <col min="2317" max="2317" width="30.88671875" style="20" customWidth="1"/>
    <col min="2318" max="2318" width="31.33203125" style="20" customWidth="1"/>
    <col min="2319" max="2319" width="32.6640625" style="20" customWidth="1"/>
    <col min="2320" max="2320" width="37.6640625" style="20" customWidth="1"/>
    <col min="2321" max="2322" width="0" style="20" hidden="1" customWidth="1"/>
    <col min="2323" max="2323" width="28.109375" style="20" customWidth="1"/>
    <col min="2324" max="2324" width="30.33203125" style="20" customWidth="1"/>
    <col min="2325" max="2376" width="0" style="20" hidden="1" customWidth="1"/>
    <col min="2377" max="2377" width="23.109375" style="20" customWidth="1"/>
    <col min="2378" max="2378" width="22.88671875" style="20" customWidth="1"/>
    <col min="2379" max="2379" width="24.109375" style="20" customWidth="1"/>
    <col min="2380" max="2380" width="23.6640625" style="20" customWidth="1"/>
    <col min="2381" max="2381" width="24.44140625" style="20" customWidth="1"/>
    <col min="2382" max="2382" width="23" style="20" customWidth="1"/>
    <col min="2383" max="2383" width="24.44140625" style="20" customWidth="1"/>
    <col min="2384" max="2384" width="24" style="20" customWidth="1"/>
    <col min="2385" max="2385" width="25.33203125" style="20" customWidth="1"/>
    <col min="2386" max="2386" width="23.44140625" style="20" customWidth="1"/>
    <col min="2387" max="2387" width="25" style="20" customWidth="1"/>
    <col min="2388" max="2388" width="25.33203125" style="20" customWidth="1"/>
    <col min="2389" max="2389" width="25" style="20" customWidth="1"/>
    <col min="2390" max="2390" width="23.33203125" style="20" customWidth="1"/>
    <col min="2391" max="2391" width="24.44140625" style="20" customWidth="1"/>
    <col min="2392" max="2392" width="21.44140625" style="20" customWidth="1"/>
    <col min="2393" max="2393" width="26.109375" style="20" customWidth="1"/>
    <col min="2394" max="2395" width="0" style="20" hidden="1" customWidth="1"/>
    <col min="2396" max="2396" width="25.5546875" style="20" customWidth="1"/>
    <col min="2397" max="2397" width="17.5546875" style="20" customWidth="1"/>
    <col min="2398" max="2421" width="0" style="20" hidden="1" customWidth="1"/>
    <col min="2422" max="2422" width="20.44140625" style="20" customWidth="1"/>
    <col min="2423" max="2424" width="18.33203125" style="20" customWidth="1"/>
    <col min="2425" max="2432" width="9.33203125" style="20"/>
    <col min="2433" max="2433" width="26.5546875" style="20" customWidth="1"/>
    <col min="2434" max="2560" width="9.33203125" style="20"/>
    <col min="2561" max="2561" width="221.33203125" style="20" customWidth="1"/>
    <col min="2562" max="2562" width="30.33203125" style="20" customWidth="1"/>
    <col min="2563" max="2563" width="45.6640625" style="20" customWidth="1"/>
    <col min="2564" max="2564" width="43.88671875" style="20" customWidth="1"/>
    <col min="2565" max="2565" width="55.33203125" style="20" customWidth="1"/>
    <col min="2566" max="2566" width="25.5546875" style="20" customWidth="1"/>
    <col min="2567" max="2567" width="54.6640625" style="20" customWidth="1"/>
    <col min="2568" max="2568" width="25.33203125" style="20" customWidth="1"/>
    <col min="2569" max="2569" width="51.5546875" style="20" customWidth="1"/>
    <col min="2570" max="2570" width="23.109375" style="20" customWidth="1"/>
    <col min="2571" max="2571" width="29.88671875" style="20" customWidth="1"/>
    <col min="2572" max="2572" width="38.88671875" style="20" customWidth="1"/>
    <col min="2573" max="2573" width="30.88671875" style="20" customWidth="1"/>
    <col min="2574" max="2574" width="31.33203125" style="20" customWidth="1"/>
    <col min="2575" max="2575" width="32.6640625" style="20" customWidth="1"/>
    <col min="2576" max="2576" width="37.6640625" style="20" customWidth="1"/>
    <col min="2577" max="2578" width="0" style="20" hidden="1" customWidth="1"/>
    <col min="2579" max="2579" width="28.109375" style="20" customWidth="1"/>
    <col min="2580" max="2580" width="30.33203125" style="20" customWidth="1"/>
    <col min="2581" max="2632" width="0" style="20" hidden="1" customWidth="1"/>
    <col min="2633" max="2633" width="23.109375" style="20" customWidth="1"/>
    <col min="2634" max="2634" width="22.88671875" style="20" customWidth="1"/>
    <col min="2635" max="2635" width="24.109375" style="20" customWidth="1"/>
    <col min="2636" max="2636" width="23.6640625" style="20" customWidth="1"/>
    <col min="2637" max="2637" width="24.44140625" style="20" customWidth="1"/>
    <col min="2638" max="2638" width="23" style="20" customWidth="1"/>
    <col min="2639" max="2639" width="24.44140625" style="20" customWidth="1"/>
    <col min="2640" max="2640" width="24" style="20" customWidth="1"/>
    <col min="2641" max="2641" width="25.33203125" style="20" customWidth="1"/>
    <col min="2642" max="2642" width="23.44140625" style="20" customWidth="1"/>
    <col min="2643" max="2643" width="25" style="20" customWidth="1"/>
    <col min="2644" max="2644" width="25.33203125" style="20" customWidth="1"/>
    <col min="2645" max="2645" width="25" style="20" customWidth="1"/>
    <col min="2646" max="2646" width="23.33203125" style="20" customWidth="1"/>
    <col min="2647" max="2647" width="24.44140625" style="20" customWidth="1"/>
    <col min="2648" max="2648" width="21.44140625" style="20" customWidth="1"/>
    <col min="2649" max="2649" width="26.109375" style="20" customWidth="1"/>
    <col min="2650" max="2651" width="0" style="20" hidden="1" customWidth="1"/>
    <col min="2652" max="2652" width="25.5546875" style="20" customWidth="1"/>
    <col min="2653" max="2653" width="17.5546875" style="20" customWidth="1"/>
    <col min="2654" max="2677" width="0" style="20" hidden="1" customWidth="1"/>
    <col min="2678" max="2678" width="20.44140625" style="20" customWidth="1"/>
    <col min="2679" max="2680" width="18.33203125" style="20" customWidth="1"/>
    <col min="2681" max="2688" width="9.33203125" style="20"/>
    <col min="2689" max="2689" width="26.5546875" style="20" customWidth="1"/>
    <col min="2690" max="2816" width="9.33203125" style="20"/>
    <col min="2817" max="2817" width="221.33203125" style="20" customWidth="1"/>
    <col min="2818" max="2818" width="30.33203125" style="20" customWidth="1"/>
    <col min="2819" max="2819" width="45.6640625" style="20" customWidth="1"/>
    <col min="2820" max="2820" width="43.88671875" style="20" customWidth="1"/>
    <col min="2821" max="2821" width="55.33203125" style="20" customWidth="1"/>
    <col min="2822" max="2822" width="25.5546875" style="20" customWidth="1"/>
    <col min="2823" max="2823" width="54.6640625" style="20" customWidth="1"/>
    <col min="2824" max="2824" width="25.33203125" style="20" customWidth="1"/>
    <col min="2825" max="2825" width="51.5546875" style="20" customWidth="1"/>
    <col min="2826" max="2826" width="23.109375" style="20" customWidth="1"/>
    <col min="2827" max="2827" width="29.88671875" style="20" customWidth="1"/>
    <col min="2828" max="2828" width="38.88671875" style="20" customWidth="1"/>
    <col min="2829" max="2829" width="30.88671875" style="20" customWidth="1"/>
    <col min="2830" max="2830" width="31.33203125" style="20" customWidth="1"/>
    <col min="2831" max="2831" width="32.6640625" style="20" customWidth="1"/>
    <col min="2832" max="2832" width="37.6640625" style="20" customWidth="1"/>
    <col min="2833" max="2834" width="0" style="20" hidden="1" customWidth="1"/>
    <col min="2835" max="2835" width="28.109375" style="20" customWidth="1"/>
    <col min="2836" max="2836" width="30.33203125" style="20" customWidth="1"/>
    <col min="2837" max="2888" width="0" style="20" hidden="1" customWidth="1"/>
    <col min="2889" max="2889" width="23.109375" style="20" customWidth="1"/>
    <col min="2890" max="2890" width="22.88671875" style="20" customWidth="1"/>
    <col min="2891" max="2891" width="24.109375" style="20" customWidth="1"/>
    <col min="2892" max="2892" width="23.6640625" style="20" customWidth="1"/>
    <col min="2893" max="2893" width="24.44140625" style="20" customWidth="1"/>
    <col min="2894" max="2894" width="23" style="20" customWidth="1"/>
    <col min="2895" max="2895" width="24.44140625" style="20" customWidth="1"/>
    <col min="2896" max="2896" width="24" style="20" customWidth="1"/>
    <col min="2897" max="2897" width="25.33203125" style="20" customWidth="1"/>
    <col min="2898" max="2898" width="23.44140625" style="20" customWidth="1"/>
    <col min="2899" max="2899" width="25" style="20" customWidth="1"/>
    <col min="2900" max="2900" width="25.33203125" style="20" customWidth="1"/>
    <col min="2901" max="2901" width="25" style="20" customWidth="1"/>
    <col min="2902" max="2902" width="23.33203125" style="20" customWidth="1"/>
    <col min="2903" max="2903" width="24.44140625" style="20" customWidth="1"/>
    <col min="2904" max="2904" width="21.44140625" style="20" customWidth="1"/>
    <col min="2905" max="2905" width="26.109375" style="20" customWidth="1"/>
    <col min="2906" max="2907" width="0" style="20" hidden="1" customWidth="1"/>
    <col min="2908" max="2908" width="25.5546875" style="20" customWidth="1"/>
    <col min="2909" max="2909" width="17.5546875" style="20" customWidth="1"/>
    <col min="2910" max="2933" width="0" style="20" hidden="1" customWidth="1"/>
    <col min="2934" max="2934" width="20.44140625" style="20" customWidth="1"/>
    <col min="2935" max="2936" width="18.33203125" style="20" customWidth="1"/>
    <col min="2937" max="2944" width="9.33203125" style="20"/>
    <col min="2945" max="2945" width="26.5546875" style="20" customWidth="1"/>
    <col min="2946" max="3072" width="9.33203125" style="20"/>
    <col min="3073" max="3073" width="221.33203125" style="20" customWidth="1"/>
    <col min="3074" max="3074" width="30.33203125" style="20" customWidth="1"/>
    <col min="3075" max="3075" width="45.6640625" style="20" customWidth="1"/>
    <col min="3076" max="3076" width="43.88671875" style="20" customWidth="1"/>
    <col min="3077" max="3077" width="55.33203125" style="20" customWidth="1"/>
    <col min="3078" max="3078" width="25.5546875" style="20" customWidth="1"/>
    <col min="3079" max="3079" width="54.6640625" style="20" customWidth="1"/>
    <col min="3080" max="3080" width="25.33203125" style="20" customWidth="1"/>
    <col min="3081" max="3081" width="51.5546875" style="20" customWidth="1"/>
    <col min="3082" max="3082" width="23.109375" style="20" customWidth="1"/>
    <col min="3083" max="3083" width="29.88671875" style="20" customWidth="1"/>
    <col min="3084" max="3084" width="38.88671875" style="20" customWidth="1"/>
    <col min="3085" max="3085" width="30.88671875" style="20" customWidth="1"/>
    <col min="3086" max="3086" width="31.33203125" style="20" customWidth="1"/>
    <col min="3087" max="3087" width="32.6640625" style="20" customWidth="1"/>
    <col min="3088" max="3088" width="37.6640625" style="20" customWidth="1"/>
    <col min="3089" max="3090" width="0" style="20" hidden="1" customWidth="1"/>
    <col min="3091" max="3091" width="28.109375" style="20" customWidth="1"/>
    <col min="3092" max="3092" width="30.33203125" style="20" customWidth="1"/>
    <col min="3093" max="3144" width="0" style="20" hidden="1" customWidth="1"/>
    <col min="3145" max="3145" width="23.109375" style="20" customWidth="1"/>
    <col min="3146" max="3146" width="22.88671875" style="20" customWidth="1"/>
    <col min="3147" max="3147" width="24.109375" style="20" customWidth="1"/>
    <col min="3148" max="3148" width="23.6640625" style="20" customWidth="1"/>
    <col min="3149" max="3149" width="24.44140625" style="20" customWidth="1"/>
    <col min="3150" max="3150" width="23" style="20" customWidth="1"/>
    <col min="3151" max="3151" width="24.44140625" style="20" customWidth="1"/>
    <col min="3152" max="3152" width="24" style="20" customWidth="1"/>
    <col min="3153" max="3153" width="25.33203125" style="20" customWidth="1"/>
    <col min="3154" max="3154" width="23.44140625" style="20" customWidth="1"/>
    <col min="3155" max="3155" width="25" style="20" customWidth="1"/>
    <col min="3156" max="3156" width="25.33203125" style="20" customWidth="1"/>
    <col min="3157" max="3157" width="25" style="20" customWidth="1"/>
    <col min="3158" max="3158" width="23.33203125" style="20" customWidth="1"/>
    <col min="3159" max="3159" width="24.44140625" style="20" customWidth="1"/>
    <col min="3160" max="3160" width="21.44140625" style="20" customWidth="1"/>
    <col min="3161" max="3161" width="26.109375" style="20" customWidth="1"/>
    <col min="3162" max="3163" width="0" style="20" hidden="1" customWidth="1"/>
    <col min="3164" max="3164" width="25.5546875" style="20" customWidth="1"/>
    <col min="3165" max="3165" width="17.5546875" style="20" customWidth="1"/>
    <col min="3166" max="3189" width="0" style="20" hidden="1" customWidth="1"/>
    <col min="3190" max="3190" width="20.44140625" style="20" customWidth="1"/>
    <col min="3191" max="3192" width="18.33203125" style="20" customWidth="1"/>
    <col min="3193" max="3200" width="9.33203125" style="20"/>
    <col min="3201" max="3201" width="26.5546875" style="20" customWidth="1"/>
    <col min="3202" max="3328" width="9.33203125" style="20"/>
    <col min="3329" max="3329" width="221.33203125" style="20" customWidth="1"/>
    <col min="3330" max="3330" width="30.33203125" style="20" customWidth="1"/>
    <col min="3331" max="3331" width="45.6640625" style="20" customWidth="1"/>
    <col min="3332" max="3332" width="43.88671875" style="20" customWidth="1"/>
    <col min="3333" max="3333" width="55.33203125" style="20" customWidth="1"/>
    <col min="3334" max="3334" width="25.5546875" style="20" customWidth="1"/>
    <col min="3335" max="3335" width="54.6640625" style="20" customWidth="1"/>
    <col min="3336" max="3336" width="25.33203125" style="20" customWidth="1"/>
    <col min="3337" max="3337" width="51.5546875" style="20" customWidth="1"/>
    <col min="3338" max="3338" width="23.109375" style="20" customWidth="1"/>
    <col min="3339" max="3339" width="29.88671875" style="20" customWidth="1"/>
    <col min="3340" max="3340" width="38.88671875" style="20" customWidth="1"/>
    <col min="3341" max="3341" width="30.88671875" style="20" customWidth="1"/>
    <col min="3342" max="3342" width="31.33203125" style="20" customWidth="1"/>
    <col min="3343" max="3343" width="32.6640625" style="20" customWidth="1"/>
    <col min="3344" max="3344" width="37.6640625" style="20" customWidth="1"/>
    <col min="3345" max="3346" width="0" style="20" hidden="1" customWidth="1"/>
    <col min="3347" max="3347" width="28.109375" style="20" customWidth="1"/>
    <col min="3348" max="3348" width="30.33203125" style="20" customWidth="1"/>
    <col min="3349" max="3400" width="0" style="20" hidden="1" customWidth="1"/>
    <col min="3401" max="3401" width="23.109375" style="20" customWidth="1"/>
    <col min="3402" max="3402" width="22.88671875" style="20" customWidth="1"/>
    <col min="3403" max="3403" width="24.109375" style="20" customWidth="1"/>
    <col min="3404" max="3404" width="23.6640625" style="20" customWidth="1"/>
    <col min="3405" max="3405" width="24.44140625" style="20" customWidth="1"/>
    <col min="3406" max="3406" width="23" style="20" customWidth="1"/>
    <col min="3407" max="3407" width="24.44140625" style="20" customWidth="1"/>
    <col min="3408" max="3408" width="24" style="20" customWidth="1"/>
    <col min="3409" max="3409" width="25.33203125" style="20" customWidth="1"/>
    <col min="3410" max="3410" width="23.44140625" style="20" customWidth="1"/>
    <col min="3411" max="3411" width="25" style="20" customWidth="1"/>
    <col min="3412" max="3412" width="25.33203125" style="20" customWidth="1"/>
    <col min="3413" max="3413" width="25" style="20" customWidth="1"/>
    <col min="3414" max="3414" width="23.33203125" style="20" customWidth="1"/>
    <col min="3415" max="3415" width="24.44140625" style="20" customWidth="1"/>
    <col min="3416" max="3416" width="21.44140625" style="20" customWidth="1"/>
    <col min="3417" max="3417" width="26.109375" style="20" customWidth="1"/>
    <col min="3418" max="3419" width="0" style="20" hidden="1" customWidth="1"/>
    <col min="3420" max="3420" width="25.5546875" style="20" customWidth="1"/>
    <col min="3421" max="3421" width="17.5546875" style="20" customWidth="1"/>
    <col min="3422" max="3445" width="0" style="20" hidden="1" customWidth="1"/>
    <col min="3446" max="3446" width="20.44140625" style="20" customWidth="1"/>
    <col min="3447" max="3448" width="18.33203125" style="20" customWidth="1"/>
    <col min="3449" max="3456" width="9.33203125" style="20"/>
    <col min="3457" max="3457" width="26.5546875" style="20" customWidth="1"/>
    <col min="3458" max="3584" width="9.33203125" style="20"/>
    <col min="3585" max="3585" width="221.33203125" style="20" customWidth="1"/>
    <col min="3586" max="3586" width="30.33203125" style="20" customWidth="1"/>
    <col min="3587" max="3587" width="45.6640625" style="20" customWidth="1"/>
    <col min="3588" max="3588" width="43.88671875" style="20" customWidth="1"/>
    <col min="3589" max="3589" width="55.33203125" style="20" customWidth="1"/>
    <col min="3590" max="3590" width="25.5546875" style="20" customWidth="1"/>
    <col min="3591" max="3591" width="54.6640625" style="20" customWidth="1"/>
    <col min="3592" max="3592" width="25.33203125" style="20" customWidth="1"/>
    <col min="3593" max="3593" width="51.5546875" style="20" customWidth="1"/>
    <col min="3594" max="3594" width="23.109375" style="20" customWidth="1"/>
    <col min="3595" max="3595" width="29.88671875" style="20" customWidth="1"/>
    <col min="3596" max="3596" width="38.88671875" style="20" customWidth="1"/>
    <col min="3597" max="3597" width="30.88671875" style="20" customWidth="1"/>
    <col min="3598" max="3598" width="31.33203125" style="20" customWidth="1"/>
    <col min="3599" max="3599" width="32.6640625" style="20" customWidth="1"/>
    <col min="3600" max="3600" width="37.6640625" style="20" customWidth="1"/>
    <col min="3601" max="3602" width="0" style="20" hidden="1" customWidth="1"/>
    <col min="3603" max="3603" width="28.109375" style="20" customWidth="1"/>
    <col min="3604" max="3604" width="30.33203125" style="20" customWidth="1"/>
    <col min="3605" max="3656" width="0" style="20" hidden="1" customWidth="1"/>
    <col min="3657" max="3657" width="23.109375" style="20" customWidth="1"/>
    <col min="3658" max="3658" width="22.88671875" style="20" customWidth="1"/>
    <col min="3659" max="3659" width="24.109375" style="20" customWidth="1"/>
    <col min="3660" max="3660" width="23.6640625" style="20" customWidth="1"/>
    <col min="3661" max="3661" width="24.44140625" style="20" customWidth="1"/>
    <col min="3662" max="3662" width="23" style="20" customWidth="1"/>
    <col min="3663" max="3663" width="24.44140625" style="20" customWidth="1"/>
    <col min="3664" max="3664" width="24" style="20" customWidth="1"/>
    <col min="3665" max="3665" width="25.33203125" style="20" customWidth="1"/>
    <col min="3666" max="3666" width="23.44140625" style="20" customWidth="1"/>
    <col min="3667" max="3667" width="25" style="20" customWidth="1"/>
    <col min="3668" max="3668" width="25.33203125" style="20" customWidth="1"/>
    <col min="3669" max="3669" width="25" style="20" customWidth="1"/>
    <col min="3670" max="3670" width="23.33203125" style="20" customWidth="1"/>
    <col min="3671" max="3671" width="24.44140625" style="20" customWidth="1"/>
    <col min="3672" max="3672" width="21.44140625" style="20" customWidth="1"/>
    <col min="3673" max="3673" width="26.109375" style="20" customWidth="1"/>
    <col min="3674" max="3675" width="0" style="20" hidden="1" customWidth="1"/>
    <col min="3676" max="3676" width="25.5546875" style="20" customWidth="1"/>
    <col min="3677" max="3677" width="17.5546875" style="20" customWidth="1"/>
    <col min="3678" max="3701" width="0" style="20" hidden="1" customWidth="1"/>
    <col min="3702" max="3702" width="20.44140625" style="20" customWidth="1"/>
    <col min="3703" max="3704" width="18.33203125" style="20" customWidth="1"/>
    <col min="3705" max="3712" width="9.33203125" style="20"/>
    <col min="3713" max="3713" width="26.5546875" style="20" customWidth="1"/>
    <col min="3714" max="3840" width="9.33203125" style="20"/>
    <col min="3841" max="3841" width="221.33203125" style="20" customWidth="1"/>
    <col min="3842" max="3842" width="30.33203125" style="20" customWidth="1"/>
    <col min="3843" max="3843" width="45.6640625" style="20" customWidth="1"/>
    <col min="3844" max="3844" width="43.88671875" style="20" customWidth="1"/>
    <col min="3845" max="3845" width="55.33203125" style="20" customWidth="1"/>
    <col min="3846" max="3846" width="25.5546875" style="20" customWidth="1"/>
    <col min="3847" max="3847" width="54.6640625" style="20" customWidth="1"/>
    <col min="3848" max="3848" width="25.33203125" style="20" customWidth="1"/>
    <col min="3849" max="3849" width="51.5546875" style="20" customWidth="1"/>
    <col min="3850" max="3850" width="23.109375" style="20" customWidth="1"/>
    <col min="3851" max="3851" width="29.88671875" style="20" customWidth="1"/>
    <col min="3852" max="3852" width="38.88671875" style="20" customWidth="1"/>
    <col min="3853" max="3853" width="30.88671875" style="20" customWidth="1"/>
    <col min="3854" max="3854" width="31.33203125" style="20" customWidth="1"/>
    <col min="3855" max="3855" width="32.6640625" style="20" customWidth="1"/>
    <col min="3856" max="3856" width="37.6640625" style="20" customWidth="1"/>
    <col min="3857" max="3858" width="0" style="20" hidden="1" customWidth="1"/>
    <col min="3859" max="3859" width="28.109375" style="20" customWidth="1"/>
    <col min="3860" max="3860" width="30.33203125" style="20" customWidth="1"/>
    <col min="3861" max="3912" width="0" style="20" hidden="1" customWidth="1"/>
    <col min="3913" max="3913" width="23.109375" style="20" customWidth="1"/>
    <col min="3914" max="3914" width="22.88671875" style="20" customWidth="1"/>
    <col min="3915" max="3915" width="24.109375" style="20" customWidth="1"/>
    <col min="3916" max="3916" width="23.6640625" style="20" customWidth="1"/>
    <col min="3917" max="3917" width="24.44140625" style="20" customWidth="1"/>
    <col min="3918" max="3918" width="23" style="20" customWidth="1"/>
    <col min="3919" max="3919" width="24.44140625" style="20" customWidth="1"/>
    <col min="3920" max="3920" width="24" style="20" customWidth="1"/>
    <col min="3921" max="3921" width="25.33203125" style="20" customWidth="1"/>
    <col min="3922" max="3922" width="23.44140625" style="20" customWidth="1"/>
    <col min="3923" max="3923" width="25" style="20" customWidth="1"/>
    <col min="3924" max="3924" width="25.33203125" style="20" customWidth="1"/>
    <col min="3925" max="3925" width="25" style="20" customWidth="1"/>
    <col min="3926" max="3926" width="23.33203125" style="20" customWidth="1"/>
    <col min="3927" max="3927" width="24.44140625" style="20" customWidth="1"/>
    <col min="3928" max="3928" width="21.44140625" style="20" customWidth="1"/>
    <col min="3929" max="3929" width="26.109375" style="20" customWidth="1"/>
    <col min="3930" max="3931" width="0" style="20" hidden="1" customWidth="1"/>
    <col min="3932" max="3932" width="25.5546875" style="20" customWidth="1"/>
    <col min="3933" max="3933" width="17.5546875" style="20" customWidth="1"/>
    <col min="3934" max="3957" width="0" style="20" hidden="1" customWidth="1"/>
    <col min="3958" max="3958" width="20.44140625" style="20" customWidth="1"/>
    <col min="3959" max="3960" width="18.33203125" style="20" customWidth="1"/>
    <col min="3961" max="3968" width="9.33203125" style="20"/>
    <col min="3969" max="3969" width="26.5546875" style="20" customWidth="1"/>
    <col min="3970" max="4096" width="9.33203125" style="20"/>
    <col min="4097" max="4097" width="221.33203125" style="20" customWidth="1"/>
    <col min="4098" max="4098" width="30.33203125" style="20" customWidth="1"/>
    <col min="4099" max="4099" width="45.6640625" style="20" customWidth="1"/>
    <col min="4100" max="4100" width="43.88671875" style="20" customWidth="1"/>
    <col min="4101" max="4101" width="55.33203125" style="20" customWidth="1"/>
    <col min="4102" max="4102" width="25.5546875" style="20" customWidth="1"/>
    <col min="4103" max="4103" width="54.6640625" style="20" customWidth="1"/>
    <col min="4104" max="4104" width="25.33203125" style="20" customWidth="1"/>
    <col min="4105" max="4105" width="51.5546875" style="20" customWidth="1"/>
    <col min="4106" max="4106" width="23.109375" style="20" customWidth="1"/>
    <col min="4107" max="4107" width="29.88671875" style="20" customWidth="1"/>
    <col min="4108" max="4108" width="38.88671875" style="20" customWidth="1"/>
    <col min="4109" max="4109" width="30.88671875" style="20" customWidth="1"/>
    <col min="4110" max="4110" width="31.33203125" style="20" customWidth="1"/>
    <col min="4111" max="4111" width="32.6640625" style="20" customWidth="1"/>
    <col min="4112" max="4112" width="37.6640625" style="20" customWidth="1"/>
    <col min="4113" max="4114" width="0" style="20" hidden="1" customWidth="1"/>
    <col min="4115" max="4115" width="28.109375" style="20" customWidth="1"/>
    <col min="4116" max="4116" width="30.33203125" style="20" customWidth="1"/>
    <col min="4117" max="4168" width="0" style="20" hidden="1" customWidth="1"/>
    <col min="4169" max="4169" width="23.109375" style="20" customWidth="1"/>
    <col min="4170" max="4170" width="22.88671875" style="20" customWidth="1"/>
    <col min="4171" max="4171" width="24.109375" style="20" customWidth="1"/>
    <col min="4172" max="4172" width="23.6640625" style="20" customWidth="1"/>
    <col min="4173" max="4173" width="24.44140625" style="20" customWidth="1"/>
    <col min="4174" max="4174" width="23" style="20" customWidth="1"/>
    <col min="4175" max="4175" width="24.44140625" style="20" customWidth="1"/>
    <col min="4176" max="4176" width="24" style="20" customWidth="1"/>
    <col min="4177" max="4177" width="25.33203125" style="20" customWidth="1"/>
    <col min="4178" max="4178" width="23.44140625" style="20" customWidth="1"/>
    <col min="4179" max="4179" width="25" style="20" customWidth="1"/>
    <col min="4180" max="4180" width="25.33203125" style="20" customWidth="1"/>
    <col min="4181" max="4181" width="25" style="20" customWidth="1"/>
    <col min="4182" max="4182" width="23.33203125" style="20" customWidth="1"/>
    <col min="4183" max="4183" width="24.44140625" style="20" customWidth="1"/>
    <col min="4184" max="4184" width="21.44140625" style="20" customWidth="1"/>
    <col min="4185" max="4185" width="26.109375" style="20" customWidth="1"/>
    <col min="4186" max="4187" width="0" style="20" hidden="1" customWidth="1"/>
    <col min="4188" max="4188" width="25.5546875" style="20" customWidth="1"/>
    <col min="4189" max="4189" width="17.5546875" style="20" customWidth="1"/>
    <col min="4190" max="4213" width="0" style="20" hidden="1" customWidth="1"/>
    <col min="4214" max="4214" width="20.44140625" style="20" customWidth="1"/>
    <col min="4215" max="4216" width="18.33203125" style="20" customWidth="1"/>
    <col min="4217" max="4224" width="9.33203125" style="20"/>
    <col min="4225" max="4225" width="26.5546875" style="20" customWidth="1"/>
    <col min="4226" max="4352" width="9.33203125" style="20"/>
    <col min="4353" max="4353" width="221.33203125" style="20" customWidth="1"/>
    <col min="4354" max="4354" width="30.33203125" style="20" customWidth="1"/>
    <col min="4355" max="4355" width="45.6640625" style="20" customWidth="1"/>
    <col min="4356" max="4356" width="43.88671875" style="20" customWidth="1"/>
    <col min="4357" max="4357" width="55.33203125" style="20" customWidth="1"/>
    <col min="4358" max="4358" width="25.5546875" style="20" customWidth="1"/>
    <col min="4359" max="4359" width="54.6640625" style="20" customWidth="1"/>
    <col min="4360" max="4360" width="25.33203125" style="20" customWidth="1"/>
    <col min="4361" max="4361" width="51.5546875" style="20" customWidth="1"/>
    <col min="4362" max="4362" width="23.109375" style="20" customWidth="1"/>
    <col min="4363" max="4363" width="29.88671875" style="20" customWidth="1"/>
    <col min="4364" max="4364" width="38.88671875" style="20" customWidth="1"/>
    <col min="4365" max="4365" width="30.88671875" style="20" customWidth="1"/>
    <col min="4366" max="4366" width="31.33203125" style="20" customWidth="1"/>
    <col min="4367" max="4367" width="32.6640625" style="20" customWidth="1"/>
    <col min="4368" max="4368" width="37.6640625" style="20" customWidth="1"/>
    <col min="4369" max="4370" width="0" style="20" hidden="1" customWidth="1"/>
    <col min="4371" max="4371" width="28.109375" style="20" customWidth="1"/>
    <col min="4372" max="4372" width="30.33203125" style="20" customWidth="1"/>
    <col min="4373" max="4424" width="0" style="20" hidden="1" customWidth="1"/>
    <col min="4425" max="4425" width="23.109375" style="20" customWidth="1"/>
    <col min="4426" max="4426" width="22.88671875" style="20" customWidth="1"/>
    <col min="4427" max="4427" width="24.109375" style="20" customWidth="1"/>
    <col min="4428" max="4428" width="23.6640625" style="20" customWidth="1"/>
    <col min="4429" max="4429" width="24.44140625" style="20" customWidth="1"/>
    <col min="4430" max="4430" width="23" style="20" customWidth="1"/>
    <col min="4431" max="4431" width="24.44140625" style="20" customWidth="1"/>
    <col min="4432" max="4432" width="24" style="20" customWidth="1"/>
    <col min="4433" max="4433" width="25.33203125" style="20" customWidth="1"/>
    <col min="4434" max="4434" width="23.44140625" style="20" customWidth="1"/>
    <col min="4435" max="4435" width="25" style="20" customWidth="1"/>
    <col min="4436" max="4436" width="25.33203125" style="20" customWidth="1"/>
    <col min="4437" max="4437" width="25" style="20" customWidth="1"/>
    <col min="4438" max="4438" width="23.33203125" style="20" customWidth="1"/>
    <col min="4439" max="4439" width="24.44140625" style="20" customWidth="1"/>
    <col min="4440" max="4440" width="21.44140625" style="20" customWidth="1"/>
    <col min="4441" max="4441" width="26.109375" style="20" customWidth="1"/>
    <col min="4442" max="4443" width="0" style="20" hidden="1" customWidth="1"/>
    <col min="4444" max="4444" width="25.5546875" style="20" customWidth="1"/>
    <col min="4445" max="4445" width="17.5546875" style="20" customWidth="1"/>
    <col min="4446" max="4469" width="0" style="20" hidden="1" customWidth="1"/>
    <col min="4470" max="4470" width="20.44140625" style="20" customWidth="1"/>
    <col min="4471" max="4472" width="18.33203125" style="20" customWidth="1"/>
    <col min="4473" max="4480" width="9.33203125" style="20"/>
    <col min="4481" max="4481" width="26.5546875" style="20" customWidth="1"/>
    <col min="4482" max="4608" width="9.33203125" style="20"/>
    <col min="4609" max="4609" width="221.33203125" style="20" customWidth="1"/>
    <col min="4610" max="4610" width="30.33203125" style="20" customWidth="1"/>
    <col min="4611" max="4611" width="45.6640625" style="20" customWidth="1"/>
    <col min="4612" max="4612" width="43.88671875" style="20" customWidth="1"/>
    <col min="4613" max="4613" width="55.33203125" style="20" customWidth="1"/>
    <col min="4614" max="4614" width="25.5546875" style="20" customWidth="1"/>
    <col min="4615" max="4615" width="54.6640625" style="20" customWidth="1"/>
    <col min="4616" max="4616" width="25.33203125" style="20" customWidth="1"/>
    <col min="4617" max="4617" width="51.5546875" style="20" customWidth="1"/>
    <col min="4618" max="4618" width="23.109375" style="20" customWidth="1"/>
    <col min="4619" max="4619" width="29.88671875" style="20" customWidth="1"/>
    <col min="4620" max="4620" width="38.88671875" style="20" customWidth="1"/>
    <col min="4621" max="4621" width="30.88671875" style="20" customWidth="1"/>
    <col min="4622" max="4622" width="31.33203125" style="20" customWidth="1"/>
    <col min="4623" max="4623" width="32.6640625" style="20" customWidth="1"/>
    <col min="4624" max="4624" width="37.6640625" style="20" customWidth="1"/>
    <col min="4625" max="4626" width="0" style="20" hidden="1" customWidth="1"/>
    <col min="4627" max="4627" width="28.109375" style="20" customWidth="1"/>
    <col min="4628" max="4628" width="30.33203125" style="20" customWidth="1"/>
    <col min="4629" max="4680" width="0" style="20" hidden="1" customWidth="1"/>
    <col min="4681" max="4681" width="23.109375" style="20" customWidth="1"/>
    <col min="4682" max="4682" width="22.88671875" style="20" customWidth="1"/>
    <col min="4683" max="4683" width="24.109375" style="20" customWidth="1"/>
    <col min="4684" max="4684" width="23.6640625" style="20" customWidth="1"/>
    <col min="4685" max="4685" width="24.44140625" style="20" customWidth="1"/>
    <col min="4686" max="4686" width="23" style="20" customWidth="1"/>
    <col min="4687" max="4687" width="24.44140625" style="20" customWidth="1"/>
    <col min="4688" max="4688" width="24" style="20" customWidth="1"/>
    <col min="4689" max="4689" width="25.33203125" style="20" customWidth="1"/>
    <col min="4690" max="4690" width="23.44140625" style="20" customWidth="1"/>
    <col min="4691" max="4691" width="25" style="20" customWidth="1"/>
    <col min="4692" max="4692" width="25.33203125" style="20" customWidth="1"/>
    <col min="4693" max="4693" width="25" style="20" customWidth="1"/>
    <col min="4694" max="4694" width="23.33203125" style="20" customWidth="1"/>
    <col min="4695" max="4695" width="24.44140625" style="20" customWidth="1"/>
    <col min="4696" max="4696" width="21.44140625" style="20" customWidth="1"/>
    <col min="4697" max="4697" width="26.109375" style="20" customWidth="1"/>
    <col min="4698" max="4699" width="0" style="20" hidden="1" customWidth="1"/>
    <col min="4700" max="4700" width="25.5546875" style="20" customWidth="1"/>
    <col min="4701" max="4701" width="17.5546875" style="20" customWidth="1"/>
    <col min="4702" max="4725" width="0" style="20" hidden="1" customWidth="1"/>
    <col min="4726" max="4726" width="20.44140625" style="20" customWidth="1"/>
    <col min="4727" max="4728" width="18.33203125" style="20" customWidth="1"/>
    <col min="4729" max="4736" width="9.33203125" style="20"/>
    <col min="4737" max="4737" width="26.5546875" style="20" customWidth="1"/>
    <col min="4738" max="4864" width="9.33203125" style="20"/>
    <col min="4865" max="4865" width="221.33203125" style="20" customWidth="1"/>
    <col min="4866" max="4866" width="30.33203125" style="20" customWidth="1"/>
    <col min="4867" max="4867" width="45.6640625" style="20" customWidth="1"/>
    <col min="4868" max="4868" width="43.88671875" style="20" customWidth="1"/>
    <col min="4869" max="4869" width="55.33203125" style="20" customWidth="1"/>
    <col min="4870" max="4870" width="25.5546875" style="20" customWidth="1"/>
    <col min="4871" max="4871" width="54.6640625" style="20" customWidth="1"/>
    <col min="4872" max="4872" width="25.33203125" style="20" customWidth="1"/>
    <col min="4873" max="4873" width="51.5546875" style="20" customWidth="1"/>
    <col min="4874" max="4874" width="23.109375" style="20" customWidth="1"/>
    <col min="4875" max="4875" width="29.88671875" style="20" customWidth="1"/>
    <col min="4876" max="4876" width="38.88671875" style="20" customWidth="1"/>
    <col min="4877" max="4877" width="30.88671875" style="20" customWidth="1"/>
    <col min="4878" max="4878" width="31.33203125" style="20" customWidth="1"/>
    <col min="4879" max="4879" width="32.6640625" style="20" customWidth="1"/>
    <col min="4880" max="4880" width="37.6640625" style="20" customWidth="1"/>
    <col min="4881" max="4882" width="0" style="20" hidden="1" customWidth="1"/>
    <col min="4883" max="4883" width="28.109375" style="20" customWidth="1"/>
    <col min="4884" max="4884" width="30.33203125" style="20" customWidth="1"/>
    <col min="4885" max="4936" width="0" style="20" hidden="1" customWidth="1"/>
    <col min="4937" max="4937" width="23.109375" style="20" customWidth="1"/>
    <col min="4938" max="4938" width="22.88671875" style="20" customWidth="1"/>
    <col min="4939" max="4939" width="24.109375" style="20" customWidth="1"/>
    <col min="4940" max="4940" width="23.6640625" style="20" customWidth="1"/>
    <col min="4941" max="4941" width="24.44140625" style="20" customWidth="1"/>
    <col min="4942" max="4942" width="23" style="20" customWidth="1"/>
    <col min="4943" max="4943" width="24.44140625" style="20" customWidth="1"/>
    <col min="4944" max="4944" width="24" style="20" customWidth="1"/>
    <col min="4945" max="4945" width="25.33203125" style="20" customWidth="1"/>
    <col min="4946" max="4946" width="23.44140625" style="20" customWidth="1"/>
    <col min="4947" max="4947" width="25" style="20" customWidth="1"/>
    <col min="4948" max="4948" width="25.33203125" style="20" customWidth="1"/>
    <col min="4949" max="4949" width="25" style="20" customWidth="1"/>
    <col min="4950" max="4950" width="23.33203125" style="20" customWidth="1"/>
    <col min="4951" max="4951" width="24.44140625" style="20" customWidth="1"/>
    <col min="4952" max="4952" width="21.44140625" style="20" customWidth="1"/>
    <col min="4953" max="4953" width="26.109375" style="20" customWidth="1"/>
    <col min="4954" max="4955" width="0" style="20" hidden="1" customWidth="1"/>
    <col min="4956" max="4956" width="25.5546875" style="20" customWidth="1"/>
    <col min="4957" max="4957" width="17.5546875" style="20" customWidth="1"/>
    <col min="4958" max="4981" width="0" style="20" hidden="1" customWidth="1"/>
    <col min="4982" max="4982" width="20.44140625" style="20" customWidth="1"/>
    <col min="4983" max="4984" width="18.33203125" style="20" customWidth="1"/>
    <col min="4985" max="4992" width="9.33203125" style="20"/>
    <col min="4993" max="4993" width="26.5546875" style="20" customWidth="1"/>
    <col min="4994" max="5120" width="9.33203125" style="20"/>
    <col min="5121" max="5121" width="221.33203125" style="20" customWidth="1"/>
    <col min="5122" max="5122" width="30.33203125" style="20" customWidth="1"/>
    <col min="5123" max="5123" width="45.6640625" style="20" customWidth="1"/>
    <col min="5124" max="5124" width="43.88671875" style="20" customWidth="1"/>
    <col min="5125" max="5125" width="55.33203125" style="20" customWidth="1"/>
    <col min="5126" max="5126" width="25.5546875" style="20" customWidth="1"/>
    <col min="5127" max="5127" width="54.6640625" style="20" customWidth="1"/>
    <col min="5128" max="5128" width="25.33203125" style="20" customWidth="1"/>
    <col min="5129" max="5129" width="51.5546875" style="20" customWidth="1"/>
    <col min="5130" max="5130" width="23.109375" style="20" customWidth="1"/>
    <col min="5131" max="5131" width="29.88671875" style="20" customWidth="1"/>
    <col min="5132" max="5132" width="38.88671875" style="20" customWidth="1"/>
    <col min="5133" max="5133" width="30.88671875" style="20" customWidth="1"/>
    <col min="5134" max="5134" width="31.33203125" style="20" customWidth="1"/>
    <col min="5135" max="5135" width="32.6640625" style="20" customWidth="1"/>
    <col min="5136" max="5136" width="37.6640625" style="20" customWidth="1"/>
    <col min="5137" max="5138" width="0" style="20" hidden="1" customWidth="1"/>
    <col min="5139" max="5139" width="28.109375" style="20" customWidth="1"/>
    <col min="5140" max="5140" width="30.33203125" style="20" customWidth="1"/>
    <col min="5141" max="5192" width="0" style="20" hidden="1" customWidth="1"/>
    <col min="5193" max="5193" width="23.109375" style="20" customWidth="1"/>
    <col min="5194" max="5194" width="22.88671875" style="20" customWidth="1"/>
    <col min="5195" max="5195" width="24.109375" style="20" customWidth="1"/>
    <col min="5196" max="5196" width="23.6640625" style="20" customWidth="1"/>
    <col min="5197" max="5197" width="24.44140625" style="20" customWidth="1"/>
    <col min="5198" max="5198" width="23" style="20" customWidth="1"/>
    <col min="5199" max="5199" width="24.44140625" style="20" customWidth="1"/>
    <col min="5200" max="5200" width="24" style="20" customWidth="1"/>
    <col min="5201" max="5201" width="25.33203125" style="20" customWidth="1"/>
    <col min="5202" max="5202" width="23.44140625" style="20" customWidth="1"/>
    <col min="5203" max="5203" width="25" style="20" customWidth="1"/>
    <col min="5204" max="5204" width="25.33203125" style="20" customWidth="1"/>
    <col min="5205" max="5205" width="25" style="20" customWidth="1"/>
    <col min="5206" max="5206" width="23.33203125" style="20" customWidth="1"/>
    <col min="5207" max="5207" width="24.44140625" style="20" customWidth="1"/>
    <col min="5208" max="5208" width="21.44140625" style="20" customWidth="1"/>
    <col min="5209" max="5209" width="26.109375" style="20" customWidth="1"/>
    <col min="5210" max="5211" width="0" style="20" hidden="1" customWidth="1"/>
    <col min="5212" max="5212" width="25.5546875" style="20" customWidth="1"/>
    <col min="5213" max="5213" width="17.5546875" style="20" customWidth="1"/>
    <col min="5214" max="5237" width="0" style="20" hidden="1" customWidth="1"/>
    <col min="5238" max="5238" width="20.44140625" style="20" customWidth="1"/>
    <col min="5239" max="5240" width="18.33203125" style="20" customWidth="1"/>
    <col min="5241" max="5248" width="9.33203125" style="20"/>
    <col min="5249" max="5249" width="26.5546875" style="20" customWidth="1"/>
    <col min="5250" max="5376" width="9.33203125" style="20"/>
    <col min="5377" max="5377" width="221.33203125" style="20" customWidth="1"/>
    <col min="5378" max="5378" width="30.33203125" style="20" customWidth="1"/>
    <col min="5379" max="5379" width="45.6640625" style="20" customWidth="1"/>
    <col min="5380" max="5380" width="43.88671875" style="20" customWidth="1"/>
    <col min="5381" max="5381" width="55.33203125" style="20" customWidth="1"/>
    <col min="5382" max="5382" width="25.5546875" style="20" customWidth="1"/>
    <col min="5383" max="5383" width="54.6640625" style="20" customWidth="1"/>
    <col min="5384" max="5384" width="25.33203125" style="20" customWidth="1"/>
    <col min="5385" max="5385" width="51.5546875" style="20" customWidth="1"/>
    <col min="5386" max="5386" width="23.109375" style="20" customWidth="1"/>
    <col min="5387" max="5387" width="29.88671875" style="20" customWidth="1"/>
    <col min="5388" max="5388" width="38.88671875" style="20" customWidth="1"/>
    <col min="5389" max="5389" width="30.88671875" style="20" customWidth="1"/>
    <col min="5390" max="5390" width="31.33203125" style="20" customWidth="1"/>
    <col min="5391" max="5391" width="32.6640625" style="20" customWidth="1"/>
    <col min="5392" max="5392" width="37.6640625" style="20" customWidth="1"/>
    <col min="5393" max="5394" width="0" style="20" hidden="1" customWidth="1"/>
    <col min="5395" max="5395" width="28.109375" style="20" customWidth="1"/>
    <col min="5396" max="5396" width="30.33203125" style="20" customWidth="1"/>
    <col min="5397" max="5448" width="0" style="20" hidden="1" customWidth="1"/>
    <col min="5449" max="5449" width="23.109375" style="20" customWidth="1"/>
    <col min="5450" max="5450" width="22.88671875" style="20" customWidth="1"/>
    <col min="5451" max="5451" width="24.109375" style="20" customWidth="1"/>
    <col min="5452" max="5452" width="23.6640625" style="20" customWidth="1"/>
    <col min="5453" max="5453" width="24.44140625" style="20" customWidth="1"/>
    <col min="5454" max="5454" width="23" style="20" customWidth="1"/>
    <col min="5455" max="5455" width="24.44140625" style="20" customWidth="1"/>
    <col min="5456" max="5456" width="24" style="20" customWidth="1"/>
    <col min="5457" max="5457" width="25.33203125" style="20" customWidth="1"/>
    <col min="5458" max="5458" width="23.44140625" style="20" customWidth="1"/>
    <col min="5459" max="5459" width="25" style="20" customWidth="1"/>
    <col min="5460" max="5460" width="25.33203125" style="20" customWidth="1"/>
    <col min="5461" max="5461" width="25" style="20" customWidth="1"/>
    <col min="5462" max="5462" width="23.33203125" style="20" customWidth="1"/>
    <col min="5463" max="5463" width="24.44140625" style="20" customWidth="1"/>
    <col min="5464" max="5464" width="21.44140625" style="20" customWidth="1"/>
    <col min="5465" max="5465" width="26.109375" style="20" customWidth="1"/>
    <col min="5466" max="5467" width="0" style="20" hidden="1" customWidth="1"/>
    <col min="5468" max="5468" width="25.5546875" style="20" customWidth="1"/>
    <col min="5469" max="5469" width="17.5546875" style="20" customWidth="1"/>
    <col min="5470" max="5493" width="0" style="20" hidden="1" customWidth="1"/>
    <col min="5494" max="5494" width="20.44140625" style="20" customWidth="1"/>
    <col min="5495" max="5496" width="18.33203125" style="20" customWidth="1"/>
    <col min="5497" max="5504" width="9.33203125" style="20"/>
    <col min="5505" max="5505" width="26.5546875" style="20" customWidth="1"/>
    <col min="5506" max="5632" width="9.33203125" style="20"/>
    <col min="5633" max="5633" width="221.33203125" style="20" customWidth="1"/>
    <col min="5634" max="5634" width="30.33203125" style="20" customWidth="1"/>
    <col min="5635" max="5635" width="45.6640625" style="20" customWidth="1"/>
    <col min="5636" max="5636" width="43.88671875" style="20" customWidth="1"/>
    <col min="5637" max="5637" width="55.33203125" style="20" customWidth="1"/>
    <col min="5638" max="5638" width="25.5546875" style="20" customWidth="1"/>
    <col min="5639" max="5639" width="54.6640625" style="20" customWidth="1"/>
    <col min="5640" max="5640" width="25.33203125" style="20" customWidth="1"/>
    <col min="5641" max="5641" width="51.5546875" style="20" customWidth="1"/>
    <col min="5642" max="5642" width="23.109375" style="20" customWidth="1"/>
    <col min="5643" max="5643" width="29.88671875" style="20" customWidth="1"/>
    <col min="5644" max="5644" width="38.88671875" style="20" customWidth="1"/>
    <col min="5645" max="5645" width="30.88671875" style="20" customWidth="1"/>
    <col min="5646" max="5646" width="31.33203125" style="20" customWidth="1"/>
    <col min="5647" max="5647" width="32.6640625" style="20" customWidth="1"/>
    <col min="5648" max="5648" width="37.6640625" style="20" customWidth="1"/>
    <col min="5649" max="5650" width="0" style="20" hidden="1" customWidth="1"/>
    <col min="5651" max="5651" width="28.109375" style="20" customWidth="1"/>
    <col min="5652" max="5652" width="30.33203125" style="20" customWidth="1"/>
    <col min="5653" max="5704" width="0" style="20" hidden="1" customWidth="1"/>
    <col min="5705" max="5705" width="23.109375" style="20" customWidth="1"/>
    <col min="5706" max="5706" width="22.88671875" style="20" customWidth="1"/>
    <col min="5707" max="5707" width="24.109375" style="20" customWidth="1"/>
    <col min="5708" max="5708" width="23.6640625" style="20" customWidth="1"/>
    <col min="5709" max="5709" width="24.44140625" style="20" customWidth="1"/>
    <col min="5710" max="5710" width="23" style="20" customWidth="1"/>
    <col min="5711" max="5711" width="24.44140625" style="20" customWidth="1"/>
    <col min="5712" max="5712" width="24" style="20" customWidth="1"/>
    <col min="5713" max="5713" width="25.33203125" style="20" customWidth="1"/>
    <col min="5714" max="5714" width="23.44140625" style="20" customWidth="1"/>
    <col min="5715" max="5715" width="25" style="20" customWidth="1"/>
    <col min="5716" max="5716" width="25.33203125" style="20" customWidth="1"/>
    <col min="5717" max="5717" width="25" style="20" customWidth="1"/>
    <col min="5718" max="5718" width="23.33203125" style="20" customWidth="1"/>
    <col min="5719" max="5719" width="24.44140625" style="20" customWidth="1"/>
    <col min="5720" max="5720" width="21.44140625" style="20" customWidth="1"/>
    <col min="5721" max="5721" width="26.109375" style="20" customWidth="1"/>
    <col min="5722" max="5723" width="0" style="20" hidden="1" customWidth="1"/>
    <col min="5724" max="5724" width="25.5546875" style="20" customWidth="1"/>
    <col min="5725" max="5725" width="17.5546875" style="20" customWidth="1"/>
    <col min="5726" max="5749" width="0" style="20" hidden="1" customWidth="1"/>
    <col min="5750" max="5750" width="20.44140625" style="20" customWidth="1"/>
    <col min="5751" max="5752" width="18.33203125" style="20" customWidth="1"/>
    <col min="5753" max="5760" width="9.33203125" style="20"/>
    <col min="5761" max="5761" width="26.5546875" style="20" customWidth="1"/>
    <col min="5762" max="5888" width="9.33203125" style="20"/>
    <col min="5889" max="5889" width="221.33203125" style="20" customWidth="1"/>
    <col min="5890" max="5890" width="30.33203125" style="20" customWidth="1"/>
    <col min="5891" max="5891" width="45.6640625" style="20" customWidth="1"/>
    <col min="5892" max="5892" width="43.88671875" style="20" customWidth="1"/>
    <col min="5893" max="5893" width="55.33203125" style="20" customWidth="1"/>
    <col min="5894" max="5894" width="25.5546875" style="20" customWidth="1"/>
    <col min="5895" max="5895" width="54.6640625" style="20" customWidth="1"/>
    <col min="5896" max="5896" width="25.33203125" style="20" customWidth="1"/>
    <col min="5897" max="5897" width="51.5546875" style="20" customWidth="1"/>
    <col min="5898" max="5898" width="23.109375" style="20" customWidth="1"/>
    <col min="5899" max="5899" width="29.88671875" style="20" customWidth="1"/>
    <col min="5900" max="5900" width="38.88671875" style="20" customWidth="1"/>
    <col min="5901" max="5901" width="30.88671875" style="20" customWidth="1"/>
    <col min="5902" max="5902" width="31.33203125" style="20" customWidth="1"/>
    <col min="5903" max="5903" width="32.6640625" style="20" customWidth="1"/>
    <col min="5904" max="5904" width="37.6640625" style="20" customWidth="1"/>
    <col min="5905" max="5906" width="0" style="20" hidden="1" customWidth="1"/>
    <col min="5907" max="5907" width="28.109375" style="20" customWidth="1"/>
    <col min="5908" max="5908" width="30.33203125" style="20" customWidth="1"/>
    <col min="5909" max="5960" width="0" style="20" hidden="1" customWidth="1"/>
    <col min="5961" max="5961" width="23.109375" style="20" customWidth="1"/>
    <col min="5962" max="5962" width="22.88671875" style="20" customWidth="1"/>
    <col min="5963" max="5963" width="24.109375" style="20" customWidth="1"/>
    <col min="5964" max="5964" width="23.6640625" style="20" customWidth="1"/>
    <col min="5965" max="5965" width="24.44140625" style="20" customWidth="1"/>
    <col min="5966" max="5966" width="23" style="20" customWidth="1"/>
    <col min="5967" max="5967" width="24.44140625" style="20" customWidth="1"/>
    <col min="5968" max="5968" width="24" style="20" customWidth="1"/>
    <col min="5969" max="5969" width="25.33203125" style="20" customWidth="1"/>
    <col min="5970" max="5970" width="23.44140625" style="20" customWidth="1"/>
    <col min="5971" max="5971" width="25" style="20" customWidth="1"/>
    <col min="5972" max="5972" width="25.33203125" style="20" customWidth="1"/>
    <col min="5973" max="5973" width="25" style="20" customWidth="1"/>
    <col min="5974" max="5974" width="23.33203125" style="20" customWidth="1"/>
    <col min="5975" max="5975" width="24.44140625" style="20" customWidth="1"/>
    <col min="5976" max="5976" width="21.44140625" style="20" customWidth="1"/>
    <col min="5977" max="5977" width="26.109375" style="20" customWidth="1"/>
    <col min="5978" max="5979" width="0" style="20" hidden="1" customWidth="1"/>
    <col min="5980" max="5980" width="25.5546875" style="20" customWidth="1"/>
    <col min="5981" max="5981" width="17.5546875" style="20" customWidth="1"/>
    <col min="5982" max="6005" width="0" style="20" hidden="1" customWidth="1"/>
    <col min="6006" max="6006" width="20.44140625" style="20" customWidth="1"/>
    <col min="6007" max="6008" width="18.33203125" style="20" customWidth="1"/>
    <col min="6009" max="6016" width="9.33203125" style="20"/>
    <col min="6017" max="6017" width="26.5546875" style="20" customWidth="1"/>
    <col min="6018" max="6144" width="9.33203125" style="20"/>
    <col min="6145" max="6145" width="221.33203125" style="20" customWidth="1"/>
    <col min="6146" max="6146" width="30.33203125" style="20" customWidth="1"/>
    <col min="6147" max="6147" width="45.6640625" style="20" customWidth="1"/>
    <col min="6148" max="6148" width="43.88671875" style="20" customWidth="1"/>
    <col min="6149" max="6149" width="55.33203125" style="20" customWidth="1"/>
    <col min="6150" max="6150" width="25.5546875" style="20" customWidth="1"/>
    <col min="6151" max="6151" width="54.6640625" style="20" customWidth="1"/>
    <col min="6152" max="6152" width="25.33203125" style="20" customWidth="1"/>
    <col min="6153" max="6153" width="51.5546875" style="20" customWidth="1"/>
    <col min="6154" max="6154" width="23.109375" style="20" customWidth="1"/>
    <col min="6155" max="6155" width="29.88671875" style="20" customWidth="1"/>
    <col min="6156" max="6156" width="38.88671875" style="20" customWidth="1"/>
    <col min="6157" max="6157" width="30.88671875" style="20" customWidth="1"/>
    <col min="6158" max="6158" width="31.33203125" style="20" customWidth="1"/>
    <col min="6159" max="6159" width="32.6640625" style="20" customWidth="1"/>
    <col min="6160" max="6160" width="37.6640625" style="20" customWidth="1"/>
    <col min="6161" max="6162" width="0" style="20" hidden="1" customWidth="1"/>
    <col min="6163" max="6163" width="28.109375" style="20" customWidth="1"/>
    <col min="6164" max="6164" width="30.33203125" style="20" customWidth="1"/>
    <col min="6165" max="6216" width="0" style="20" hidden="1" customWidth="1"/>
    <col min="6217" max="6217" width="23.109375" style="20" customWidth="1"/>
    <col min="6218" max="6218" width="22.88671875" style="20" customWidth="1"/>
    <col min="6219" max="6219" width="24.109375" style="20" customWidth="1"/>
    <col min="6220" max="6220" width="23.6640625" style="20" customWidth="1"/>
    <col min="6221" max="6221" width="24.44140625" style="20" customWidth="1"/>
    <col min="6222" max="6222" width="23" style="20" customWidth="1"/>
    <col min="6223" max="6223" width="24.44140625" style="20" customWidth="1"/>
    <col min="6224" max="6224" width="24" style="20" customWidth="1"/>
    <col min="6225" max="6225" width="25.33203125" style="20" customWidth="1"/>
    <col min="6226" max="6226" width="23.44140625" style="20" customWidth="1"/>
    <col min="6227" max="6227" width="25" style="20" customWidth="1"/>
    <col min="6228" max="6228" width="25.33203125" style="20" customWidth="1"/>
    <col min="6229" max="6229" width="25" style="20" customWidth="1"/>
    <col min="6230" max="6230" width="23.33203125" style="20" customWidth="1"/>
    <col min="6231" max="6231" width="24.44140625" style="20" customWidth="1"/>
    <col min="6232" max="6232" width="21.44140625" style="20" customWidth="1"/>
    <col min="6233" max="6233" width="26.109375" style="20" customWidth="1"/>
    <col min="6234" max="6235" width="0" style="20" hidden="1" customWidth="1"/>
    <col min="6236" max="6236" width="25.5546875" style="20" customWidth="1"/>
    <col min="6237" max="6237" width="17.5546875" style="20" customWidth="1"/>
    <col min="6238" max="6261" width="0" style="20" hidden="1" customWidth="1"/>
    <col min="6262" max="6262" width="20.44140625" style="20" customWidth="1"/>
    <col min="6263" max="6264" width="18.33203125" style="20" customWidth="1"/>
    <col min="6265" max="6272" width="9.33203125" style="20"/>
    <col min="6273" max="6273" width="26.5546875" style="20" customWidth="1"/>
    <col min="6274" max="6400" width="9.33203125" style="20"/>
    <col min="6401" max="6401" width="221.33203125" style="20" customWidth="1"/>
    <col min="6402" max="6402" width="30.33203125" style="20" customWidth="1"/>
    <col min="6403" max="6403" width="45.6640625" style="20" customWidth="1"/>
    <col min="6404" max="6404" width="43.88671875" style="20" customWidth="1"/>
    <col min="6405" max="6405" width="55.33203125" style="20" customWidth="1"/>
    <col min="6406" max="6406" width="25.5546875" style="20" customWidth="1"/>
    <col min="6407" max="6407" width="54.6640625" style="20" customWidth="1"/>
    <col min="6408" max="6408" width="25.33203125" style="20" customWidth="1"/>
    <col min="6409" max="6409" width="51.5546875" style="20" customWidth="1"/>
    <col min="6410" max="6410" width="23.109375" style="20" customWidth="1"/>
    <col min="6411" max="6411" width="29.88671875" style="20" customWidth="1"/>
    <col min="6412" max="6412" width="38.88671875" style="20" customWidth="1"/>
    <col min="6413" max="6413" width="30.88671875" style="20" customWidth="1"/>
    <col min="6414" max="6414" width="31.33203125" style="20" customWidth="1"/>
    <col min="6415" max="6415" width="32.6640625" style="20" customWidth="1"/>
    <col min="6416" max="6416" width="37.6640625" style="20" customWidth="1"/>
    <col min="6417" max="6418" width="0" style="20" hidden="1" customWidth="1"/>
    <col min="6419" max="6419" width="28.109375" style="20" customWidth="1"/>
    <col min="6420" max="6420" width="30.33203125" style="20" customWidth="1"/>
    <col min="6421" max="6472" width="0" style="20" hidden="1" customWidth="1"/>
    <col min="6473" max="6473" width="23.109375" style="20" customWidth="1"/>
    <col min="6474" max="6474" width="22.88671875" style="20" customWidth="1"/>
    <col min="6475" max="6475" width="24.109375" style="20" customWidth="1"/>
    <col min="6476" max="6476" width="23.6640625" style="20" customWidth="1"/>
    <col min="6477" max="6477" width="24.44140625" style="20" customWidth="1"/>
    <col min="6478" max="6478" width="23" style="20" customWidth="1"/>
    <col min="6479" max="6479" width="24.44140625" style="20" customWidth="1"/>
    <col min="6480" max="6480" width="24" style="20" customWidth="1"/>
    <col min="6481" max="6481" width="25.33203125" style="20" customWidth="1"/>
    <col min="6482" max="6482" width="23.44140625" style="20" customWidth="1"/>
    <col min="6483" max="6483" width="25" style="20" customWidth="1"/>
    <col min="6484" max="6484" width="25.33203125" style="20" customWidth="1"/>
    <col min="6485" max="6485" width="25" style="20" customWidth="1"/>
    <col min="6486" max="6486" width="23.33203125" style="20" customWidth="1"/>
    <col min="6487" max="6487" width="24.44140625" style="20" customWidth="1"/>
    <col min="6488" max="6488" width="21.44140625" style="20" customWidth="1"/>
    <col min="6489" max="6489" width="26.109375" style="20" customWidth="1"/>
    <col min="6490" max="6491" width="0" style="20" hidden="1" customWidth="1"/>
    <col min="6492" max="6492" width="25.5546875" style="20" customWidth="1"/>
    <col min="6493" max="6493" width="17.5546875" style="20" customWidth="1"/>
    <col min="6494" max="6517" width="0" style="20" hidden="1" customWidth="1"/>
    <col min="6518" max="6518" width="20.44140625" style="20" customWidth="1"/>
    <col min="6519" max="6520" width="18.33203125" style="20" customWidth="1"/>
    <col min="6521" max="6528" width="9.33203125" style="20"/>
    <col min="6529" max="6529" width="26.5546875" style="20" customWidth="1"/>
    <col min="6530" max="6656" width="9.33203125" style="20"/>
    <col min="6657" max="6657" width="221.33203125" style="20" customWidth="1"/>
    <col min="6658" max="6658" width="30.33203125" style="20" customWidth="1"/>
    <col min="6659" max="6659" width="45.6640625" style="20" customWidth="1"/>
    <col min="6660" max="6660" width="43.88671875" style="20" customWidth="1"/>
    <col min="6661" max="6661" width="55.33203125" style="20" customWidth="1"/>
    <col min="6662" max="6662" width="25.5546875" style="20" customWidth="1"/>
    <col min="6663" max="6663" width="54.6640625" style="20" customWidth="1"/>
    <col min="6664" max="6664" width="25.33203125" style="20" customWidth="1"/>
    <col min="6665" max="6665" width="51.5546875" style="20" customWidth="1"/>
    <col min="6666" max="6666" width="23.109375" style="20" customWidth="1"/>
    <col min="6667" max="6667" width="29.88671875" style="20" customWidth="1"/>
    <col min="6668" max="6668" width="38.88671875" style="20" customWidth="1"/>
    <col min="6669" max="6669" width="30.88671875" style="20" customWidth="1"/>
    <col min="6670" max="6670" width="31.33203125" style="20" customWidth="1"/>
    <col min="6671" max="6671" width="32.6640625" style="20" customWidth="1"/>
    <col min="6672" max="6672" width="37.6640625" style="20" customWidth="1"/>
    <col min="6673" max="6674" width="0" style="20" hidden="1" customWidth="1"/>
    <col min="6675" max="6675" width="28.109375" style="20" customWidth="1"/>
    <col min="6676" max="6676" width="30.33203125" style="20" customWidth="1"/>
    <col min="6677" max="6728" width="0" style="20" hidden="1" customWidth="1"/>
    <col min="6729" max="6729" width="23.109375" style="20" customWidth="1"/>
    <col min="6730" max="6730" width="22.88671875" style="20" customWidth="1"/>
    <col min="6731" max="6731" width="24.109375" style="20" customWidth="1"/>
    <col min="6732" max="6732" width="23.6640625" style="20" customWidth="1"/>
    <col min="6733" max="6733" width="24.44140625" style="20" customWidth="1"/>
    <col min="6734" max="6734" width="23" style="20" customWidth="1"/>
    <col min="6735" max="6735" width="24.44140625" style="20" customWidth="1"/>
    <col min="6736" max="6736" width="24" style="20" customWidth="1"/>
    <col min="6737" max="6737" width="25.33203125" style="20" customWidth="1"/>
    <col min="6738" max="6738" width="23.44140625" style="20" customWidth="1"/>
    <col min="6739" max="6739" width="25" style="20" customWidth="1"/>
    <col min="6740" max="6740" width="25.33203125" style="20" customWidth="1"/>
    <col min="6741" max="6741" width="25" style="20" customWidth="1"/>
    <col min="6742" max="6742" width="23.33203125" style="20" customWidth="1"/>
    <col min="6743" max="6743" width="24.44140625" style="20" customWidth="1"/>
    <col min="6744" max="6744" width="21.44140625" style="20" customWidth="1"/>
    <col min="6745" max="6745" width="26.109375" style="20" customWidth="1"/>
    <col min="6746" max="6747" width="0" style="20" hidden="1" customWidth="1"/>
    <col min="6748" max="6748" width="25.5546875" style="20" customWidth="1"/>
    <col min="6749" max="6749" width="17.5546875" style="20" customWidth="1"/>
    <col min="6750" max="6773" width="0" style="20" hidden="1" customWidth="1"/>
    <col min="6774" max="6774" width="20.44140625" style="20" customWidth="1"/>
    <col min="6775" max="6776" width="18.33203125" style="20" customWidth="1"/>
    <col min="6777" max="6784" width="9.33203125" style="20"/>
    <col min="6785" max="6785" width="26.5546875" style="20" customWidth="1"/>
    <col min="6786" max="6912" width="9.33203125" style="20"/>
    <col min="6913" max="6913" width="221.33203125" style="20" customWidth="1"/>
    <col min="6914" max="6914" width="30.33203125" style="20" customWidth="1"/>
    <col min="6915" max="6915" width="45.6640625" style="20" customWidth="1"/>
    <col min="6916" max="6916" width="43.88671875" style="20" customWidth="1"/>
    <col min="6917" max="6917" width="55.33203125" style="20" customWidth="1"/>
    <col min="6918" max="6918" width="25.5546875" style="20" customWidth="1"/>
    <col min="6919" max="6919" width="54.6640625" style="20" customWidth="1"/>
    <col min="6920" max="6920" width="25.33203125" style="20" customWidth="1"/>
    <col min="6921" max="6921" width="51.5546875" style="20" customWidth="1"/>
    <col min="6922" max="6922" width="23.109375" style="20" customWidth="1"/>
    <col min="6923" max="6923" width="29.88671875" style="20" customWidth="1"/>
    <col min="6924" max="6924" width="38.88671875" style="20" customWidth="1"/>
    <col min="6925" max="6925" width="30.88671875" style="20" customWidth="1"/>
    <col min="6926" max="6926" width="31.33203125" style="20" customWidth="1"/>
    <col min="6927" max="6927" width="32.6640625" style="20" customWidth="1"/>
    <col min="6928" max="6928" width="37.6640625" style="20" customWidth="1"/>
    <col min="6929" max="6930" width="0" style="20" hidden="1" customWidth="1"/>
    <col min="6931" max="6931" width="28.109375" style="20" customWidth="1"/>
    <col min="6932" max="6932" width="30.33203125" style="20" customWidth="1"/>
    <col min="6933" max="6984" width="0" style="20" hidden="1" customWidth="1"/>
    <col min="6985" max="6985" width="23.109375" style="20" customWidth="1"/>
    <col min="6986" max="6986" width="22.88671875" style="20" customWidth="1"/>
    <col min="6987" max="6987" width="24.109375" style="20" customWidth="1"/>
    <col min="6988" max="6988" width="23.6640625" style="20" customWidth="1"/>
    <col min="6989" max="6989" width="24.44140625" style="20" customWidth="1"/>
    <col min="6990" max="6990" width="23" style="20" customWidth="1"/>
    <col min="6991" max="6991" width="24.44140625" style="20" customWidth="1"/>
    <col min="6992" max="6992" width="24" style="20" customWidth="1"/>
    <col min="6993" max="6993" width="25.33203125" style="20" customWidth="1"/>
    <col min="6994" max="6994" width="23.44140625" style="20" customWidth="1"/>
    <col min="6995" max="6995" width="25" style="20" customWidth="1"/>
    <col min="6996" max="6996" width="25.33203125" style="20" customWidth="1"/>
    <col min="6997" max="6997" width="25" style="20" customWidth="1"/>
    <col min="6998" max="6998" width="23.33203125" style="20" customWidth="1"/>
    <col min="6999" max="6999" width="24.44140625" style="20" customWidth="1"/>
    <col min="7000" max="7000" width="21.44140625" style="20" customWidth="1"/>
    <col min="7001" max="7001" width="26.109375" style="20" customWidth="1"/>
    <col min="7002" max="7003" width="0" style="20" hidden="1" customWidth="1"/>
    <col min="7004" max="7004" width="25.5546875" style="20" customWidth="1"/>
    <col min="7005" max="7005" width="17.5546875" style="20" customWidth="1"/>
    <col min="7006" max="7029" width="0" style="20" hidden="1" customWidth="1"/>
    <col min="7030" max="7030" width="20.44140625" style="20" customWidth="1"/>
    <col min="7031" max="7032" width="18.33203125" style="20" customWidth="1"/>
    <col min="7033" max="7040" width="9.33203125" style="20"/>
    <col min="7041" max="7041" width="26.5546875" style="20" customWidth="1"/>
    <col min="7042" max="7168" width="9.33203125" style="20"/>
    <col min="7169" max="7169" width="221.33203125" style="20" customWidth="1"/>
    <col min="7170" max="7170" width="30.33203125" style="20" customWidth="1"/>
    <col min="7171" max="7171" width="45.6640625" style="20" customWidth="1"/>
    <col min="7172" max="7172" width="43.88671875" style="20" customWidth="1"/>
    <col min="7173" max="7173" width="55.33203125" style="20" customWidth="1"/>
    <col min="7174" max="7174" width="25.5546875" style="20" customWidth="1"/>
    <col min="7175" max="7175" width="54.6640625" style="20" customWidth="1"/>
    <col min="7176" max="7176" width="25.33203125" style="20" customWidth="1"/>
    <col min="7177" max="7177" width="51.5546875" style="20" customWidth="1"/>
    <col min="7178" max="7178" width="23.109375" style="20" customWidth="1"/>
    <col min="7179" max="7179" width="29.88671875" style="20" customWidth="1"/>
    <col min="7180" max="7180" width="38.88671875" style="20" customWidth="1"/>
    <col min="7181" max="7181" width="30.88671875" style="20" customWidth="1"/>
    <col min="7182" max="7182" width="31.33203125" style="20" customWidth="1"/>
    <col min="7183" max="7183" width="32.6640625" style="20" customWidth="1"/>
    <col min="7184" max="7184" width="37.6640625" style="20" customWidth="1"/>
    <col min="7185" max="7186" width="0" style="20" hidden="1" customWidth="1"/>
    <col min="7187" max="7187" width="28.109375" style="20" customWidth="1"/>
    <col min="7188" max="7188" width="30.33203125" style="20" customWidth="1"/>
    <col min="7189" max="7240" width="0" style="20" hidden="1" customWidth="1"/>
    <col min="7241" max="7241" width="23.109375" style="20" customWidth="1"/>
    <col min="7242" max="7242" width="22.88671875" style="20" customWidth="1"/>
    <col min="7243" max="7243" width="24.109375" style="20" customWidth="1"/>
    <col min="7244" max="7244" width="23.6640625" style="20" customWidth="1"/>
    <col min="7245" max="7245" width="24.44140625" style="20" customWidth="1"/>
    <col min="7246" max="7246" width="23" style="20" customWidth="1"/>
    <col min="7247" max="7247" width="24.44140625" style="20" customWidth="1"/>
    <col min="7248" max="7248" width="24" style="20" customWidth="1"/>
    <col min="7249" max="7249" width="25.33203125" style="20" customWidth="1"/>
    <col min="7250" max="7250" width="23.44140625" style="20" customWidth="1"/>
    <col min="7251" max="7251" width="25" style="20" customWidth="1"/>
    <col min="7252" max="7252" width="25.33203125" style="20" customWidth="1"/>
    <col min="7253" max="7253" width="25" style="20" customWidth="1"/>
    <col min="7254" max="7254" width="23.33203125" style="20" customWidth="1"/>
    <col min="7255" max="7255" width="24.44140625" style="20" customWidth="1"/>
    <col min="7256" max="7256" width="21.44140625" style="20" customWidth="1"/>
    <col min="7257" max="7257" width="26.109375" style="20" customWidth="1"/>
    <col min="7258" max="7259" width="0" style="20" hidden="1" customWidth="1"/>
    <col min="7260" max="7260" width="25.5546875" style="20" customWidth="1"/>
    <col min="7261" max="7261" width="17.5546875" style="20" customWidth="1"/>
    <col min="7262" max="7285" width="0" style="20" hidden="1" customWidth="1"/>
    <col min="7286" max="7286" width="20.44140625" style="20" customWidth="1"/>
    <col min="7287" max="7288" width="18.33203125" style="20" customWidth="1"/>
    <col min="7289" max="7296" width="9.33203125" style="20"/>
    <col min="7297" max="7297" width="26.5546875" style="20" customWidth="1"/>
    <col min="7298" max="7424" width="9.33203125" style="20"/>
    <col min="7425" max="7425" width="221.33203125" style="20" customWidth="1"/>
    <col min="7426" max="7426" width="30.33203125" style="20" customWidth="1"/>
    <col min="7427" max="7427" width="45.6640625" style="20" customWidth="1"/>
    <col min="7428" max="7428" width="43.88671875" style="20" customWidth="1"/>
    <col min="7429" max="7429" width="55.33203125" style="20" customWidth="1"/>
    <col min="7430" max="7430" width="25.5546875" style="20" customWidth="1"/>
    <col min="7431" max="7431" width="54.6640625" style="20" customWidth="1"/>
    <col min="7432" max="7432" width="25.33203125" style="20" customWidth="1"/>
    <col min="7433" max="7433" width="51.5546875" style="20" customWidth="1"/>
    <col min="7434" max="7434" width="23.109375" style="20" customWidth="1"/>
    <col min="7435" max="7435" width="29.88671875" style="20" customWidth="1"/>
    <col min="7436" max="7436" width="38.88671875" style="20" customWidth="1"/>
    <col min="7437" max="7437" width="30.88671875" style="20" customWidth="1"/>
    <col min="7438" max="7438" width="31.33203125" style="20" customWidth="1"/>
    <col min="7439" max="7439" width="32.6640625" style="20" customWidth="1"/>
    <col min="7440" max="7440" width="37.6640625" style="20" customWidth="1"/>
    <col min="7441" max="7442" width="0" style="20" hidden="1" customWidth="1"/>
    <col min="7443" max="7443" width="28.109375" style="20" customWidth="1"/>
    <col min="7444" max="7444" width="30.33203125" style="20" customWidth="1"/>
    <col min="7445" max="7496" width="0" style="20" hidden="1" customWidth="1"/>
    <col min="7497" max="7497" width="23.109375" style="20" customWidth="1"/>
    <col min="7498" max="7498" width="22.88671875" style="20" customWidth="1"/>
    <col min="7499" max="7499" width="24.109375" style="20" customWidth="1"/>
    <col min="7500" max="7500" width="23.6640625" style="20" customWidth="1"/>
    <col min="7501" max="7501" width="24.44140625" style="20" customWidth="1"/>
    <col min="7502" max="7502" width="23" style="20" customWidth="1"/>
    <col min="7503" max="7503" width="24.44140625" style="20" customWidth="1"/>
    <col min="7504" max="7504" width="24" style="20" customWidth="1"/>
    <col min="7505" max="7505" width="25.33203125" style="20" customWidth="1"/>
    <col min="7506" max="7506" width="23.44140625" style="20" customWidth="1"/>
    <col min="7507" max="7507" width="25" style="20" customWidth="1"/>
    <col min="7508" max="7508" width="25.33203125" style="20" customWidth="1"/>
    <col min="7509" max="7509" width="25" style="20" customWidth="1"/>
    <col min="7510" max="7510" width="23.33203125" style="20" customWidth="1"/>
    <col min="7511" max="7511" width="24.44140625" style="20" customWidth="1"/>
    <col min="7512" max="7512" width="21.44140625" style="20" customWidth="1"/>
    <col min="7513" max="7513" width="26.109375" style="20" customWidth="1"/>
    <col min="7514" max="7515" width="0" style="20" hidden="1" customWidth="1"/>
    <col min="7516" max="7516" width="25.5546875" style="20" customWidth="1"/>
    <col min="7517" max="7517" width="17.5546875" style="20" customWidth="1"/>
    <col min="7518" max="7541" width="0" style="20" hidden="1" customWidth="1"/>
    <col min="7542" max="7542" width="20.44140625" style="20" customWidth="1"/>
    <col min="7543" max="7544" width="18.33203125" style="20" customWidth="1"/>
    <col min="7545" max="7552" width="9.33203125" style="20"/>
    <col min="7553" max="7553" width="26.5546875" style="20" customWidth="1"/>
    <col min="7554" max="7680" width="9.33203125" style="20"/>
    <col min="7681" max="7681" width="221.33203125" style="20" customWidth="1"/>
    <col min="7682" max="7682" width="30.33203125" style="20" customWidth="1"/>
    <col min="7683" max="7683" width="45.6640625" style="20" customWidth="1"/>
    <col min="7684" max="7684" width="43.88671875" style="20" customWidth="1"/>
    <col min="7685" max="7685" width="55.33203125" style="20" customWidth="1"/>
    <col min="7686" max="7686" width="25.5546875" style="20" customWidth="1"/>
    <col min="7687" max="7687" width="54.6640625" style="20" customWidth="1"/>
    <col min="7688" max="7688" width="25.33203125" style="20" customWidth="1"/>
    <col min="7689" max="7689" width="51.5546875" style="20" customWidth="1"/>
    <col min="7690" max="7690" width="23.109375" style="20" customWidth="1"/>
    <col min="7691" max="7691" width="29.88671875" style="20" customWidth="1"/>
    <col min="7692" max="7692" width="38.88671875" style="20" customWidth="1"/>
    <col min="7693" max="7693" width="30.88671875" style="20" customWidth="1"/>
    <col min="7694" max="7694" width="31.33203125" style="20" customWidth="1"/>
    <col min="7695" max="7695" width="32.6640625" style="20" customWidth="1"/>
    <col min="7696" max="7696" width="37.6640625" style="20" customWidth="1"/>
    <col min="7697" max="7698" width="0" style="20" hidden="1" customWidth="1"/>
    <col min="7699" max="7699" width="28.109375" style="20" customWidth="1"/>
    <col min="7700" max="7700" width="30.33203125" style="20" customWidth="1"/>
    <col min="7701" max="7752" width="0" style="20" hidden="1" customWidth="1"/>
    <col min="7753" max="7753" width="23.109375" style="20" customWidth="1"/>
    <col min="7754" max="7754" width="22.88671875" style="20" customWidth="1"/>
    <col min="7755" max="7755" width="24.109375" style="20" customWidth="1"/>
    <col min="7756" max="7756" width="23.6640625" style="20" customWidth="1"/>
    <col min="7757" max="7757" width="24.44140625" style="20" customWidth="1"/>
    <col min="7758" max="7758" width="23" style="20" customWidth="1"/>
    <col min="7759" max="7759" width="24.44140625" style="20" customWidth="1"/>
    <col min="7760" max="7760" width="24" style="20" customWidth="1"/>
    <col min="7761" max="7761" width="25.33203125" style="20" customWidth="1"/>
    <col min="7762" max="7762" width="23.44140625" style="20" customWidth="1"/>
    <col min="7763" max="7763" width="25" style="20" customWidth="1"/>
    <col min="7764" max="7764" width="25.33203125" style="20" customWidth="1"/>
    <col min="7765" max="7765" width="25" style="20" customWidth="1"/>
    <col min="7766" max="7766" width="23.33203125" style="20" customWidth="1"/>
    <col min="7767" max="7767" width="24.44140625" style="20" customWidth="1"/>
    <col min="7768" max="7768" width="21.44140625" style="20" customWidth="1"/>
    <col min="7769" max="7769" width="26.109375" style="20" customWidth="1"/>
    <col min="7770" max="7771" width="0" style="20" hidden="1" customWidth="1"/>
    <col min="7772" max="7772" width="25.5546875" style="20" customWidth="1"/>
    <col min="7773" max="7773" width="17.5546875" style="20" customWidth="1"/>
    <col min="7774" max="7797" width="0" style="20" hidden="1" customWidth="1"/>
    <col min="7798" max="7798" width="20.44140625" style="20" customWidth="1"/>
    <col min="7799" max="7800" width="18.33203125" style="20" customWidth="1"/>
    <col min="7801" max="7808" width="9.33203125" style="20"/>
    <col min="7809" max="7809" width="26.5546875" style="20" customWidth="1"/>
    <col min="7810" max="7936" width="9.33203125" style="20"/>
    <col min="7937" max="7937" width="221.33203125" style="20" customWidth="1"/>
    <col min="7938" max="7938" width="30.33203125" style="20" customWidth="1"/>
    <col min="7939" max="7939" width="45.6640625" style="20" customWidth="1"/>
    <col min="7940" max="7940" width="43.88671875" style="20" customWidth="1"/>
    <col min="7941" max="7941" width="55.33203125" style="20" customWidth="1"/>
    <col min="7942" max="7942" width="25.5546875" style="20" customWidth="1"/>
    <col min="7943" max="7943" width="54.6640625" style="20" customWidth="1"/>
    <col min="7944" max="7944" width="25.33203125" style="20" customWidth="1"/>
    <col min="7945" max="7945" width="51.5546875" style="20" customWidth="1"/>
    <col min="7946" max="7946" width="23.109375" style="20" customWidth="1"/>
    <col min="7947" max="7947" width="29.88671875" style="20" customWidth="1"/>
    <col min="7948" max="7948" width="38.88671875" style="20" customWidth="1"/>
    <col min="7949" max="7949" width="30.88671875" style="20" customWidth="1"/>
    <col min="7950" max="7950" width="31.33203125" style="20" customWidth="1"/>
    <col min="7951" max="7951" width="32.6640625" style="20" customWidth="1"/>
    <col min="7952" max="7952" width="37.6640625" style="20" customWidth="1"/>
    <col min="7953" max="7954" width="0" style="20" hidden="1" customWidth="1"/>
    <col min="7955" max="7955" width="28.109375" style="20" customWidth="1"/>
    <col min="7956" max="7956" width="30.33203125" style="20" customWidth="1"/>
    <col min="7957" max="8008" width="0" style="20" hidden="1" customWidth="1"/>
    <col min="8009" max="8009" width="23.109375" style="20" customWidth="1"/>
    <col min="8010" max="8010" width="22.88671875" style="20" customWidth="1"/>
    <col min="8011" max="8011" width="24.109375" style="20" customWidth="1"/>
    <col min="8012" max="8012" width="23.6640625" style="20" customWidth="1"/>
    <col min="8013" max="8013" width="24.44140625" style="20" customWidth="1"/>
    <col min="8014" max="8014" width="23" style="20" customWidth="1"/>
    <col min="8015" max="8015" width="24.44140625" style="20" customWidth="1"/>
    <col min="8016" max="8016" width="24" style="20" customWidth="1"/>
    <col min="8017" max="8017" width="25.33203125" style="20" customWidth="1"/>
    <col min="8018" max="8018" width="23.44140625" style="20" customWidth="1"/>
    <col min="8019" max="8019" width="25" style="20" customWidth="1"/>
    <col min="8020" max="8020" width="25.33203125" style="20" customWidth="1"/>
    <col min="8021" max="8021" width="25" style="20" customWidth="1"/>
    <col min="8022" max="8022" width="23.33203125" style="20" customWidth="1"/>
    <col min="8023" max="8023" width="24.44140625" style="20" customWidth="1"/>
    <col min="8024" max="8024" width="21.44140625" style="20" customWidth="1"/>
    <col min="8025" max="8025" width="26.109375" style="20" customWidth="1"/>
    <col min="8026" max="8027" width="0" style="20" hidden="1" customWidth="1"/>
    <col min="8028" max="8028" width="25.5546875" style="20" customWidth="1"/>
    <col min="8029" max="8029" width="17.5546875" style="20" customWidth="1"/>
    <col min="8030" max="8053" width="0" style="20" hidden="1" customWidth="1"/>
    <col min="8054" max="8054" width="20.44140625" style="20" customWidth="1"/>
    <col min="8055" max="8056" width="18.33203125" style="20" customWidth="1"/>
    <col min="8057" max="8064" width="9.33203125" style="20"/>
    <col min="8065" max="8065" width="26.5546875" style="20" customWidth="1"/>
    <col min="8066" max="8192" width="9.33203125" style="20"/>
    <col min="8193" max="8193" width="221.33203125" style="20" customWidth="1"/>
    <col min="8194" max="8194" width="30.33203125" style="20" customWidth="1"/>
    <col min="8195" max="8195" width="45.6640625" style="20" customWidth="1"/>
    <col min="8196" max="8196" width="43.88671875" style="20" customWidth="1"/>
    <col min="8197" max="8197" width="55.33203125" style="20" customWidth="1"/>
    <col min="8198" max="8198" width="25.5546875" style="20" customWidth="1"/>
    <col min="8199" max="8199" width="54.6640625" style="20" customWidth="1"/>
    <col min="8200" max="8200" width="25.33203125" style="20" customWidth="1"/>
    <col min="8201" max="8201" width="51.5546875" style="20" customWidth="1"/>
    <col min="8202" max="8202" width="23.109375" style="20" customWidth="1"/>
    <col min="8203" max="8203" width="29.88671875" style="20" customWidth="1"/>
    <col min="8204" max="8204" width="38.88671875" style="20" customWidth="1"/>
    <col min="8205" max="8205" width="30.88671875" style="20" customWidth="1"/>
    <col min="8206" max="8206" width="31.33203125" style="20" customWidth="1"/>
    <col min="8207" max="8207" width="32.6640625" style="20" customWidth="1"/>
    <col min="8208" max="8208" width="37.6640625" style="20" customWidth="1"/>
    <col min="8209" max="8210" width="0" style="20" hidden="1" customWidth="1"/>
    <col min="8211" max="8211" width="28.109375" style="20" customWidth="1"/>
    <col min="8212" max="8212" width="30.33203125" style="20" customWidth="1"/>
    <col min="8213" max="8264" width="0" style="20" hidden="1" customWidth="1"/>
    <col min="8265" max="8265" width="23.109375" style="20" customWidth="1"/>
    <col min="8266" max="8266" width="22.88671875" style="20" customWidth="1"/>
    <col min="8267" max="8267" width="24.109375" style="20" customWidth="1"/>
    <col min="8268" max="8268" width="23.6640625" style="20" customWidth="1"/>
    <col min="8269" max="8269" width="24.44140625" style="20" customWidth="1"/>
    <col min="8270" max="8270" width="23" style="20" customWidth="1"/>
    <col min="8271" max="8271" width="24.44140625" style="20" customWidth="1"/>
    <col min="8272" max="8272" width="24" style="20" customWidth="1"/>
    <col min="8273" max="8273" width="25.33203125" style="20" customWidth="1"/>
    <col min="8274" max="8274" width="23.44140625" style="20" customWidth="1"/>
    <col min="8275" max="8275" width="25" style="20" customWidth="1"/>
    <col min="8276" max="8276" width="25.33203125" style="20" customWidth="1"/>
    <col min="8277" max="8277" width="25" style="20" customWidth="1"/>
    <col min="8278" max="8278" width="23.33203125" style="20" customWidth="1"/>
    <col min="8279" max="8279" width="24.44140625" style="20" customWidth="1"/>
    <col min="8280" max="8280" width="21.44140625" style="20" customWidth="1"/>
    <col min="8281" max="8281" width="26.109375" style="20" customWidth="1"/>
    <col min="8282" max="8283" width="0" style="20" hidden="1" customWidth="1"/>
    <col min="8284" max="8284" width="25.5546875" style="20" customWidth="1"/>
    <col min="8285" max="8285" width="17.5546875" style="20" customWidth="1"/>
    <col min="8286" max="8309" width="0" style="20" hidden="1" customWidth="1"/>
    <col min="8310" max="8310" width="20.44140625" style="20" customWidth="1"/>
    <col min="8311" max="8312" width="18.33203125" style="20" customWidth="1"/>
    <col min="8313" max="8320" width="9.33203125" style="20"/>
    <col min="8321" max="8321" width="26.5546875" style="20" customWidth="1"/>
    <col min="8322" max="8448" width="9.33203125" style="20"/>
    <col min="8449" max="8449" width="221.33203125" style="20" customWidth="1"/>
    <col min="8450" max="8450" width="30.33203125" style="20" customWidth="1"/>
    <col min="8451" max="8451" width="45.6640625" style="20" customWidth="1"/>
    <col min="8452" max="8452" width="43.88671875" style="20" customWidth="1"/>
    <col min="8453" max="8453" width="55.33203125" style="20" customWidth="1"/>
    <col min="8454" max="8454" width="25.5546875" style="20" customWidth="1"/>
    <col min="8455" max="8455" width="54.6640625" style="20" customWidth="1"/>
    <col min="8456" max="8456" width="25.33203125" style="20" customWidth="1"/>
    <col min="8457" max="8457" width="51.5546875" style="20" customWidth="1"/>
    <col min="8458" max="8458" width="23.109375" style="20" customWidth="1"/>
    <col min="8459" max="8459" width="29.88671875" style="20" customWidth="1"/>
    <col min="8460" max="8460" width="38.88671875" style="20" customWidth="1"/>
    <col min="8461" max="8461" width="30.88671875" style="20" customWidth="1"/>
    <col min="8462" max="8462" width="31.33203125" style="20" customWidth="1"/>
    <col min="8463" max="8463" width="32.6640625" style="20" customWidth="1"/>
    <col min="8464" max="8464" width="37.6640625" style="20" customWidth="1"/>
    <col min="8465" max="8466" width="0" style="20" hidden="1" customWidth="1"/>
    <col min="8467" max="8467" width="28.109375" style="20" customWidth="1"/>
    <col min="8468" max="8468" width="30.33203125" style="20" customWidth="1"/>
    <col min="8469" max="8520" width="0" style="20" hidden="1" customWidth="1"/>
    <col min="8521" max="8521" width="23.109375" style="20" customWidth="1"/>
    <col min="8522" max="8522" width="22.88671875" style="20" customWidth="1"/>
    <col min="8523" max="8523" width="24.109375" style="20" customWidth="1"/>
    <col min="8524" max="8524" width="23.6640625" style="20" customWidth="1"/>
    <col min="8525" max="8525" width="24.44140625" style="20" customWidth="1"/>
    <col min="8526" max="8526" width="23" style="20" customWidth="1"/>
    <col min="8527" max="8527" width="24.44140625" style="20" customWidth="1"/>
    <col min="8528" max="8528" width="24" style="20" customWidth="1"/>
    <col min="8529" max="8529" width="25.33203125" style="20" customWidth="1"/>
    <col min="8530" max="8530" width="23.44140625" style="20" customWidth="1"/>
    <col min="8531" max="8531" width="25" style="20" customWidth="1"/>
    <col min="8532" max="8532" width="25.33203125" style="20" customWidth="1"/>
    <col min="8533" max="8533" width="25" style="20" customWidth="1"/>
    <col min="8534" max="8534" width="23.33203125" style="20" customWidth="1"/>
    <col min="8535" max="8535" width="24.44140625" style="20" customWidth="1"/>
    <col min="8536" max="8536" width="21.44140625" style="20" customWidth="1"/>
    <col min="8537" max="8537" width="26.109375" style="20" customWidth="1"/>
    <col min="8538" max="8539" width="0" style="20" hidden="1" customWidth="1"/>
    <col min="8540" max="8540" width="25.5546875" style="20" customWidth="1"/>
    <col min="8541" max="8541" width="17.5546875" style="20" customWidth="1"/>
    <col min="8542" max="8565" width="0" style="20" hidden="1" customWidth="1"/>
    <col min="8566" max="8566" width="20.44140625" style="20" customWidth="1"/>
    <col min="8567" max="8568" width="18.33203125" style="20" customWidth="1"/>
    <col min="8569" max="8576" width="9.33203125" style="20"/>
    <col min="8577" max="8577" width="26.5546875" style="20" customWidth="1"/>
    <col min="8578" max="8704" width="9.33203125" style="20"/>
    <col min="8705" max="8705" width="221.33203125" style="20" customWidth="1"/>
    <col min="8706" max="8706" width="30.33203125" style="20" customWidth="1"/>
    <col min="8707" max="8707" width="45.6640625" style="20" customWidth="1"/>
    <col min="8708" max="8708" width="43.88671875" style="20" customWidth="1"/>
    <col min="8709" max="8709" width="55.33203125" style="20" customWidth="1"/>
    <col min="8710" max="8710" width="25.5546875" style="20" customWidth="1"/>
    <col min="8711" max="8711" width="54.6640625" style="20" customWidth="1"/>
    <col min="8712" max="8712" width="25.33203125" style="20" customWidth="1"/>
    <col min="8713" max="8713" width="51.5546875" style="20" customWidth="1"/>
    <col min="8714" max="8714" width="23.109375" style="20" customWidth="1"/>
    <col min="8715" max="8715" width="29.88671875" style="20" customWidth="1"/>
    <col min="8716" max="8716" width="38.88671875" style="20" customWidth="1"/>
    <col min="8717" max="8717" width="30.88671875" style="20" customWidth="1"/>
    <col min="8718" max="8718" width="31.33203125" style="20" customWidth="1"/>
    <col min="8719" max="8719" width="32.6640625" style="20" customWidth="1"/>
    <col min="8720" max="8720" width="37.6640625" style="20" customWidth="1"/>
    <col min="8721" max="8722" width="0" style="20" hidden="1" customWidth="1"/>
    <col min="8723" max="8723" width="28.109375" style="20" customWidth="1"/>
    <col min="8724" max="8724" width="30.33203125" style="20" customWidth="1"/>
    <col min="8725" max="8776" width="0" style="20" hidden="1" customWidth="1"/>
    <col min="8777" max="8777" width="23.109375" style="20" customWidth="1"/>
    <col min="8778" max="8778" width="22.88671875" style="20" customWidth="1"/>
    <col min="8779" max="8779" width="24.109375" style="20" customWidth="1"/>
    <col min="8780" max="8780" width="23.6640625" style="20" customWidth="1"/>
    <col min="8781" max="8781" width="24.44140625" style="20" customWidth="1"/>
    <col min="8782" max="8782" width="23" style="20" customWidth="1"/>
    <col min="8783" max="8783" width="24.44140625" style="20" customWidth="1"/>
    <col min="8784" max="8784" width="24" style="20" customWidth="1"/>
    <col min="8785" max="8785" width="25.33203125" style="20" customWidth="1"/>
    <col min="8786" max="8786" width="23.44140625" style="20" customWidth="1"/>
    <col min="8787" max="8787" width="25" style="20" customWidth="1"/>
    <col min="8788" max="8788" width="25.33203125" style="20" customWidth="1"/>
    <col min="8789" max="8789" width="25" style="20" customWidth="1"/>
    <col min="8790" max="8790" width="23.33203125" style="20" customWidth="1"/>
    <col min="8791" max="8791" width="24.44140625" style="20" customWidth="1"/>
    <col min="8792" max="8792" width="21.44140625" style="20" customWidth="1"/>
    <col min="8793" max="8793" width="26.109375" style="20" customWidth="1"/>
    <col min="8794" max="8795" width="0" style="20" hidden="1" customWidth="1"/>
    <col min="8796" max="8796" width="25.5546875" style="20" customWidth="1"/>
    <col min="8797" max="8797" width="17.5546875" style="20" customWidth="1"/>
    <col min="8798" max="8821" width="0" style="20" hidden="1" customWidth="1"/>
    <col min="8822" max="8822" width="20.44140625" style="20" customWidth="1"/>
    <col min="8823" max="8824" width="18.33203125" style="20" customWidth="1"/>
    <col min="8825" max="8832" width="9.33203125" style="20"/>
    <col min="8833" max="8833" width="26.5546875" style="20" customWidth="1"/>
    <col min="8834" max="8960" width="9.33203125" style="20"/>
    <col min="8961" max="8961" width="221.33203125" style="20" customWidth="1"/>
    <col min="8962" max="8962" width="30.33203125" style="20" customWidth="1"/>
    <col min="8963" max="8963" width="45.6640625" style="20" customWidth="1"/>
    <col min="8964" max="8964" width="43.88671875" style="20" customWidth="1"/>
    <col min="8965" max="8965" width="55.33203125" style="20" customWidth="1"/>
    <col min="8966" max="8966" width="25.5546875" style="20" customWidth="1"/>
    <col min="8967" max="8967" width="54.6640625" style="20" customWidth="1"/>
    <col min="8968" max="8968" width="25.33203125" style="20" customWidth="1"/>
    <col min="8969" max="8969" width="51.5546875" style="20" customWidth="1"/>
    <col min="8970" max="8970" width="23.109375" style="20" customWidth="1"/>
    <col min="8971" max="8971" width="29.88671875" style="20" customWidth="1"/>
    <col min="8972" max="8972" width="38.88671875" style="20" customWidth="1"/>
    <col min="8973" max="8973" width="30.88671875" style="20" customWidth="1"/>
    <col min="8974" max="8974" width="31.33203125" style="20" customWidth="1"/>
    <col min="8975" max="8975" width="32.6640625" style="20" customWidth="1"/>
    <col min="8976" max="8976" width="37.6640625" style="20" customWidth="1"/>
    <col min="8977" max="8978" width="0" style="20" hidden="1" customWidth="1"/>
    <col min="8979" max="8979" width="28.109375" style="20" customWidth="1"/>
    <col min="8980" max="8980" width="30.33203125" style="20" customWidth="1"/>
    <col min="8981" max="9032" width="0" style="20" hidden="1" customWidth="1"/>
    <col min="9033" max="9033" width="23.109375" style="20" customWidth="1"/>
    <col min="9034" max="9034" width="22.88671875" style="20" customWidth="1"/>
    <col min="9035" max="9035" width="24.109375" style="20" customWidth="1"/>
    <col min="9036" max="9036" width="23.6640625" style="20" customWidth="1"/>
    <col min="9037" max="9037" width="24.44140625" style="20" customWidth="1"/>
    <col min="9038" max="9038" width="23" style="20" customWidth="1"/>
    <col min="9039" max="9039" width="24.44140625" style="20" customWidth="1"/>
    <col min="9040" max="9040" width="24" style="20" customWidth="1"/>
    <col min="9041" max="9041" width="25.33203125" style="20" customWidth="1"/>
    <col min="9042" max="9042" width="23.44140625" style="20" customWidth="1"/>
    <col min="9043" max="9043" width="25" style="20" customWidth="1"/>
    <col min="9044" max="9044" width="25.33203125" style="20" customWidth="1"/>
    <col min="9045" max="9045" width="25" style="20" customWidth="1"/>
    <col min="9046" max="9046" width="23.33203125" style="20" customWidth="1"/>
    <col min="9047" max="9047" width="24.44140625" style="20" customWidth="1"/>
    <col min="9048" max="9048" width="21.44140625" style="20" customWidth="1"/>
    <col min="9049" max="9049" width="26.109375" style="20" customWidth="1"/>
    <col min="9050" max="9051" width="0" style="20" hidden="1" customWidth="1"/>
    <col min="9052" max="9052" width="25.5546875" style="20" customWidth="1"/>
    <col min="9053" max="9053" width="17.5546875" style="20" customWidth="1"/>
    <col min="9054" max="9077" width="0" style="20" hidden="1" customWidth="1"/>
    <col min="9078" max="9078" width="20.44140625" style="20" customWidth="1"/>
    <col min="9079" max="9080" width="18.33203125" style="20" customWidth="1"/>
    <col min="9081" max="9088" width="9.33203125" style="20"/>
    <col min="9089" max="9089" width="26.5546875" style="20" customWidth="1"/>
    <col min="9090" max="9216" width="9.33203125" style="20"/>
    <col min="9217" max="9217" width="221.33203125" style="20" customWidth="1"/>
    <col min="9218" max="9218" width="30.33203125" style="20" customWidth="1"/>
    <col min="9219" max="9219" width="45.6640625" style="20" customWidth="1"/>
    <col min="9220" max="9220" width="43.88671875" style="20" customWidth="1"/>
    <col min="9221" max="9221" width="55.33203125" style="20" customWidth="1"/>
    <col min="9222" max="9222" width="25.5546875" style="20" customWidth="1"/>
    <col min="9223" max="9223" width="54.6640625" style="20" customWidth="1"/>
    <col min="9224" max="9224" width="25.33203125" style="20" customWidth="1"/>
    <col min="9225" max="9225" width="51.5546875" style="20" customWidth="1"/>
    <col min="9226" max="9226" width="23.109375" style="20" customWidth="1"/>
    <col min="9227" max="9227" width="29.88671875" style="20" customWidth="1"/>
    <col min="9228" max="9228" width="38.88671875" style="20" customWidth="1"/>
    <col min="9229" max="9229" width="30.88671875" style="20" customWidth="1"/>
    <col min="9230" max="9230" width="31.33203125" style="20" customWidth="1"/>
    <col min="9231" max="9231" width="32.6640625" style="20" customWidth="1"/>
    <col min="9232" max="9232" width="37.6640625" style="20" customWidth="1"/>
    <col min="9233" max="9234" width="0" style="20" hidden="1" customWidth="1"/>
    <col min="9235" max="9235" width="28.109375" style="20" customWidth="1"/>
    <col min="9236" max="9236" width="30.33203125" style="20" customWidth="1"/>
    <col min="9237" max="9288" width="0" style="20" hidden="1" customWidth="1"/>
    <col min="9289" max="9289" width="23.109375" style="20" customWidth="1"/>
    <col min="9290" max="9290" width="22.88671875" style="20" customWidth="1"/>
    <col min="9291" max="9291" width="24.109375" style="20" customWidth="1"/>
    <col min="9292" max="9292" width="23.6640625" style="20" customWidth="1"/>
    <col min="9293" max="9293" width="24.44140625" style="20" customWidth="1"/>
    <col min="9294" max="9294" width="23" style="20" customWidth="1"/>
    <col min="9295" max="9295" width="24.44140625" style="20" customWidth="1"/>
    <col min="9296" max="9296" width="24" style="20" customWidth="1"/>
    <col min="9297" max="9297" width="25.33203125" style="20" customWidth="1"/>
    <col min="9298" max="9298" width="23.44140625" style="20" customWidth="1"/>
    <col min="9299" max="9299" width="25" style="20" customWidth="1"/>
    <col min="9300" max="9300" width="25.33203125" style="20" customWidth="1"/>
    <col min="9301" max="9301" width="25" style="20" customWidth="1"/>
    <col min="9302" max="9302" width="23.33203125" style="20" customWidth="1"/>
    <col min="9303" max="9303" width="24.44140625" style="20" customWidth="1"/>
    <col min="9304" max="9304" width="21.44140625" style="20" customWidth="1"/>
    <col min="9305" max="9305" width="26.109375" style="20" customWidth="1"/>
    <col min="9306" max="9307" width="0" style="20" hidden="1" customWidth="1"/>
    <col min="9308" max="9308" width="25.5546875" style="20" customWidth="1"/>
    <col min="9309" max="9309" width="17.5546875" style="20" customWidth="1"/>
    <col min="9310" max="9333" width="0" style="20" hidden="1" customWidth="1"/>
    <col min="9334" max="9334" width="20.44140625" style="20" customWidth="1"/>
    <col min="9335" max="9336" width="18.33203125" style="20" customWidth="1"/>
    <col min="9337" max="9344" width="9.33203125" style="20"/>
    <col min="9345" max="9345" width="26.5546875" style="20" customWidth="1"/>
    <col min="9346" max="9472" width="9.33203125" style="20"/>
    <col min="9473" max="9473" width="221.33203125" style="20" customWidth="1"/>
    <col min="9474" max="9474" width="30.33203125" style="20" customWidth="1"/>
    <col min="9475" max="9475" width="45.6640625" style="20" customWidth="1"/>
    <col min="9476" max="9476" width="43.88671875" style="20" customWidth="1"/>
    <col min="9477" max="9477" width="55.33203125" style="20" customWidth="1"/>
    <col min="9478" max="9478" width="25.5546875" style="20" customWidth="1"/>
    <col min="9479" max="9479" width="54.6640625" style="20" customWidth="1"/>
    <col min="9480" max="9480" width="25.33203125" style="20" customWidth="1"/>
    <col min="9481" max="9481" width="51.5546875" style="20" customWidth="1"/>
    <col min="9482" max="9482" width="23.109375" style="20" customWidth="1"/>
    <col min="9483" max="9483" width="29.88671875" style="20" customWidth="1"/>
    <col min="9484" max="9484" width="38.88671875" style="20" customWidth="1"/>
    <col min="9485" max="9485" width="30.88671875" style="20" customWidth="1"/>
    <col min="9486" max="9486" width="31.33203125" style="20" customWidth="1"/>
    <col min="9487" max="9487" width="32.6640625" style="20" customWidth="1"/>
    <col min="9488" max="9488" width="37.6640625" style="20" customWidth="1"/>
    <col min="9489" max="9490" width="0" style="20" hidden="1" customWidth="1"/>
    <col min="9491" max="9491" width="28.109375" style="20" customWidth="1"/>
    <col min="9492" max="9492" width="30.33203125" style="20" customWidth="1"/>
    <col min="9493" max="9544" width="0" style="20" hidden="1" customWidth="1"/>
    <col min="9545" max="9545" width="23.109375" style="20" customWidth="1"/>
    <col min="9546" max="9546" width="22.88671875" style="20" customWidth="1"/>
    <col min="9547" max="9547" width="24.109375" style="20" customWidth="1"/>
    <col min="9548" max="9548" width="23.6640625" style="20" customWidth="1"/>
    <col min="9549" max="9549" width="24.44140625" style="20" customWidth="1"/>
    <col min="9550" max="9550" width="23" style="20" customWidth="1"/>
    <col min="9551" max="9551" width="24.44140625" style="20" customWidth="1"/>
    <col min="9552" max="9552" width="24" style="20" customWidth="1"/>
    <col min="9553" max="9553" width="25.33203125" style="20" customWidth="1"/>
    <col min="9554" max="9554" width="23.44140625" style="20" customWidth="1"/>
    <col min="9555" max="9555" width="25" style="20" customWidth="1"/>
    <col min="9556" max="9556" width="25.33203125" style="20" customWidth="1"/>
    <col min="9557" max="9557" width="25" style="20" customWidth="1"/>
    <col min="9558" max="9558" width="23.33203125" style="20" customWidth="1"/>
    <col min="9559" max="9559" width="24.44140625" style="20" customWidth="1"/>
    <col min="9560" max="9560" width="21.44140625" style="20" customWidth="1"/>
    <col min="9561" max="9561" width="26.109375" style="20" customWidth="1"/>
    <col min="9562" max="9563" width="0" style="20" hidden="1" customWidth="1"/>
    <col min="9564" max="9564" width="25.5546875" style="20" customWidth="1"/>
    <col min="9565" max="9565" width="17.5546875" style="20" customWidth="1"/>
    <col min="9566" max="9589" width="0" style="20" hidden="1" customWidth="1"/>
    <col min="9590" max="9590" width="20.44140625" style="20" customWidth="1"/>
    <col min="9591" max="9592" width="18.33203125" style="20" customWidth="1"/>
    <col min="9593" max="9600" width="9.33203125" style="20"/>
    <col min="9601" max="9601" width="26.5546875" style="20" customWidth="1"/>
    <col min="9602" max="9728" width="9.33203125" style="20"/>
    <col min="9729" max="9729" width="221.33203125" style="20" customWidth="1"/>
    <col min="9730" max="9730" width="30.33203125" style="20" customWidth="1"/>
    <col min="9731" max="9731" width="45.6640625" style="20" customWidth="1"/>
    <col min="9732" max="9732" width="43.88671875" style="20" customWidth="1"/>
    <col min="9733" max="9733" width="55.33203125" style="20" customWidth="1"/>
    <col min="9734" max="9734" width="25.5546875" style="20" customWidth="1"/>
    <col min="9735" max="9735" width="54.6640625" style="20" customWidth="1"/>
    <col min="9736" max="9736" width="25.33203125" style="20" customWidth="1"/>
    <col min="9737" max="9737" width="51.5546875" style="20" customWidth="1"/>
    <col min="9738" max="9738" width="23.109375" style="20" customWidth="1"/>
    <col min="9739" max="9739" width="29.88671875" style="20" customWidth="1"/>
    <col min="9740" max="9740" width="38.88671875" style="20" customWidth="1"/>
    <col min="9741" max="9741" width="30.88671875" style="20" customWidth="1"/>
    <col min="9742" max="9742" width="31.33203125" style="20" customWidth="1"/>
    <col min="9743" max="9743" width="32.6640625" style="20" customWidth="1"/>
    <col min="9744" max="9744" width="37.6640625" style="20" customWidth="1"/>
    <col min="9745" max="9746" width="0" style="20" hidden="1" customWidth="1"/>
    <col min="9747" max="9747" width="28.109375" style="20" customWidth="1"/>
    <col min="9748" max="9748" width="30.33203125" style="20" customWidth="1"/>
    <col min="9749" max="9800" width="0" style="20" hidden="1" customWidth="1"/>
    <col min="9801" max="9801" width="23.109375" style="20" customWidth="1"/>
    <col min="9802" max="9802" width="22.88671875" style="20" customWidth="1"/>
    <col min="9803" max="9803" width="24.109375" style="20" customWidth="1"/>
    <col min="9804" max="9804" width="23.6640625" style="20" customWidth="1"/>
    <col min="9805" max="9805" width="24.44140625" style="20" customWidth="1"/>
    <col min="9806" max="9806" width="23" style="20" customWidth="1"/>
    <col min="9807" max="9807" width="24.44140625" style="20" customWidth="1"/>
    <col min="9808" max="9808" width="24" style="20" customWidth="1"/>
    <col min="9809" max="9809" width="25.33203125" style="20" customWidth="1"/>
    <col min="9810" max="9810" width="23.44140625" style="20" customWidth="1"/>
    <col min="9811" max="9811" width="25" style="20" customWidth="1"/>
    <col min="9812" max="9812" width="25.33203125" style="20" customWidth="1"/>
    <col min="9813" max="9813" width="25" style="20" customWidth="1"/>
    <col min="9814" max="9814" width="23.33203125" style="20" customWidth="1"/>
    <col min="9815" max="9815" width="24.44140625" style="20" customWidth="1"/>
    <col min="9816" max="9816" width="21.44140625" style="20" customWidth="1"/>
    <col min="9817" max="9817" width="26.109375" style="20" customWidth="1"/>
    <col min="9818" max="9819" width="0" style="20" hidden="1" customWidth="1"/>
    <col min="9820" max="9820" width="25.5546875" style="20" customWidth="1"/>
    <col min="9821" max="9821" width="17.5546875" style="20" customWidth="1"/>
    <col min="9822" max="9845" width="0" style="20" hidden="1" customWidth="1"/>
    <col min="9846" max="9846" width="20.44140625" style="20" customWidth="1"/>
    <col min="9847" max="9848" width="18.33203125" style="20" customWidth="1"/>
    <col min="9849" max="9856" width="9.33203125" style="20"/>
    <col min="9857" max="9857" width="26.5546875" style="20" customWidth="1"/>
    <col min="9858" max="9984" width="9.33203125" style="20"/>
    <col min="9985" max="9985" width="221.33203125" style="20" customWidth="1"/>
    <col min="9986" max="9986" width="30.33203125" style="20" customWidth="1"/>
    <col min="9987" max="9987" width="45.6640625" style="20" customWidth="1"/>
    <col min="9988" max="9988" width="43.88671875" style="20" customWidth="1"/>
    <col min="9989" max="9989" width="55.33203125" style="20" customWidth="1"/>
    <col min="9990" max="9990" width="25.5546875" style="20" customWidth="1"/>
    <col min="9991" max="9991" width="54.6640625" style="20" customWidth="1"/>
    <col min="9992" max="9992" width="25.33203125" style="20" customWidth="1"/>
    <col min="9993" max="9993" width="51.5546875" style="20" customWidth="1"/>
    <col min="9994" max="9994" width="23.109375" style="20" customWidth="1"/>
    <col min="9995" max="9995" width="29.88671875" style="20" customWidth="1"/>
    <col min="9996" max="9996" width="38.88671875" style="20" customWidth="1"/>
    <col min="9997" max="9997" width="30.88671875" style="20" customWidth="1"/>
    <col min="9998" max="9998" width="31.33203125" style="20" customWidth="1"/>
    <col min="9999" max="9999" width="32.6640625" style="20" customWidth="1"/>
    <col min="10000" max="10000" width="37.6640625" style="20" customWidth="1"/>
    <col min="10001" max="10002" width="0" style="20" hidden="1" customWidth="1"/>
    <col min="10003" max="10003" width="28.109375" style="20" customWidth="1"/>
    <col min="10004" max="10004" width="30.33203125" style="20" customWidth="1"/>
    <col min="10005" max="10056" width="0" style="20" hidden="1" customWidth="1"/>
    <col min="10057" max="10057" width="23.109375" style="20" customWidth="1"/>
    <col min="10058" max="10058" width="22.88671875" style="20" customWidth="1"/>
    <col min="10059" max="10059" width="24.109375" style="20" customWidth="1"/>
    <col min="10060" max="10060" width="23.6640625" style="20" customWidth="1"/>
    <col min="10061" max="10061" width="24.44140625" style="20" customWidth="1"/>
    <col min="10062" max="10062" width="23" style="20" customWidth="1"/>
    <col min="10063" max="10063" width="24.44140625" style="20" customWidth="1"/>
    <col min="10064" max="10064" width="24" style="20" customWidth="1"/>
    <col min="10065" max="10065" width="25.33203125" style="20" customWidth="1"/>
    <col min="10066" max="10066" width="23.44140625" style="20" customWidth="1"/>
    <col min="10067" max="10067" width="25" style="20" customWidth="1"/>
    <col min="10068" max="10068" width="25.33203125" style="20" customWidth="1"/>
    <col min="10069" max="10069" width="25" style="20" customWidth="1"/>
    <col min="10070" max="10070" width="23.33203125" style="20" customWidth="1"/>
    <col min="10071" max="10071" width="24.44140625" style="20" customWidth="1"/>
    <col min="10072" max="10072" width="21.44140625" style="20" customWidth="1"/>
    <col min="10073" max="10073" width="26.109375" style="20" customWidth="1"/>
    <col min="10074" max="10075" width="0" style="20" hidden="1" customWidth="1"/>
    <col min="10076" max="10076" width="25.5546875" style="20" customWidth="1"/>
    <col min="10077" max="10077" width="17.5546875" style="20" customWidth="1"/>
    <col min="10078" max="10101" width="0" style="20" hidden="1" customWidth="1"/>
    <col min="10102" max="10102" width="20.44140625" style="20" customWidth="1"/>
    <col min="10103" max="10104" width="18.33203125" style="20" customWidth="1"/>
    <col min="10105" max="10112" width="9.33203125" style="20"/>
    <col min="10113" max="10113" width="26.5546875" style="20" customWidth="1"/>
    <col min="10114" max="10240" width="9.33203125" style="20"/>
    <col min="10241" max="10241" width="221.33203125" style="20" customWidth="1"/>
    <col min="10242" max="10242" width="30.33203125" style="20" customWidth="1"/>
    <col min="10243" max="10243" width="45.6640625" style="20" customWidth="1"/>
    <col min="10244" max="10244" width="43.88671875" style="20" customWidth="1"/>
    <col min="10245" max="10245" width="55.33203125" style="20" customWidth="1"/>
    <col min="10246" max="10246" width="25.5546875" style="20" customWidth="1"/>
    <col min="10247" max="10247" width="54.6640625" style="20" customWidth="1"/>
    <col min="10248" max="10248" width="25.33203125" style="20" customWidth="1"/>
    <col min="10249" max="10249" width="51.5546875" style="20" customWidth="1"/>
    <col min="10250" max="10250" width="23.109375" style="20" customWidth="1"/>
    <col min="10251" max="10251" width="29.88671875" style="20" customWidth="1"/>
    <col min="10252" max="10252" width="38.88671875" style="20" customWidth="1"/>
    <col min="10253" max="10253" width="30.88671875" style="20" customWidth="1"/>
    <col min="10254" max="10254" width="31.33203125" style="20" customWidth="1"/>
    <col min="10255" max="10255" width="32.6640625" style="20" customWidth="1"/>
    <col min="10256" max="10256" width="37.6640625" style="20" customWidth="1"/>
    <col min="10257" max="10258" width="0" style="20" hidden="1" customWidth="1"/>
    <col min="10259" max="10259" width="28.109375" style="20" customWidth="1"/>
    <col min="10260" max="10260" width="30.33203125" style="20" customWidth="1"/>
    <col min="10261" max="10312" width="0" style="20" hidden="1" customWidth="1"/>
    <col min="10313" max="10313" width="23.109375" style="20" customWidth="1"/>
    <col min="10314" max="10314" width="22.88671875" style="20" customWidth="1"/>
    <col min="10315" max="10315" width="24.109375" style="20" customWidth="1"/>
    <col min="10316" max="10316" width="23.6640625" style="20" customWidth="1"/>
    <col min="10317" max="10317" width="24.44140625" style="20" customWidth="1"/>
    <col min="10318" max="10318" width="23" style="20" customWidth="1"/>
    <col min="10319" max="10319" width="24.44140625" style="20" customWidth="1"/>
    <col min="10320" max="10320" width="24" style="20" customWidth="1"/>
    <col min="10321" max="10321" width="25.33203125" style="20" customWidth="1"/>
    <col min="10322" max="10322" width="23.44140625" style="20" customWidth="1"/>
    <col min="10323" max="10323" width="25" style="20" customWidth="1"/>
    <col min="10324" max="10324" width="25.33203125" style="20" customWidth="1"/>
    <col min="10325" max="10325" width="25" style="20" customWidth="1"/>
    <col min="10326" max="10326" width="23.33203125" style="20" customWidth="1"/>
    <col min="10327" max="10327" width="24.44140625" style="20" customWidth="1"/>
    <col min="10328" max="10328" width="21.44140625" style="20" customWidth="1"/>
    <col min="10329" max="10329" width="26.109375" style="20" customWidth="1"/>
    <col min="10330" max="10331" width="0" style="20" hidden="1" customWidth="1"/>
    <col min="10332" max="10332" width="25.5546875" style="20" customWidth="1"/>
    <col min="10333" max="10333" width="17.5546875" style="20" customWidth="1"/>
    <col min="10334" max="10357" width="0" style="20" hidden="1" customWidth="1"/>
    <col min="10358" max="10358" width="20.44140625" style="20" customWidth="1"/>
    <col min="10359" max="10360" width="18.33203125" style="20" customWidth="1"/>
    <col min="10361" max="10368" width="9.33203125" style="20"/>
    <col min="10369" max="10369" width="26.5546875" style="20" customWidth="1"/>
    <col min="10370" max="10496" width="9.33203125" style="20"/>
    <col min="10497" max="10497" width="221.33203125" style="20" customWidth="1"/>
    <col min="10498" max="10498" width="30.33203125" style="20" customWidth="1"/>
    <col min="10499" max="10499" width="45.6640625" style="20" customWidth="1"/>
    <col min="10500" max="10500" width="43.88671875" style="20" customWidth="1"/>
    <col min="10501" max="10501" width="55.33203125" style="20" customWidth="1"/>
    <col min="10502" max="10502" width="25.5546875" style="20" customWidth="1"/>
    <col min="10503" max="10503" width="54.6640625" style="20" customWidth="1"/>
    <col min="10504" max="10504" width="25.33203125" style="20" customWidth="1"/>
    <col min="10505" max="10505" width="51.5546875" style="20" customWidth="1"/>
    <col min="10506" max="10506" width="23.109375" style="20" customWidth="1"/>
    <col min="10507" max="10507" width="29.88671875" style="20" customWidth="1"/>
    <col min="10508" max="10508" width="38.88671875" style="20" customWidth="1"/>
    <col min="10509" max="10509" width="30.88671875" style="20" customWidth="1"/>
    <col min="10510" max="10510" width="31.33203125" style="20" customWidth="1"/>
    <col min="10511" max="10511" width="32.6640625" style="20" customWidth="1"/>
    <col min="10512" max="10512" width="37.6640625" style="20" customWidth="1"/>
    <col min="10513" max="10514" width="0" style="20" hidden="1" customWidth="1"/>
    <col min="10515" max="10515" width="28.109375" style="20" customWidth="1"/>
    <col min="10516" max="10516" width="30.33203125" style="20" customWidth="1"/>
    <col min="10517" max="10568" width="0" style="20" hidden="1" customWidth="1"/>
    <col min="10569" max="10569" width="23.109375" style="20" customWidth="1"/>
    <col min="10570" max="10570" width="22.88671875" style="20" customWidth="1"/>
    <col min="10571" max="10571" width="24.109375" style="20" customWidth="1"/>
    <col min="10572" max="10572" width="23.6640625" style="20" customWidth="1"/>
    <col min="10573" max="10573" width="24.44140625" style="20" customWidth="1"/>
    <col min="10574" max="10574" width="23" style="20" customWidth="1"/>
    <col min="10575" max="10575" width="24.44140625" style="20" customWidth="1"/>
    <col min="10576" max="10576" width="24" style="20" customWidth="1"/>
    <col min="10577" max="10577" width="25.33203125" style="20" customWidth="1"/>
    <col min="10578" max="10578" width="23.44140625" style="20" customWidth="1"/>
    <col min="10579" max="10579" width="25" style="20" customWidth="1"/>
    <col min="10580" max="10580" width="25.33203125" style="20" customWidth="1"/>
    <col min="10581" max="10581" width="25" style="20" customWidth="1"/>
    <col min="10582" max="10582" width="23.33203125" style="20" customWidth="1"/>
    <col min="10583" max="10583" width="24.44140625" style="20" customWidth="1"/>
    <col min="10584" max="10584" width="21.44140625" style="20" customWidth="1"/>
    <col min="10585" max="10585" width="26.109375" style="20" customWidth="1"/>
    <col min="10586" max="10587" width="0" style="20" hidden="1" customWidth="1"/>
    <col min="10588" max="10588" width="25.5546875" style="20" customWidth="1"/>
    <col min="10589" max="10589" width="17.5546875" style="20" customWidth="1"/>
    <col min="10590" max="10613" width="0" style="20" hidden="1" customWidth="1"/>
    <col min="10614" max="10614" width="20.44140625" style="20" customWidth="1"/>
    <col min="10615" max="10616" width="18.33203125" style="20" customWidth="1"/>
    <col min="10617" max="10624" width="9.33203125" style="20"/>
    <col min="10625" max="10625" width="26.5546875" style="20" customWidth="1"/>
    <col min="10626" max="10752" width="9.33203125" style="20"/>
    <col min="10753" max="10753" width="221.33203125" style="20" customWidth="1"/>
    <col min="10754" max="10754" width="30.33203125" style="20" customWidth="1"/>
    <col min="10755" max="10755" width="45.6640625" style="20" customWidth="1"/>
    <col min="10756" max="10756" width="43.88671875" style="20" customWidth="1"/>
    <col min="10757" max="10757" width="55.33203125" style="20" customWidth="1"/>
    <col min="10758" max="10758" width="25.5546875" style="20" customWidth="1"/>
    <col min="10759" max="10759" width="54.6640625" style="20" customWidth="1"/>
    <col min="10760" max="10760" width="25.33203125" style="20" customWidth="1"/>
    <col min="10761" max="10761" width="51.5546875" style="20" customWidth="1"/>
    <col min="10762" max="10762" width="23.109375" style="20" customWidth="1"/>
    <col min="10763" max="10763" width="29.88671875" style="20" customWidth="1"/>
    <col min="10764" max="10764" width="38.88671875" style="20" customWidth="1"/>
    <col min="10765" max="10765" width="30.88671875" style="20" customWidth="1"/>
    <col min="10766" max="10766" width="31.33203125" style="20" customWidth="1"/>
    <col min="10767" max="10767" width="32.6640625" style="20" customWidth="1"/>
    <col min="10768" max="10768" width="37.6640625" style="20" customWidth="1"/>
    <col min="10769" max="10770" width="0" style="20" hidden="1" customWidth="1"/>
    <col min="10771" max="10771" width="28.109375" style="20" customWidth="1"/>
    <col min="10772" max="10772" width="30.33203125" style="20" customWidth="1"/>
    <col min="10773" max="10824" width="0" style="20" hidden="1" customWidth="1"/>
    <col min="10825" max="10825" width="23.109375" style="20" customWidth="1"/>
    <col min="10826" max="10826" width="22.88671875" style="20" customWidth="1"/>
    <col min="10827" max="10827" width="24.109375" style="20" customWidth="1"/>
    <col min="10828" max="10828" width="23.6640625" style="20" customWidth="1"/>
    <col min="10829" max="10829" width="24.44140625" style="20" customWidth="1"/>
    <col min="10830" max="10830" width="23" style="20" customWidth="1"/>
    <col min="10831" max="10831" width="24.44140625" style="20" customWidth="1"/>
    <col min="10832" max="10832" width="24" style="20" customWidth="1"/>
    <col min="10833" max="10833" width="25.33203125" style="20" customWidth="1"/>
    <col min="10834" max="10834" width="23.44140625" style="20" customWidth="1"/>
    <col min="10835" max="10835" width="25" style="20" customWidth="1"/>
    <col min="10836" max="10836" width="25.33203125" style="20" customWidth="1"/>
    <col min="10837" max="10837" width="25" style="20" customWidth="1"/>
    <col min="10838" max="10838" width="23.33203125" style="20" customWidth="1"/>
    <col min="10839" max="10839" width="24.44140625" style="20" customWidth="1"/>
    <col min="10840" max="10840" width="21.44140625" style="20" customWidth="1"/>
    <col min="10841" max="10841" width="26.109375" style="20" customWidth="1"/>
    <col min="10842" max="10843" width="0" style="20" hidden="1" customWidth="1"/>
    <col min="10844" max="10844" width="25.5546875" style="20" customWidth="1"/>
    <col min="10845" max="10845" width="17.5546875" style="20" customWidth="1"/>
    <col min="10846" max="10869" width="0" style="20" hidden="1" customWidth="1"/>
    <col min="10870" max="10870" width="20.44140625" style="20" customWidth="1"/>
    <col min="10871" max="10872" width="18.33203125" style="20" customWidth="1"/>
    <col min="10873" max="10880" width="9.33203125" style="20"/>
    <col min="10881" max="10881" width="26.5546875" style="20" customWidth="1"/>
    <col min="10882" max="11008" width="9.33203125" style="20"/>
    <col min="11009" max="11009" width="221.33203125" style="20" customWidth="1"/>
    <col min="11010" max="11010" width="30.33203125" style="20" customWidth="1"/>
    <col min="11011" max="11011" width="45.6640625" style="20" customWidth="1"/>
    <col min="11012" max="11012" width="43.88671875" style="20" customWidth="1"/>
    <col min="11013" max="11013" width="55.33203125" style="20" customWidth="1"/>
    <col min="11014" max="11014" width="25.5546875" style="20" customWidth="1"/>
    <col min="11015" max="11015" width="54.6640625" style="20" customWidth="1"/>
    <col min="11016" max="11016" width="25.33203125" style="20" customWidth="1"/>
    <col min="11017" max="11017" width="51.5546875" style="20" customWidth="1"/>
    <col min="11018" max="11018" width="23.109375" style="20" customWidth="1"/>
    <col min="11019" max="11019" width="29.88671875" style="20" customWidth="1"/>
    <col min="11020" max="11020" width="38.88671875" style="20" customWidth="1"/>
    <col min="11021" max="11021" width="30.88671875" style="20" customWidth="1"/>
    <col min="11022" max="11022" width="31.33203125" style="20" customWidth="1"/>
    <col min="11023" max="11023" width="32.6640625" style="20" customWidth="1"/>
    <col min="11024" max="11024" width="37.6640625" style="20" customWidth="1"/>
    <col min="11025" max="11026" width="0" style="20" hidden="1" customWidth="1"/>
    <col min="11027" max="11027" width="28.109375" style="20" customWidth="1"/>
    <col min="11028" max="11028" width="30.33203125" style="20" customWidth="1"/>
    <col min="11029" max="11080" width="0" style="20" hidden="1" customWidth="1"/>
    <col min="11081" max="11081" width="23.109375" style="20" customWidth="1"/>
    <col min="11082" max="11082" width="22.88671875" style="20" customWidth="1"/>
    <col min="11083" max="11083" width="24.109375" style="20" customWidth="1"/>
    <col min="11084" max="11084" width="23.6640625" style="20" customWidth="1"/>
    <col min="11085" max="11085" width="24.44140625" style="20" customWidth="1"/>
    <col min="11086" max="11086" width="23" style="20" customWidth="1"/>
    <col min="11087" max="11087" width="24.44140625" style="20" customWidth="1"/>
    <col min="11088" max="11088" width="24" style="20" customWidth="1"/>
    <col min="11089" max="11089" width="25.33203125" style="20" customWidth="1"/>
    <col min="11090" max="11090" width="23.44140625" style="20" customWidth="1"/>
    <col min="11091" max="11091" width="25" style="20" customWidth="1"/>
    <col min="11092" max="11092" width="25.33203125" style="20" customWidth="1"/>
    <col min="11093" max="11093" width="25" style="20" customWidth="1"/>
    <col min="11094" max="11094" width="23.33203125" style="20" customWidth="1"/>
    <col min="11095" max="11095" width="24.44140625" style="20" customWidth="1"/>
    <col min="11096" max="11096" width="21.44140625" style="20" customWidth="1"/>
    <col min="11097" max="11097" width="26.109375" style="20" customWidth="1"/>
    <col min="11098" max="11099" width="0" style="20" hidden="1" customWidth="1"/>
    <col min="11100" max="11100" width="25.5546875" style="20" customWidth="1"/>
    <col min="11101" max="11101" width="17.5546875" style="20" customWidth="1"/>
    <col min="11102" max="11125" width="0" style="20" hidden="1" customWidth="1"/>
    <col min="11126" max="11126" width="20.44140625" style="20" customWidth="1"/>
    <col min="11127" max="11128" width="18.33203125" style="20" customWidth="1"/>
    <col min="11129" max="11136" width="9.33203125" style="20"/>
    <col min="11137" max="11137" width="26.5546875" style="20" customWidth="1"/>
    <col min="11138" max="11264" width="9.33203125" style="20"/>
    <col min="11265" max="11265" width="221.33203125" style="20" customWidth="1"/>
    <col min="11266" max="11266" width="30.33203125" style="20" customWidth="1"/>
    <col min="11267" max="11267" width="45.6640625" style="20" customWidth="1"/>
    <col min="11268" max="11268" width="43.88671875" style="20" customWidth="1"/>
    <col min="11269" max="11269" width="55.33203125" style="20" customWidth="1"/>
    <col min="11270" max="11270" width="25.5546875" style="20" customWidth="1"/>
    <col min="11271" max="11271" width="54.6640625" style="20" customWidth="1"/>
    <col min="11272" max="11272" width="25.33203125" style="20" customWidth="1"/>
    <col min="11273" max="11273" width="51.5546875" style="20" customWidth="1"/>
    <col min="11274" max="11274" width="23.109375" style="20" customWidth="1"/>
    <col min="11275" max="11275" width="29.88671875" style="20" customWidth="1"/>
    <col min="11276" max="11276" width="38.88671875" style="20" customWidth="1"/>
    <col min="11277" max="11277" width="30.88671875" style="20" customWidth="1"/>
    <col min="11278" max="11278" width="31.33203125" style="20" customWidth="1"/>
    <col min="11279" max="11279" width="32.6640625" style="20" customWidth="1"/>
    <col min="11280" max="11280" width="37.6640625" style="20" customWidth="1"/>
    <col min="11281" max="11282" width="0" style="20" hidden="1" customWidth="1"/>
    <col min="11283" max="11283" width="28.109375" style="20" customWidth="1"/>
    <col min="11284" max="11284" width="30.33203125" style="20" customWidth="1"/>
    <col min="11285" max="11336" width="0" style="20" hidden="1" customWidth="1"/>
    <col min="11337" max="11337" width="23.109375" style="20" customWidth="1"/>
    <col min="11338" max="11338" width="22.88671875" style="20" customWidth="1"/>
    <col min="11339" max="11339" width="24.109375" style="20" customWidth="1"/>
    <col min="11340" max="11340" width="23.6640625" style="20" customWidth="1"/>
    <col min="11341" max="11341" width="24.44140625" style="20" customWidth="1"/>
    <col min="11342" max="11342" width="23" style="20" customWidth="1"/>
    <col min="11343" max="11343" width="24.44140625" style="20" customWidth="1"/>
    <col min="11344" max="11344" width="24" style="20" customWidth="1"/>
    <col min="11345" max="11345" width="25.33203125" style="20" customWidth="1"/>
    <col min="11346" max="11346" width="23.44140625" style="20" customWidth="1"/>
    <col min="11347" max="11347" width="25" style="20" customWidth="1"/>
    <col min="11348" max="11348" width="25.33203125" style="20" customWidth="1"/>
    <col min="11349" max="11349" width="25" style="20" customWidth="1"/>
    <col min="11350" max="11350" width="23.33203125" style="20" customWidth="1"/>
    <col min="11351" max="11351" width="24.44140625" style="20" customWidth="1"/>
    <col min="11352" max="11352" width="21.44140625" style="20" customWidth="1"/>
    <col min="11353" max="11353" width="26.109375" style="20" customWidth="1"/>
    <col min="11354" max="11355" width="0" style="20" hidden="1" customWidth="1"/>
    <col min="11356" max="11356" width="25.5546875" style="20" customWidth="1"/>
    <col min="11357" max="11357" width="17.5546875" style="20" customWidth="1"/>
    <col min="11358" max="11381" width="0" style="20" hidden="1" customWidth="1"/>
    <col min="11382" max="11382" width="20.44140625" style="20" customWidth="1"/>
    <col min="11383" max="11384" width="18.33203125" style="20" customWidth="1"/>
    <col min="11385" max="11392" width="9.33203125" style="20"/>
    <col min="11393" max="11393" width="26.5546875" style="20" customWidth="1"/>
    <col min="11394" max="11520" width="9.33203125" style="20"/>
    <col min="11521" max="11521" width="221.33203125" style="20" customWidth="1"/>
    <col min="11522" max="11522" width="30.33203125" style="20" customWidth="1"/>
    <col min="11523" max="11523" width="45.6640625" style="20" customWidth="1"/>
    <col min="11524" max="11524" width="43.88671875" style="20" customWidth="1"/>
    <col min="11525" max="11525" width="55.33203125" style="20" customWidth="1"/>
    <col min="11526" max="11526" width="25.5546875" style="20" customWidth="1"/>
    <col min="11527" max="11527" width="54.6640625" style="20" customWidth="1"/>
    <col min="11528" max="11528" width="25.33203125" style="20" customWidth="1"/>
    <col min="11529" max="11529" width="51.5546875" style="20" customWidth="1"/>
    <col min="11530" max="11530" width="23.109375" style="20" customWidth="1"/>
    <col min="11531" max="11531" width="29.88671875" style="20" customWidth="1"/>
    <col min="11532" max="11532" width="38.88671875" style="20" customWidth="1"/>
    <col min="11533" max="11533" width="30.88671875" style="20" customWidth="1"/>
    <col min="11534" max="11534" width="31.33203125" style="20" customWidth="1"/>
    <col min="11535" max="11535" width="32.6640625" style="20" customWidth="1"/>
    <col min="11536" max="11536" width="37.6640625" style="20" customWidth="1"/>
    <col min="11537" max="11538" width="0" style="20" hidden="1" customWidth="1"/>
    <col min="11539" max="11539" width="28.109375" style="20" customWidth="1"/>
    <col min="11540" max="11540" width="30.33203125" style="20" customWidth="1"/>
    <col min="11541" max="11592" width="0" style="20" hidden="1" customWidth="1"/>
    <col min="11593" max="11593" width="23.109375" style="20" customWidth="1"/>
    <col min="11594" max="11594" width="22.88671875" style="20" customWidth="1"/>
    <col min="11595" max="11595" width="24.109375" style="20" customWidth="1"/>
    <col min="11596" max="11596" width="23.6640625" style="20" customWidth="1"/>
    <col min="11597" max="11597" width="24.44140625" style="20" customWidth="1"/>
    <col min="11598" max="11598" width="23" style="20" customWidth="1"/>
    <col min="11599" max="11599" width="24.44140625" style="20" customWidth="1"/>
    <col min="11600" max="11600" width="24" style="20" customWidth="1"/>
    <col min="11601" max="11601" width="25.33203125" style="20" customWidth="1"/>
    <col min="11602" max="11602" width="23.44140625" style="20" customWidth="1"/>
    <col min="11603" max="11603" width="25" style="20" customWidth="1"/>
    <col min="11604" max="11604" width="25.33203125" style="20" customWidth="1"/>
    <col min="11605" max="11605" width="25" style="20" customWidth="1"/>
    <col min="11606" max="11606" width="23.33203125" style="20" customWidth="1"/>
    <col min="11607" max="11607" width="24.44140625" style="20" customWidth="1"/>
    <col min="11608" max="11608" width="21.44140625" style="20" customWidth="1"/>
    <col min="11609" max="11609" width="26.109375" style="20" customWidth="1"/>
    <col min="11610" max="11611" width="0" style="20" hidden="1" customWidth="1"/>
    <col min="11612" max="11612" width="25.5546875" style="20" customWidth="1"/>
    <col min="11613" max="11613" width="17.5546875" style="20" customWidth="1"/>
    <col min="11614" max="11637" width="0" style="20" hidden="1" customWidth="1"/>
    <col min="11638" max="11638" width="20.44140625" style="20" customWidth="1"/>
    <col min="11639" max="11640" width="18.33203125" style="20" customWidth="1"/>
    <col min="11641" max="11648" width="9.33203125" style="20"/>
    <col min="11649" max="11649" width="26.5546875" style="20" customWidth="1"/>
    <col min="11650" max="11776" width="9.33203125" style="20"/>
    <col min="11777" max="11777" width="221.33203125" style="20" customWidth="1"/>
    <col min="11778" max="11778" width="30.33203125" style="20" customWidth="1"/>
    <col min="11779" max="11779" width="45.6640625" style="20" customWidth="1"/>
    <col min="11780" max="11780" width="43.88671875" style="20" customWidth="1"/>
    <col min="11781" max="11781" width="55.33203125" style="20" customWidth="1"/>
    <col min="11782" max="11782" width="25.5546875" style="20" customWidth="1"/>
    <col min="11783" max="11783" width="54.6640625" style="20" customWidth="1"/>
    <col min="11784" max="11784" width="25.33203125" style="20" customWidth="1"/>
    <col min="11785" max="11785" width="51.5546875" style="20" customWidth="1"/>
    <col min="11786" max="11786" width="23.109375" style="20" customWidth="1"/>
    <col min="11787" max="11787" width="29.88671875" style="20" customWidth="1"/>
    <col min="11788" max="11788" width="38.88671875" style="20" customWidth="1"/>
    <col min="11789" max="11789" width="30.88671875" style="20" customWidth="1"/>
    <col min="11790" max="11790" width="31.33203125" style="20" customWidth="1"/>
    <col min="11791" max="11791" width="32.6640625" style="20" customWidth="1"/>
    <col min="11792" max="11792" width="37.6640625" style="20" customWidth="1"/>
    <col min="11793" max="11794" width="0" style="20" hidden="1" customWidth="1"/>
    <col min="11795" max="11795" width="28.109375" style="20" customWidth="1"/>
    <col min="11796" max="11796" width="30.33203125" style="20" customWidth="1"/>
    <col min="11797" max="11848" width="0" style="20" hidden="1" customWidth="1"/>
    <col min="11849" max="11849" width="23.109375" style="20" customWidth="1"/>
    <col min="11850" max="11850" width="22.88671875" style="20" customWidth="1"/>
    <col min="11851" max="11851" width="24.109375" style="20" customWidth="1"/>
    <col min="11852" max="11852" width="23.6640625" style="20" customWidth="1"/>
    <col min="11853" max="11853" width="24.44140625" style="20" customWidth="1"/>
    <col min="11854" max="11854" width="23" style="20" customWidth="1"/>
    <col min="11855" max="11855" width="24.44140625" style="20" customWidth="1"/>
    <col min="11856" max="11856" width="24" style="20" customWidth="1"/>
    <col min="11857" max="11857" width="25.33203125" style="20" customWidth="1"/>
    <col min="11858" max="11858" width="23.44140625" style="20" customWidth="1"/>
    <col min="11859" max="11859" width="25" style="20" customWidth="1"/>
    <col min="11860" max="11860" width="25.33203125" style="20" customWidth="1"/>
    <col min="11861" max="11861" width="25" style="20" customWidth="1"/>
    <col min="11862" max="11862" width="23.33203125" style="20" customWidth="1"/>
    <col min="11863" max="11863" width="24.44140625" style="20" customWidth="1"/>
    <col min="11864" max="11864" width="21.44140625" style="20" customWidth="1"/>
    <col min="11865" max="11865" width="26.109375" style="20" customWidth="1"/>
    <col min="11866" max="11867" width="0" style="20" hidden="1" customWidth="1"/>
    <col min="11868" max="11868" width="25.5546875" style="20" customWidth="1"/>
    <col min="11869" max="11869" width="17.5546875" style="20" customWidth="1"/>
    <col min="11870" max="11893" width="0" style="20" hidden="1" customWidth="1"/>
    <col min="11894" max="11894" width="20.44140625" style="20" customWidth="1"/>
    <col min="11895" max="11896" width="18.33203125" style="20" customWidth="1"/>
    <col min="11897" max="11904" width="9.33203125" style="20"/>
    <col min="11905" max="11905" width="26.5546875" style="20" customWidth="1"/>
    <col min="11906" max="12032" width="9.33203125" style="20"/>
    <col min="12033" max="12033" width="221.33203125" style="20" customWidth="1"/>
    <col min="12034" max="12034" width="30.33203125" style="20" customWidth="1"/>
    <col min="12035" max="12035" width="45.6640625" style="20" customWidth="1"/>
    <col min="12036" max="12036" width="43.88671875" style="20" customWidth="1"/>
    <col min="12037" max="12037" width="55.33203125" style="20" customWidth="1"/>
    <col min="12038" max="12038" width="25.5546875" style="20" customWidth="1"/>
    <col min="12039" max="12039" width="54.6640625" style="20" customWidth="1"/>
    <col min="12040" max="12040" width="25.33203125" style="20" customWidth="1"/>
    <col min="12041" max="12041" width="51.5546875" style="20" customWidth="1"/>
    <col min="12042" max="12042" width="23.109375" style="20" customWidth="1"/>
    <col min="12043" max="12043" width="29.88671875" style="20" customWidth="1"/>
    <col min="12044" max="12044" width="38.88671875" style="20" customWidth="1"/>
    <col min="12045" max="12045" width="30.88671875" style="20" customWidth="1"/>
    <col min="12046" max="12046" width="31.33203125" style="20" customWidth="1"/>
    <col min="12047" max="12047" width="32.6640625" style="20" customWidth="1"/>
    <col min="12048" max="12048" width="37.6640625" style="20" customWidth="1"/>
    <col min="12049" max="12050" width="0" style="20" hidden="1" customWidth="1"/>
    <col min="12051" max="12051" width="28.109375" style="20" customWidth="1"/>
    <col min="12052" max="12052" width="30.33203125" style="20" customWidth="1"/>
    <col min="12053" max="12104" width="0" style="20" hidden="1" customWidth="1"/>
    <col min="12105" max="12105" width="23.109375" style="20" customWidth="1"/>
    <col min="12106" max="12106" width="22.88671875" style="20" customWidth="1"/>
    <col min="12107" max="12107" width="24.109375" style="20" customWidth="1"/>
    <col min="12108" max="12108" width="23.6640625" style="20" customWidth="1"/>
    <col min="12109" max="12109" width="24.44140625" style="20" customWidth="1"/>
    <col min="12110" max="12110" width="23" style="20" customWidth="1"/>
    <col min="12111" max="12111" width="24.44140625" style="20" customWidth="1"/>
    <col min="12112" max="12112" width="24" style="20" customWidth="1"/>
    <col min="12113" max="12113" width="25.33203125" style="20" customWidth="1"/>
    <col min="12114" max="12114" width="23.44140625" style="20" customWidth="1"/>
    <col min="12115" max="12115" width="25" style="20" customWidth="1"/>
    <col min="12116" max="12116" width="25.33203125" style="20" customWidth="1"/>
    <col min="12117" max="12117" width="25" style="20" customWidth="1"/>
    <col min="12118" max="12118" width="23.33203125" style="20" customWidth="1"/>
    <col min="12119" max="12119" width="24.44140625" style="20" customWidth="1"/>
    <col min="12120" max="12120" width="21.44140625" style="20" customWidth="1"/>
    <col min="12121" max="12121" width="26.109375" style="20" customWidth="1"/>
    <col min="12122" max="12123" width="0" style="20" hidden="1" customWidth="1"/>
    <col min="12124" max="12124" width="25.5546875" style="20" customWidth="1"/>
    <col min="12125" max="12125" width="17.5546875" style="20" customWidth="1"/>
    <col min="12126" max="12149" width="0" style="20" hidden="1" customWidth="1"/>
    <col min="12150" max="12150" width="20.44140625" style="20" customWidth="1"/>
    <col min="12151" max="12152" width="18.33203125" style="20" customWidth="1"/>
    <col min="12153" max="12160" width="9.33203125" style="20"/>
    <col min="12161" max="12161" width="26.5546875" style="20" customWidth="1"/>
    <col min="12162" max="12288" width="9.33203125" style="20"/>
    <col min="12289" max="12289" width="221.33203125" style="20" customWidth="1"/>
    <col min="12290" max="12290" width="30.33203125" style="20" customWidth="1"/>
    <col min="12291" max="12291" width="45.6640625" style="20" customWidth="1"/>
    <col min="12292" max="12292" width="43.88671875" style="20" customWidth="1"/>
    <col min="12293" max="12293" width="55.33203125" style="20" customWidth="1"/>
    <col min="12294" max="12294" width="25.5546875" style="20" customWidth="1"/>
    <col min="12295" max="12295" width="54.6640625" style="20" customWidth="1"/>
    <col min="12296" max="12296" width="25.33203125" style="20" customWidth="1"/>
    <col min="12297" max="12297" width="51.5546875" style="20" customWidth="1"/>
    <col min="12298" max="12298" width="23.109375" style="20" customWidth="1"/>
    <col min="12299" max="12299" width="29.88671875" style="20" customWidth="1"/>
    <col min="12300" max="12300" width="38.88671875" style="20" customWidth="1"/>
    <col min="12301" max="12301" width="30.88671875" style="20" customWidth="1"/>
    <col min="12302" max="12302" width="31.33203125" style="20" customWidth="1"/>
    <col min="12303" max="12303" width="32.6640625" style="20" customWidth="1"/>
    <col min="12304" max="12304" width="37.6640625" style="20" customWidth="1"/>
    <col min="12305" max="12306" width="0" style="20" hidden="1" customWidth="1"/>
    <col min="12307" max="12307" width="28.109375" style="20" customWidth="1"/>
    <col min="12308" max="12308" width="30.33203125" style="20" customWidth="1"/>
    <col min="12309" max="12360" width="0" style="20" hidden="1" customWidth="1"/>
    <col min="12361" max="12361" width="23.109375" style="20" customWidth="1"/>
    <col min="12362" max="12362" width="22.88671875" style="20" customWidth="1"/>
    <col min="12363" max="12363" width="24.109375" style="20" customWidth="1"/>
    <col min="12364" max="12364" width="23.6640625" style="20" customWidth="1"/>
    <col min="12365" max="12365" width="24.44140625" style="20" customWidth="1"/>
    <col min="12366" max="12366" width="23" style="20" customWidth="1"/>
    <col min="12367" max="12367" width="24.44140625" style="20" customWidth="1"/>
    <col min="12368" max="12368" width="24" style="20" customWidth="1"/>
    <col min="12369" max="12369" width="25.33203125" style="20" customWidth="1"/>
    <col min="12370" max="12370" width="23.44140625" style="20" customWidth="1"/>
    <col min="12371" max="12371" width="25" style="20" customWidth="1"/>
    <col min="12372" max="12372" width="25.33203125" style="20" customWidth="1"/>
    <col min="12373" max="12373" width="25" style="20" customWidth="1"/>
    <col min="12374" max="12374" width="23.33203125" style="20" customWidth="1"/>
    <col min="12375" max="12375" width="24.44140625" style="20" customWidth="1"/>
    <col min="12376" max="12376" width="21.44140625" style="20" customWidth="1"/>
    <col min="12377" max="12377" width="26.109375" style="20" customWidth="1"/>
    <col min="12378" max="12379" width="0" style="20" hidden="1" customWidth="1"/>
    <col min="12380" max="12380" width="25.5546875" style="20" customWidth="1"/>
    <col min="12381" max="12381" width="17.5546875" style="20" customWidth="1"/>
    <col min="12382" max="12405" width="0" style="20" hidden="1" customWidth="1"/>
    <col min="12406" max="12406" width="20.44140625" style="20" customWidth="1"/>
    <col min="12407" max="12408" width="18.33203125" style="20" customWidth="1"/>
    <col min="12409" max="12416" width="9.33203125" style="20"/>
    <col min="12417" max="12417" width="26.5546875" style="20" customWidth="1"/>
    <col min="12418" max="12544" width="9.33203125" style="20"/>
    <col min="12545" max="12545" width="221.33203125" style="20" customWidth="1"/>
    <col min="12546" max="12546" width="30.33203125" style="20" customWidth="1"/>
    <col min="12547" max="12547" width="45.6640625" style="20" customWidth="1"/>
    <col min="12548" max="12548" width="43.88671875" style="20" customWidth="1"/>
    <col min="12549" max="12549" width="55.33203125" style="20" customWidth="1"/>
    <col min="12550" max="12550" width="25.5546875" style="20" customWidth="1"/>
    <col min="12551" max="12551" width="54.6640625" style="20" customWidth="1"/>
    <col min="12552" max="12552" width="25.33203125" style="20" customWidth="1"/>
    <col min="12553" max="12553" width="51.5546875" style="20" customWidth="1"/>
    <col min="12554" max="12554" width="23.109375" style="20" customWidth="1"/>
    <col min="12555" max="12555" width="29.88671875" style="20" customWidth="1"/>
    <col min="12556" max="12556" width="38.88671875" style="20" customWidth="1"/>
    <col min="12557" max="12557" width="30.88671875" style="20" customWidth="1"/>
    <col min="12558" max="12558" width="31.33203125" style="20" customWidth="1"/>
    <col min="12559" max="12559" width="32.6640625" style="20" customWidth="1"/>
    <col min="12560" max="12560" width="37.6640625" style="20" customWidth="1"/>
    <col min="12561" max="12562" width="0" style="20" hidden="1" customWidth="1"/>
    <col min="12563" max="12563" width="28.109375" style="20" customWidth="1"/>
    <col min="12564" max="12564" width="30.33203125" style="20" customWidth="1"/>
    <col min="12565" max="12616" width="0" style="20" hidden="1" customWidth="1"/>
    <col min="12617" max="12617" width="23.109375" style="20" customWidth="1"/>
    <col min="12618" max="12618" width="22.88671875" style="20" customWidth="1"/>
    <col min="12619" max="12619" width="24.109375" style="20" customWidth="1"/>
    <col min="12620" max="12620" width="23.6640625" style="20" customWidth="1"/>
    <col min="12621" max="12621" width="24.44140625" style="20" customWidth="1"/>
    <col min="12622" max="12622" width="23" style="20" customWidth="1"/>
    <col min="12623" max="12623" width="24.44140625" style="20" customWidth="1"/>
    <col min="12624" max="12624" width="24" style="20" customWidth="1"/>
    <col min="12625" max="12625" width="25.33203125" style="20" customWidth="1"/>
    <col min="12626" max="12626" width="23.44140625" style="20" customWidth="1"/>
    <col min="12627" max="12627" width="25" style="20" customWidth="1"/>
    <col min="12628" max="12628" width="25.33203125" style="20" customWidth="1"/>
    <col min="12629" max="12629" width="25" style="20" customWidth="1"/>
    <col min="12630" max="12630" width="23.33203125" style="20" customWidth="1"/>
    <col min="12631" max="12631" width="24.44140625" style="20" customWidth="1"/>
    <col min="12632" max="12632" width="21.44140625" style="20" customWidth="1"/>
    <col min="12633" max="12633" width="26.109375" style="20" customWidth="1"/>
    <col min="12634" max="12635" width="0" style="20" hidden="1" customWidth="1"/>
    <col min="12636" max="12636" width="25.5546875" style="20" customWidth="1"/>
    <col min="12637" max="12637" width="17.5546875" style="20" customWidth="1"/>
    <col min="12638" max="12661" width="0" style="20" hidden="1" customWidth="1"/>
    <col min="12662" max="12662" width="20.44140625" style="20" customWidth="1"/>
    <col min="12663" max="12664" width="18.33203125" style="20" customWidth="1"/>
    <col min="12665" max="12672" width="9.33203125" style="20"/>
    <col min="12673" max="12673" width="26.5546875" style="20" customWidth="1"/>
    <col min="12674" max="12800" width="9.33203125" style="20"/>
    <col min="12801" max="12801" width="221.33203125" style="20" customWidth="1"/>
    <col min="12802" max="12802" width="30.33203125" style="20" customWidth="1"/>
    <col min="12803" max="12803" width="45.6640625" style="20" customWidth="1"/>
    <col min="12804" max="12804" width="43.88671875" style="20" customWidth="1"/>
    <col min="12805" max="12805" width="55.33203125" style="20" customWidth="1"/>
    <col min="12806" max="12806" width="25.5546875" style="20" customWidth="1"/>
    <col min="12807" max="12807" width="54.6640625" style="20" customWidth="1"/>
    <col min="12808" max="12808" width="25.33203125" style="20" customWidth="1"/>
    <col min="12809" max="12809" width="51.5546875" style="20" customWidth="1"/>
    <col min="12810" max="12810" width="23.109375" style="20" customWidth="1"/>
    <col min="12811" max="12811" width="29.88671875" style="20" customWidth="1"/>
    <col min="12812" max="12812" width="38.88671875" style="20" customWidth="1"/>
    <col min="12813" max="12813" width="30.88671875" style="20" customWidth="1"/>
    <col min="12814" max="12814" width="31.33203125" style="20" customWidth="1"/>
    <col min="12815" max="12815" width="32.6640625" style="20" customWidth="1"/>
    <col min="12816" max="12816" width="37.6640625" style="20" customWidth="1"/>
    <col min="12817" max="12818" width="0" style="20" hidden="1" customWidth="1"/>
    <col min="12819" max="12819" width="28.109375" style="20" customWidth="1"/>
    <col min="12820" max="12820" width="30.33203125" style="20" customWidth="1"/>
    <col min="12821" max="12872" width="0" style="20" hidden="1" customWidth="1"/>
    <col min="12873" max="12873" width="23.109375" style="20" customWidth="1"/>
    <col min="12874" max="12874" width="22.88671875" style="20" customWidth="1"/>
    <col min="12875" max="12875" width="24.109375" style="20" customWidth="1"/>
    <col min="12876" max="12876" width="23.6640625" style="20" customWidth="1"/>
    <col min="12877" max="12877" width="24.44140625" style="20" customWidth="1"/>
    <col min="12878" max="12878" width="23" style="20" customWidth="1"/>
    <col min="12879" max="12879" width="24.44140625" style="20" customWidth="1"/>
    <col min="12880" max="12880" width="24" style="20" customWidth="1"/>
    <col min="12881" max="12881" width="25.33203125" style="20" customWidth="1"/>
    <col min="12882" max="12882" width="23.44140625" style="20" customWidth="1"/>
    <col min="12883" max="12883" width="25" style="20" customWidth="1"/>
    <col min="12884" max="12884" width="25.33203125" style="20" customWidth="1"/>
    <col min="12885" max="12885" width="25" style="20" customWidth="1"/>
    <col min="12886" max="12886" width="23.33203125" style="20" customWidth="1"/>
    <col min="12887" max="12887" width="24.44140625" style="20" customWidth="1"/>
    <col min="12888" max="12888" width="21.44140625" style="20" customWidth="1"/>
    <col min="12889" max="12889" width="26.109375" style="20" customWidth="1"/>
    <col min="12890" max="12891" width="0" style="20" hidden="1" customWidth="1"/>
    <col min="12892" max="12892" width="25.5546875" style="20" customWidth="1"/>
    <col min="12893" max="12893" width="17.5546875" style="20" customWidth="1"/>
    <col min="12894" max="12917" width="0" style="20" hidden="1" customWidth="1"/>
    <col min="12918" max="12918" width="20.44140625" style="20" customWidth="1"/>
    <col min="12919" max="12920" width="18.33203125" style="20" customWidth="1"/>
    <col min="12921" max="12928" width="9.33203125" style="20"/>
    <col min="12929" max="12929" width="26.5546875" style="20" customWidth="1"/>
    <col min="12930" max="13056" width="9.33203125" style="20"/>
    <col min="13057" max="13057" width="221.33203125" style="20" customWidth="1"/>
    <col min="13058" max="13058" width="30.33203125" style="20" customWidth="1"/>
    <col min="13059" max="13059" width="45.6640625" style="20" customWidth="1"/>
    <col min="13060" max="13060" width="43.88671875" style="20" customWidth="1"/>
    <col min="13061" max="13061" width="55.33203125" style="20" customWidth="1"/>
    <col min="13062" max="13062" width="25.5546875" style="20" customWidth="1"/>
    <col min="13063" max="13063" width="54.6640625" style="20" customWidth="1"/>
    <col min="13064" max="13064" width="25.33203125" style="20" customWidth="1"/>
    <col min="13065" max="13065" width="51.5546875" style="20" customWidth="1"/>
    <col min="13066" max="13066" width="23.109375" style="20" customWidth="1"/>
    <col min="13067" max="13067" width="29.88671875" style="20" customWidth="1"/>
    <col min="13068" max="13068" width="38.88671875" style="20" customWidth="1"/>
    <col min="13069" max="13069" width="30.88671875" style="20" customWidth="1"/>
    <col min="13070" max="13070" width="31.33203125" style="20" customWidth="1"/>
    <col min="13071" max="13071" width="32.6640625" style="20" customWidth="1"/>
    <col min="13072" max="13072" width="37.6640625" style="20" customWidth="1"/>
    <col min="13073" max="13074" width="0" style="20" hidden="1" customWidth="1"/>
    <col min="13075" max="13075" width="28.109375" style="20" customWidth="1"/>
    <col min="13076" max="13076" width="30.33203125" style="20" customWidth="1"/>
    <col min="13077" max="13128" width="0" style="20" hidden="1" customWidth="1"/>
    <col min="13129" max="13129" width="23.109375" style="20" customWidth="1"/>
    <col min="13130" max="13130" width="22.88671875" style="20" customWidth="1"/>
    <col min="13131" max="13131" width="24.109375" style="20" customWidth="1"/>
    <col min="13132" max="13132" width="23.6640625" style="20" customWidth="1"/>
    <col min="13133" max="13133" width="24.44140625" style="20" customWidth="1"/>
    <col min="13134" max="13134" width="23" style="20" customWidth="1"/>
    <col min="13135" max="13135" width="24.44140625" style="20" customWidth="1"/>
    <col min="13136" max="13136" width="24" style="20" customWidth="1"/>
    <col min="13137" max="13137" width="25.33203125" style="20" customWidth="1"/>
    <col min="13138" max="13138" width="23.44140625" style="20" customWidth="1"/>
    <col min="13139" max="13139" width="25" style="20" customWidth="1"/>
    <col min="13140" max="13140" width="25.33203125" style="20" customWidth="1"/>
    <col min="13141" max="13141" width="25" style="20" customWidth="1"/>
    <col min="13142" max="13142" width="23.33203125" style="20" customWidth="1"/>
    <col min="13143" max="13143" width="24.44140625" style="20" customWidth="1"/>
    <col min="13144" max="13144" width="21.44140625" style="20" customWidth="1"/>
    <col min="13145" max="13145" width="26.109375" style="20" customWidth="1"/>
    <col min="13146" max="13147" width="0" style="20" hidden="1" customWidth="1"/>
    <col min="13148" max="13148" width="25.5546875" style="20" customWidth="1"/>
    <col min="13149" max="13149" width="17.5546875" style="20" customWidth="1"/>
    <col min="13150" max="13173" width="0" style="20" hidden="1" customWidth="1"/>
    <col min="13174" max="13174" width="20.44140625" style="20" customWidth="1"/>
    <col min="13175" max="13176" width="18.33203125" style="20" customWidth="1"/>
    <col min="13177" max="13184" width="9.33203125" style="20"/>
    <col min="13185" max="13185" width="26.5546875" style="20" customWidth="1"/>
    <col min="13186" max="13312" width="9.33203125" style="20"/>
    <col min="13313" max="13313" width="221.33203125" style="20" customWidth="1"/>
    <col min="13314" max="13314" width="30.33203125" style="20" customWidth="1"/>
    <col min="13315" max="13315" width="45.6640625" style="20" customWidth="1"/>
    <col min="13316" max="13316" width="43.88671875" style="20" customWidth="1"/>
    <col min="13317" max="13317" width="55.33203125" style="20" customWidth="1"/>
    <col min="13318" max="13318" width="25.5546875" style="20" customWidth="1"/>
    <col min="13319" max="13319" width="54.6640625" style="20" customWidth="1"/>
    <col min="13320" max="13320" width="25.33203125" style="20" customWidth="1"/>
    <col min="13321" max="13321" width="51.5546875" style="20" customWidth="1"/>
    <col min="13322" max="13322" width="23.109375" style="20" customWidth="1"/>
    <col min="13323" max="13323" width="29.88671875" style="20" customWidth="1"/>
    <col min="13324" max="13324" width="38.88671875" style="20" customWidth="1"/>
    <col min="13325" max="13325" width="30.88671875" style="20" customWidth="1"/>
    <col min="13326" max="13326" width="31.33203125" style="20" customWidth="1"/>
    <col min="13327" max="13327" width="32.6640625" style="20" customWidth="1"/>
    <col min="13328" max="13328" width="37.6640625" style="20" customWidth="1"/>
    <col min="13329" max="13330" width="0" style="20" hidden="1" customWidth="1"/>
    <col min="13331" max="13331" width="28.109375" style="20" customWidth="1"/>
    <col min="13332" max="13332" width="30.33203125" style="20" customWidth="1"/>
    <col min="13333" max="13384" width="0" style="20" hidden="1" customWidth="1"/>
    <col min="13385" max="13385" width="23.109375" style="20" customWidth="1"/>
    <col min="13386" max="13386" width="22.88671875" style="20" customWidth="1"/>
    <col min="13387" max="13387" width="24.109375" style="20" customWidth="1"/>
    <col min="13388" max="13388" width="23.6640625" style="20" customWidth="1"/>
    <col min="13389" max="13389" width="24.44140625" style="20" customWidth="1"/>
    <col min="13390" max="13390" width="23" style="20" customWidth="1"/>
    <col min="13391" max="13391" width="24.44140625" style="20" customWidth="1"/>
    <col min="13392" max="13392" width="24" style="20" customWidth="1"/>
    <col min="13393" max="13393" width="25.33203125" style="20" customWidth="1"/>
    <col min="13394" max="13394" width="23.44140625" style="20" customWidth="1"/>
    <col min="13395" max="13395" width="25" style="20" customWidth="1"/>
    <col min="13396" max="13396" width="25.33203125" style="20" customWidth="1"/>
    <col min="13397" max="13397" width="25" style="20" customWidth="1"/>
    <col min="13398" max="13398" width="23.33203125" style="20" customWidth="1"/>
    <col min="13399" max="13399" width="24.44140625" style="20" customWidth="1"/>
    <col min="13400" max="13400" width="21.44140625" style="20" customWidth="1"/>
    <col min="13401" max="13401" width="26.109375" style="20" customWidth="1"/>
    <col min="13402" max="13403" width="0" style="20" hidden="1" customWidth="1"/>
    <col min="13404" max="13404" width="25.5546875" style="20" customWidth="1"/>
    <col min="13405" max="13405" width="17.5546875" style="20" customWidth="1"/>
    <col min="13406" max="13429" width="0" style="20" hidden="1" customWidth="1"/>
    <col min="13430" max="13430" width="20.44140625" style="20" customWidth="1"/>
    <col min="13431" max="13432" width="18.33203125" style="20" customWidth="1"/>
    <col min="13433" max="13440" width="9.33203125" style="20"/>
    <col min="13441" max="13441" width="26.5546875" style="20" customWidth="1"/>
    <col min="13442" max="13568" width="9.33203125" style="20"/>
    <col min="13569" max="13569" width="221.33203125" style="20" customWidth="1"/>
    <col min="13570" max="13570" width="30.33203125" style="20" customWidth="1"/>
    <col min="13571" max="13571" width="45.6640625" style="20" customWidth="1"/>
    <col min="13572" max="13572" width="43.88671875" style="20" customWidth="1"/>
    <col min="13573" max="13573" width="55.33203125" style="20" customWidth="1"/>
    <col min="13574" max="13574" width="25.5546875" style="20" customWidth="1"/>
    <col min="13575" max="13575" width="54.6640625" style="20" customWidth="1"/>
    <col min="13576" max="13576" width="25.33203125" style="20" customWidth="1"/>
    <col min="13577" max="13577" width="51.5546875" style="20" customWidth="1"/>
    <col min="13578" max="13578" width="23.109375" style="20" customWidth="1"/>
    <col min="13579" max="13579" width="29.88671875" style="20" customWidth="1"/>
    <col min="13580" max="13580" width="38.88671875" style="20" customWidth="1"/>
    <col min="13581" max="13581" width="30.88671875" style="20" customWidth="1"/>
    <col min="13582" max="13582" width="31.33203125" style="20" customWidth="1"/>
    <col min="13583" max="13583" width="32.6640625" style="20" customWidth="1"/>
    <col min="13584" max="13584" width="37.6640625" style="20" customWidth="1"/>
    <col min="13585" max="13586" width="0" style="20" hidden="1" customWidth="1"/>
    <col min="13587" max="13587" width="28.109375" style="20" customWidth="1"/>
    <col min="13588" max="13588" width="30.33203125" style="20" customWidth="1"/>
    <col min="13589" max="13640" width="0" style="20" hidden="1" customWidth="1"/>
    <col min="13641" max="13641" width="23.109375" style="20" customWidth="1"/>
    <col min="13642" max="13642" width="22.88671875" style="20" customWidth="1"/>
    <col min="13643" max="13643" width="24.109375" style="20" customWidth="1"/>
    <col min="13644" max="13644" width="23.6640625" style="20" customWidth="1"/>
    <col min="13645" max="13645" width="24.44140625" style="20" customWidth="1"/>
    <col min="13646" max="13646" width="23" style="20" customWidth="1"/>
    <col min="13647" max="13647" width="24.44140625" style="20" customWidth="1"/>
    <col min="13648" max="13648" width="24" style="20" customWidth="1"/>
    <col min="13649" max="13649" width="25.33203125" style="20" customWidth="1"/>
    <col min="13650" max="13650" width="23.44140625" style="20" customWidth="1"/>
    <col min="13651" max="13651" width="25" style="20" customWidth="1"/>
    <col min="13652" max="13652" width="25.33203125" style="20" customWidth="1"/>
    <col min="13653" max="13653" width="25" style="20" customWidth="1"/>
    <col min="13654" max="13654" width="23.33203125" style="20" customWidth="1"/>
    <col min="13655" max="13655" width="24.44140625" style="20" customWidth="1"/>
    <col min="13656" max="13656" width="21.44140625" style="20" customWidth="1"/>
    <col min="13657" max="13657" width="26.109375" style="20" customWidth="1"/>
    <col min="13658" max="13659" width="0" style="20" hidden="1" customWidth="1"/>
    <col min="13660" max="13660" width="25.5546875" style="20" customWidth="1"/>
    <col min="13661" max="13661" width="17.5546875" style="20" customWidth="1"/>
    <col min="13662" max="13685" width="0" style="20" hidden="1" customWidth="1"/>
    <col min="13686" max="13686" width="20.44140625" style="20" customWidth="1"/>
    <col min="13687" max="13688" width="18.33203125" style="20" customWidth="1"/>
    <col min="13689" max="13696" width="9.33203125" style="20"/>
    <col min="13697" max="13697" width="26.5546875" style="20" customWidth="1"/>
    <col min="13698" max="13824" width="9.33203125" style="20"/>
    <col min="13825" max="13825" width="221.33203125" style="20" customWidth="1"/>
    <col min="13826" max="13826" width="30.33203125" style="20" customWidth="1"/>
    <col min="13827" max="13827" width="45.6640625" style="20" customWidth="1"/>
    <col min="13828" max="13828" width="43.88671875" style="20" customWidth="1"/>
    <col min="13829" max="13829" width="55.33203125" style="20" customWidth="1"/>
    <col min="13830" max="13830" width="25.5546875" style="20" customWidth="1"/>
    <col min="13831" max="13831" width="54.6640625" style="20" customWidth="1"/>
    <col min="13832" max="13832" width="25.33203125" style="20" customWidth="1"/>
    <col min="13833" max="13833" width="51.5546875" style="20" customWidth="1"/>
    <col min="13834" max="13834" width="23.109375" style="20" customWidth="1"/>
    <col min="13835" max="13835" width="29.88671875" style="20" customWidth="1"/>
    <col min="13836" max="13836" width="38.88671875" style="20" customWidth="1"/>
    <col min="13837" max="13837" width="30.88671875" style="20" customWidth="1"/>
    <col min="13838" max="13838" width="31.33203125" style="20" customWidth="1"/>
    <col min="13839" max="13839" width="32.6640625" style="20" customWidth="1"/>
    <col min="13840" max="13840" width="37.6640625" style="20" customWidth="1"/>
    <col min="13841" max="13842" width="0" style="20" hidden="1" customWidth="1"/>
    <col min="13843" max="13843" width="28.109375" style="20" customWidth="1"/>
    <col min="13844" max="13844" width="30.33203125" style="20" customWidth="1"/>
    <col min="13845" max="13896" width="0" style="20" hidden="1" customWidth="1"/>
    <col min="13897" max="13897" width="23.109375" style="20" customWidth="1"/>
    <col min="13898" max="13898" width="22.88671875" style="20" customWidth="1"/>
    <col min="13899" max="13899" width="24.109375" style="20" customWidth="1"/>
    <col min="13900" max="13900" width="23.6640625" style="20" customWidth="1"/>
    <col min="13901" max="13901" width="24.44140625" style="20" customWidth="1"/>
    <col min="13902" max="13902" width="23" style="20" customWidth="1"/>
    <col min="13903" max="13903" width="24.44140625" style="20" customWidth="1"/>
    <col min="13904" max="13904" width="24" style="20" customWidth="1"/>
    <col min="13905" max="13905" width="25.33203125" style="20" customWidth="1"/>
    <col min="13906" max="13906" width="23.44140625" style="20" customWidth="1"/>
    <col min="13907" max="13907" width="25" style="20" customWidth="1"/>
    <col min="13908" max="13908" width="25.33203125" style="20" customWidth="1"/>
    <col min="13909" max="13909" width="25" style="20" customWidth="1"/>
    <col min="13910" max="13910" width="23.33203125" style="20" customWidth="1"/>
    <col min="13911" max="13911" width="24.44140625" style="20" customWidth="1"/>
    <col min="13912" max="13912" width="21.44140625" style="20" customWidth="1"/>
    <col min="13913" max="13913" width="26.109375" style="20" customWidth="1"/>
    <col min="13914" max="13915" width="0" style="20" hidden="1" customWidth="1"/>
    <col min="13916" max="13916" width="25.5546875" style="20" customWidth="1"/>
    <col min="13917" max="13917" width="17.5546875" style="20" customWidth="1"/>
    <col min="13918" max="13941" width="0" style="20" hidden="1" customWidth="1"/>
    <col min="13942" max="13942" width="20.44140625" style="20" customWidth="1"/>
    <col min="13943" max="13944" width="18.33203125" style="20" customWidth="1"/>
    <col min="13945" max="13952" width="9.33203125" style="20"/>
    <col min="13953" max="13953" width="26.5546875" style="20" customWidth="1"/>
    <col min="13954" max="14080" width="9.33203125" style="20"/>
    <col min="14081" max="14081" width="221.33203125" style="20" customWidth="1"/>
    <col min="14082" max="14082" width="30.33203125" style="20" customWidth="1"/>
    <col min="14083" max="14083" width="45.6640625" style="20" customWidth="1"/>
    <col min="14084" max="14084" width="43.88671875" style="20" customWidth="1"/>
    <col min="14085" max="14085" width="55.33203125" style="20" customWidth="1"/>
    <col min="14086" max="14086" width="25.5546875" style="20" customWidth="1"/>
    <col min="14087" max="14087" width="54.6640625" style="20" customWidth="1"/>
    <col min="14088" max="14088" width="25.33203125" style="20" customWidth="1"/>
    <col min="14089" max="14089" width="51.5546875" style="20" customWidth="1"/>
    <col min="14090" max="14090" width="23.109375" style="20" customWidth="1"/>
    <col min="14091" max="14091" width="29.88671875" style="20" customWidth="1"/>
    <col min="14092" max="14092" width="38.88671875" style="20" customWidth="1"/>
    <col min="14093" max="14093" width="30.88671875" style="20" customWidth="1"/>
    <col min="14094" max="14094" width="31.33203125" style="20" customWidth="1"/>
    <col min="14095" max="14095" width="32.6640625" style="20" customWidth="1"/>
    <col min="14096" max="14096" width="37.6640625" style="20" customWidth="1"/>
    <col min="14097" max="14098" width="0" style="20" hidden="1" customWidth="1"/>
    <col min="14099" max="14099" width="28.109375" style="20" customWidth="1"/>
    <col min="14100" max="14100" width="30.33203125" style="20" customWidth="1"/>
    <col min="14101" max="14152" width="0" style="20" hidden="1" customWidth="1"/>
    <col min="14153" max="14153" width="23.109375" style="20" customWidth="1"/>
    <col min="14154" max="14154" width="22.88671875" style="20" customWidth="1"/>
    <col min="14155" max="14155" width="24.109375" style="20" customWidth="1"/>
    <col min="14156" max="14156" width="23.6640625" style="20" customWidth="1"/>
    <col min="14157" max="14157" width="24.44140625" style="20" customWidth="1"/>
    <col min="14158" max="14158" width="23" style="20" customWidth="1"/>
    <col min="14159" max="14159" width="24.44140625" style="20" customWidth="1"/>
    <col min="14160" max="14160" width="24" style="20" customWidth="1"/>
    <col min="14161" max="14161" width="25.33203125" style="20" customWidth="1"/>
    <col min="14162" max="14162" width="23.44140625" style="20" customWidth="1"/>
    <col min="14163" max="14163" width="25" style="20" customWidth="1"/>
    <col min="14164" max="14164" width="25.33203125" style="20" customWidth="1"/>
    <col min="14165" max="14165" width="25" style="20" customWidth="1"/>
    <col min="14166" max="14166" width="23.33203125" style="20" customWidth="1"/>
    <col min="14167" max="14167" width="24.44140625" style="20" customWidth="1"/>
    <col min="14168" max="14168" width="21.44140625" style="20" customWidth="1"/>
    <col min="14169" max="14169" width="26.109375" style="20" customWidth="1"/>
    <col min="14170" max="14171" width="0" style="20" hidden="1" customWidth="1"/>
    <col min="14172" max="14172" width="25.5546875" style="20" customWidth="1"/>
    <col min="14173" max="14173" width="17.5546875" style="20" customWidth="1"/>
    <col min="14174" max="14197" width="0" style="20" hidden="1" customWidth="1"/>
    <col min="14198" max="14198" width="20.44140625" style="20" customWidth="1"/>
    <col min="14199" max="14200" width="18.33203125" style="20" customWidth="1"/>
    <col min="14201" max="14208" width="9.33203125" style="20"/>
    <col min="14209" max="14209" width="26.5546875" style="20" customWidth="1"/>
    <col min="14210" max="14336" width="9.33203125" style="20"/>
    <col min="14337" max="14337" width="221.33203125" style="20" customWidth="1"/>
    <col min="14338" max="14338" width="30.33203125" style="20" customWidth="1"/>
    <col min="14339" max="14339" width="45.6640625" style="20" customWidth="1"/>
    <col min="14340" max="14340" width="43.88671875" style="20" customWidth="1"/>
    <col min="14341" max="14341" width="55.33203125" style="20" customWidth="1"/>
    <col min="14342" max="14342" width="25.5546875" style="20" customWidth="1"/>
    <col min="14343" max="14343" width="54.6640625" style="20" customWidth="1"/>
    <col min="14344" max="14344" width="25.33203125" style="20" customWidth="1"/>
    <col min="14345" max="14345" width="51.5546875" style="20" customWidth="1"/>
    <col min="14346" max="14346" width="23.109375" style="20" customWidth="1"/>
    <col min="14347" max="14347" width="29.88671875" style="20" customWidth="1"/>
    <col min="14348" max="14348" width="38.88671875" style="20" customWidth="1"/>
    <col min="14349" max="14349" width="30.88671875" style="20" customWidth="1"/>
    <col min="14350" max="14350" width="31.33203125" style="20" customWidth="1"/>
    <col min="14351" max="14351" width="32.6640625" style="20" customWidth="1"/>
    <col min="14352" max="14352" width="37.6640625" style="20" customWidth="1"/>
    <col min="14353" max="14354" width="0" style="20" hidden="1" customWidth="1"/>
    <col min="14355" max="14355" width="28.109375" style="20" customWidth="1"/>
    <col min="14356" max="14356" width="30.33203125" style="20" customWidth="1"/>
    <col min="14357" max="14408" width="0" style="20" hidden="1" customWidth="1"/>
    <col min="14409" max="14409" width="23.109375" style="20" customWidth="1"/>
    <col min="14410" max="14410" width="22.88671875" style="20" customWidth="1"/>
    <col min="14411" max="14411" width="24.109375" style="20" customWidth="1"/>
    <col min="14412" max="14412" width="23.6640625" style="20" customWidth="1"/>
    <col min="14413" max="14413" width="24.44140625" style="20" customWidth="1"/>
    <col min="14414" max="14414" width="23" style="20" customWidth="1"/>
    <col min="14415" max="14415" width="24.44140625" style="20" customWidth="1"/>
    <col min="14416" max="14416" width="24" style="20" customWidth="1"/>
    <col min="14417" max="14417" width="25.33203125" style="20" customWidth="1"/>
    <col min="14418" max="14418" width="23.44140625" style="20" customWidth="1"/>
    <col min="14419" max="14419" width="25" style="20" customWidth="1"/>
    <col min="14420" max="14420" width="25.33203125" style="20" customWidth="1"/>
    <col min="14421" max="14421" width="25" style="20" customWidth="1"/>
    <col min="14422" max="14422" width="23.33203125" style="20" customWidth="1"/>
    <col min="14423" max="14423" width="24.44140625" style="20" customWidth="1"/>
    <col min="14424" max="14424" width="21.44140625" style="20" customWidth="1"/>
    <col min="14425" max="14425" width="26.109375" style="20" customWidth="1"/>
    <col min="14426" max="14427" width="0" style="20" hidden="1" customWidth="1"/>
    <col min="14428" max="14428" width="25.5546875" style="20" customWidth="1"/>
    <col min="14429" max="14429" width="17.5546875" style="20" customWidth="1"/>
    <col min="14430" max="14453" width="0" style="20" hidden="1" customWidth="1"/>
    <col min="14454" max="14454" width="20.44140625" style="20" customWidth="1"/>
    <col min="14455" max="14456" width="18.33203125" style="20" customWidth="1"/>
    <col min="14457" max="14464" width="9.33203125" style="20"/>
    <col min="14465" max="14465" width="26.5546875" style="20" customWidth="1"/>
    <col min="14466" max="14592" width="9.33203125" style="20"/>
    <col min="14593" max="14593" width="221.33203125" style="20" customWidth="1"/>
    <col min="14594" max="14594" width="30.33203125" style="20" customWidth="1"/>
    <col min="14595" max="14595" width="45.6640625" style="20" customWidth="1"/>
    <col min="14596" max="14596" width="43.88671875" style="20" customWidth="1"/>
    <col min="14597" max="14597" width="55.33203125" style="20" customWidth="1"/>
    <col min="14598" max="14598" width="25.5546875" style="20" customWidth="1"/>
    <col min="14599" max="14599" width="54.6640625" style="20" customWidth="1"/>
    <col min="14600" max="14600" width="25.33203125" style="20" customWidth="1"/>
    <col min="14601" max="14601" width="51.5546875" style="20" customWidth="1"/>
    <col min="14602" max="14602" width="23.109375" style="20" customWidth="1"/>
    <col min="14603" max="14603" width="29.88671875" style="20" customWidth="1"/>
    <col min="14604" max="14604" width="38.88671875" style="20" customWidth="1"/>
    <col min="14605" max="14605" width="30.88671875" style="20" customWidth="1"/>
    <col min="14606" max="14606" width="31.33203125" style="20" customWidth="1"/>
    <col min="14607" max="14607" width="32.6640625" style="20" customWidth="1"/>
    <col min="14608" max="14608" width="37.6640625" style="20" customWidth="1"/>
    <col min="14609" max="14610" width="0" style="20" hidden="1" customWidth="1"/>
    <col min="14611" max="14611" width="28.109375" style="20" customWidth="1"/>
    <col min="14612" max="14612" width="30.33203125" style="20" customWidth="1"/>
    <col min="14613" max="14664" width="0" style="20" hidden="1" customWidth="1"/>
    <col min="14665" max="14665" width="23.109375" style="20" customWidth="1"/>
    <col min="14666" max="14666" width="22.88671875" style="20" customWidth="1"/>
    <col min="14667" max="14667" width="24.109375" style="20" customWidth="1"/>
    <col min="14668" max="14668" width="23.6640625" style="20" customWidth="1"/>
    <col min="14669" max="14669" width="24.44140625" style="20" customWidth="1"/>
    <col min="14670" max="14670" width="23" style="20" customWidth="1"/>
    <col min="14671" max="14671" width="24.44140625" style="20" customWidth="1"/>
    <col min="14672" max="14672" width="24" style="20" customWidth="1"/>
    <col min="14673" max="14673" width="25.33203125" style="20" customWidth="1"/>
    <col min="14674" max="14674" width="23.44140625" style="20" customWidth="1"/>
    <col min="14675" max="14675" width="25" style="20" customWidth="1"/>
    <col min="14676" max="14676" width="25.33203125" style="20" customWidth="1"/>
    <col min="14677" max="14677" width="25" style="20" customWidth="1"/>
    <col min="14678" max="14678" width="23.33203125" style="20" customWidth="1"/>
    <col min="14679" max="14679" width="24.44140625" style="20" customWidth="1"/>
    <col min="14680" max="14680" width="21.44140625" style="20" customWidth="1"/>
    <col min="14681" max="14681" width="26.109375" style="20" customWidth="1"/>
    <col min="14682" max="14683" width="0" style="20" hidden="1" customWidth="1"/>
    <col min="14684" max="14684" width="25.5546875" style="20" customWidth="1"/>
    <col min="14685" max="14685" width="17.5546875" style="20" customWidth="1"/>
    <col min="14686" max="14709" width="0" style="20" hidden="1" customWidth="1"/>
    <col min="14710" max="14710" width="20.44140625" style="20" customWidth="1"/>
    <col min="14711" max="14712" width="18.33203125" style="20" customWidth="1"/>
    <col min="14713" max="14720" width="9.33203125" style="20"/>
    <col min="14721" max="14721" width="26.5546875" style="20" customWidth="1"/>
    <col min="14722" max="14848" width="9.33203125" style="20"/>
    <col min="14849" max="14849" width="221.33203125" style="20" customWidth="1"/>
    <col min="14850" max="14850" width="30.33203125" style="20" customWidth="1"/>
    <col min="14851" max="14851" width="45.6640625" style="20" customWidth="1"/>
    <col min="14852" max="14852" width="43.88671875" style="20" customWidth="1"/>
    <col min="14853" max="14853" width="55.33203125" style="20" customWidth="1"/>
    <col min="14854" max="14854" width="25.5546875" style="20" customWidth="1"/>
    <col min="14855" max="14855" width="54.6640625" style="20" customWidth="1"/>
    <col min="14856" max="14856" width="25.33203125" style="20" customWidth="1"/>
    <col min="14857" max="14857" width="51.5546875" style="20" customWidth="1"/>
    <col min="14858" max="14858" width="23.109375" style="20" customWidth="1"/>
    <col min="14859" max="14859" width="29.88671875" style="20" customWidth="1"/>
    <col min="14860" max="14860" width="38.88671875" style="20" customWidth="1"/>
    <col min="14861" max="14861" width="30.88671875" style="20" customWidth="1"/>
    <col min="14862" max="14862" width="31.33203125" style="20" customWidth="1"/>
    <col min="14863" max="14863" width="32.6640625" style="20" customWidth="1"/>
    <col min="14864" max="14864" width="37.6640625" style="20" customWidth="1"/>
    <col min="14865" max="14866" width="0" style="20" hidden="1" customWidth="1"/>
    <col min="14867" max="14867" width="28.109375" style="20" customWidth="1"/>
    <col min="14868" max="14868" width="30.33203125" style="20" customWidth="1"/>
    <col min="14869" max="14920" width="0" style="20" hidden="1" customWidth="1"/>
    <col min="14921" max="14921" width="23.109375" style="20" customWidth="1"/>
    <col min="14922" max="14922" width="22.88671875" style="20" customWidth="1"/>
    <col min="14923" max="14923" width="24.109375" style="20" customWidth="1"/>
    <col min="14924" max="14924" width="23.6640625" style="20" customWidth="1"/>
    <col min="14925" max="14925" width="24.44140625" style="20" customWidth="1"/>
    <col min="14926" max="14926" width="23" style="20" customWidth="1"/>
    <col min="14927" max="14927" width="24.44140625" style="20" customWidth="1"/>
    <col min="14928" max="14928" width="24" style="20" customWidth="1"/>
    <col min="14929" max="14929" width="25.33203125" style="20" customWidth="1"/>
    <col min="14930" max="14930" width="23.44140625" style="20" customWidth="1"/>
    <col min="14931" max="14931" width="25" style="20" customWidth="1"/>
    <col min="14932" max="14932" width="25.33203125" style="20" customWidth="1"/>
    <col min="14933" max="14933" width="25" style="20" customWidth="1"/>
    <col min="14934" max="14934" width="23.33203125" style="20" customWidth="1"/>
    <col min="14935" max="14935" width="24.44140625" style="20" customWidth="1"/>
    <col min="14936" max="14936" width="21.44140625" style="20" customWidth="1"/>
    <col min="14937" max="14937" width="26.109375" style="20" customWidth="1"/>
    <col min="14938" max="14939" width="0" style="20" hidden="1" customWidth="1"/>
    <col min="14940" max="14940" width="25.5546875" style="20" customWidth="1"/>
    <col min="14941" max="14941" width="17.5546875" style="20" customWidth="1"/>
    <col min="14942" max="14965" width="0" style="20" hidden="1" customWidth="1"/>
    <col min="14966" max="14966" width="20.44140625" style="20" customWidth="1"/>
    <col min="14967" max="14968" width="18.33203125" style="20" customWidth="1"/>
    <col min="14969" max="14976" width="9.33203125" style="20"/>
    <col min="14977" max="14977" width="26.5546875" style="20" customWidth="1"/>
    <col min="14978" max="15104" width="9.33203125" style="20"/>
    <col min="15105" max="15105" width="221.33203125" style="20" customWidth="1"/>
    <col min="15106" max="15106" width="30.33203125" style="20" customWidth="1"/>
    <col min="15107" max="15107" width="45.6640625" style="20" customWidth="1"/>
    <col min="15108" max="15108" width="43.88671875" style="20" customWidth="1"/>
    <col min="15109" max="15109" width="55.33203125" style="20" customWidth="1"/>
    <col min="15110" max="15110" width="25.5546875" style="20" customWidth="1"/>
    <col min="15111" max="15111" width="54.6640625" style="20" customWidth="1"/>
    <col min="15112" max="15112" width="25.33203125" style="20" customWidth="1"/>
    <col min="15113" max="15113" width="51.5546875" style="20" customWidth="1"/>
    <col min="15114" max="15114" width="23.109375" style="20" customWidth="1"/>
    <col min="15115" max="15115" width="29.88671875" style="20" customWidth="1"/>
    <col min="15116" max="15116" width="38.88671875" style="20" customWidth="1"/>
    <col min="15117" max="15117" width="30.88671875" style="20" customWidth="1"/>
    <col min="15118" max="15118" width="31.33203125" style="20" customWidth="1"/>
    <col min="15119" max="15119" width="32.6640625" style="20" customWidth="1"/>
    <col min="15120" max="15120" width="37.6640625" style="20" customWidth="1"/>
    <col min="15121" max="15122" width="0" style="20" hidden="1" customWidth="1"/>
    <col min="15123" max="15123" width="28.109375" style="20" customWidth="1"/>
    <col min="15124" max="15124" width="30.33203125" style="20" customWidth="1"/>
    <col min="15125" max="15176" width="0" style="20" hidden="1" customWidth="1"/>
    <col min="15177" max="15177" width="23.109375" style="20" customWidth="1"/>
    <col min="15178" max="15178" width="22.88671875" style="20" customWidth="1"/>
    <col min="15179" max="15179" width="24.109375" style="20" customWidth="1"/>
    <col min="15180" max="15180" width="23.6640625" style="20" customWidth="1"/>
    <col min="15181" max="15181" width="24.44140625" style="20" customWidth="1"/>
    <col min="15182" max="15182" width="23" style="20" customWidth="1"/>
    <col min="15183" max="15183" width="24.44140625" style="20" customWidth="1"/>
    <col min="15184" max="15184" width="24" style="20" customWidth="1"/>
    <col min="15185" max="15185" width="25.33203125" style="20" customWidth="1"/>
    <col min="15186" max="15186" width="23.44140625" style="20" customWidth="1"/>
    <col min="15187" max="15187" width="25" style="20" customWidth="1"/>
    <col min="15188" max="15188" width="25.33203125" style="20" customWidth="1"/>
    <col min="15189" max="15189" width="25" style="20" customWidth="1"/>
    <col min="15190" max="15190" width="23.33203125" style="20" customWidth="1"/>
    <col min="15191" max="15191" width="24.44140625" style="20" customWidth="1"/>
    <col min="15192" max="15192" width="21.44140625" style="20" customWidth="1"/>
    <col min="15193" max="15193" width="26.109375" style="20" customWidth="1"/>
    <col min="15194" max="15195" width="0" style="20" hidden="1" customWidth="1"/>
    <col min="15196" max="15196" width="25.5546875" style="20" customWidth="1"/>
    <col min="15197" max="15197" width="17.5546875" style="20" customWidth="1"/>
    <col min="15198" max="15221" width="0" style="20" hidden="1" customWidth="1"/>
    <col min="15222" max="15222" width="20.44140625" style="20" customWidth="1"/>
    <col min="15223" max="15224" width="18.33203125" style="20" customWidth="1"/>
    <col min="15225" max="15232" width="9.33203125" style="20"/>
    <col min="15233" max="15233" width="26.5546875" style="20" customWidth="1"/>
    <col min="15234" max="15360" width="9.33203125" style="20"/>
    <col min="15361" max="15361" width="221.33203125" style="20" customWidth="1"/>
    <col min="15362" max="15362" width="30.33203125" style="20" customWidth="1"/>
    <col min="15363" max="15363" width="45.6640625" style="20" customWidth="1"/>
    <col min="15364" max="15364" width="43.88671875" style="20" customWidth="1"/>
    <col min="15365" max="15365" width="55.33203125" style="20" customWidth="1"/>
    <col min="15366" max="15366" width="25.5546875" style="20" customWidth="1"/>
    <col min="15367" max="15367" width="54.6640625" style="20" customWidth="1"/>
    <col min="15368" max="15368" width="25.33203125" style="20" customWidth="1"/>
    <col min="15369" max="15369" width="51.5546875" style="20" customWidth="1"/>
    <col min="15370" max="15370" width="23.109375" style="20" customWidth="1"/>
    <col min="15371" max="15371" width="29.88671875" style="20" customWidth="1"/>
    <col min="15372" max="15372" width="38.88671875" style="20" customWidth="1"/>
    <col min="15373" max="15373" width="30.88671875" style="20" customWidth="1"/>
    <col min="15374" max="15374" width="31.33203125" style="20" customWidth="1"/>
    <col min="15375" max="15375" width="32.6640625" style="20" customWidth="1"/>
    <col min="15376" max="15376" width="37.6640625" style="20" customWidth="1"/>
    <col min="15377" max="15378" width="0" style="20" hidden="1" customWidth="1"/>
    <col min="15379" max="15379" width="28.109375" style="20" customWidth="1"/>
    <col min="15380" max="15380" width="30.33203125" style="20" customWidth="1"/>
    <col min="15381" max="15432" width="0" style="20" hidden="1" customWidth="1"/>
    <col min="15433" max="15433" width="23.109375" style="20" customWidth="1"/>
    <col min="15434" max="15434" width="22.88671875" style="20" customWidth="1"/>
    <col min="15435" max="15435" width="24.109375" style="20" customWidth="1"/>
    <col min="15436" max="15436" width="23.6640625" style="20" customWidth="1"/>
    <col min="15437" max="15437" width="24.44140625" style="20" customWidth="1"/>
    <col min="15438" max="15438" width="23" style="20" customWidth="1"/>
    <col min="15439" max="15439" width="24.44140625" style="20" customWidth="1"/>
    <col min="15440" max="15440" width="24" style="20" customWidth="1"/>
    <col min="15441" max="15441" width="25.33203125" style="20" customWidth="1"/>
    <col min="15442" max="15442" width="23.44140625" style="20" customWidth="1"/>
    <col min="15443" max="15443" width="25" style="20" customWidth="1"/>
    <col min="15444" max="15444" width="25.33203125" style="20" customWidth="1"/>
    <col min="15445" max="15445" width="25" style="20" customWidth="1"/>
    <col min="15446" max="15446" width="23.33203125" style="20" customWidth="1"/>
    <col min="15447" max="15447" width="24.44140625" style="20" customWidth="1"/>
    <col min="15448" max="15448" width="21.44140625" style="20" customWidth="1"/>
    <col min="15449" max="15449" width="26.109375" style="20" customWidth="1"/>
    <col min="15450" max="15451" width="0" style="20" hidden="1" customWidth="1"/>
    <col min="15452" max="15452" width="25.5546875" style="20" customWidth="1"/>
    <col min="15453" max="15453" width="17.5546875" style="20" customWidth="1"/>
    <col min="15454" max="15477" width="0" style="20" hidden="1" customWidth="1"/>
    <col min="15478" max="15478" width="20.44140625" style="20" customWidth="1"/>
    <col min="15479" max="15480" width="18.33203125" style="20" customWidth="1"/>
    <col min="15481" max="15488" width="9.33203125" style="20"/>
    <col min="15489" max="15489" width="26.5546875" style="20" customWidth="1"/>
    <col min="15490" max="15616" width="9.33203125" style="20"/>
    <col min="15617" max="15617" width="221.33203125" style="20" customWidth="1"/>
    <col min="15618" max="15618" width="30.33203125" style="20" customWidth="1"/>
    <col min="15619" max="15619" width="45.6640625" style="20" customWidth="1"/>
    <col min="15620" max="15620" width="43.88671875" style="20" customWidth="1"/>
    <col min="15621" max="15621" width="55.33203125" style="20" customWidth="1"/>
    <col min="15622" max="15622" width="25.5546875" style="20" customWidth="1"/>
    <col min="15623" max="15623" width="54.6640625" style="20" customWidth="1"/>
    <col min="15624" max="15624" width="25.33203125" style="20" customWidth="1"/>
    <col min="15625" max="15625" width="51.5546875" style="20" customWidth="1"/>
    <col min="15626" max="15626" width="23.109375" style="20" customWidth="1"/>
    <col min="15627" max="15627" width="29.88671875" style="20" customWidth="1"/>
    <col min="15628" max="15628" width="38.88671875" style="20" customWidth="1"/>
    <col min="15629" max="15629" width="30.88671875" style="20" customWidth="1"/>
    <col min="15630" max="15630" width="31.33203125" style="20" customWidth="1"/>
    <col min="15631" max="15631" width="32.6640625" style="20" customWidth="1"/>
    <col min="15632" max="15632" width="37.6640625" style="20" customWidth="1"/>
    <col min="15633" max="15634" width="0" style="20" hidden="1" customWidth="1"/>
    <col min="15635" max="15635" width="28.109375" style="20" customWidth="1"/>
    <col min="15636" max="15636" width="30.33203125" style="20" customWidth="1"/>
    <col min="15637" max="15688" width="0" style="20" hidden="1" customWidth="1"/>
    <col min="15689" max="15689" width="23.109375" style="20" customWidth="1"/>
    <col min="15690" max="15690" width="22.88671875" style="20" customWidth="1"/>
    <col min="15691" max="15691" width="24.109375" style="20" customWidth="1"/>
    <col min="15692" max="15692" width="23.6640625" style="20" customWidth="1"/>
    <col min="15693" max="15693" width="24.44140625" style="20" customWidth="1"/>
    <col min="15694" max="15694" width="23" style="20" customWidth="1"/>
    <col min="15695" max="15695" width="24.44140625" style="20" customWidth="1"/>
    <col min="15696" max="15696" width="24" style="20" customWidth="1"/>
    <col min="15697" max="15697" width="25.33203125" style="20" customWidth="1"/>
    <col min="15698" max="15698" width="23.44140625" style="20" customWidth="1"/>
    <col min="15699" max="15699" width="25" style="20" customWidth="1"/>
    <col min="15700" max="15700" width="25.33203125" style="20" customWidth="1"/>
    <col min="15701" max="15701" width="25" style="20" customWidth="1"/>
    <col min="15702" max="15702" width="23.33203125" style="20" customWidth="1"/>
    <col min="15703" max="15703" width="24.44140625" style="20" customWidth="1"/>
    <col min="15704" max="15704" width="21.44140625" style="20" customWidth="1"/>
    <col min="15705" max="15705" width="26.109375" style="20" customWidth="1"/>
    <col min="15706" max="15707" width="0" style="20" hidden="1" customWidth="1"/>
    <col min="15708" max="15708" width="25.5546875" style="20" customWidth="1"/>
    <col min="15709" max="15709" width="17.5546875" style="20" customWidth="1"/>
    <col min="15710" max="15733" width="0" style="20" hidden="1" customWidth="1"/>
    <col min="15734" max="15734" width="20.44140625" style="20" customWidth="1"/>
    <col min="15735" max="15736" width="18.33203125" style="20" customWidth="1"/>
    <col min="15737" max="15744" width="9.33203125" style="20"/>
    <col min="15745" max="15745" width="26.5546875" style="20" customWidth="1"/>
    <col min="15746" max="15872" width="9.33203125" style="20"/>
    <col min="15873" max="15873" width="221.33203125" style="20" customWidth="1"/>
    <col min="15874" max="15874" width="30.33203125" style="20" customWidth="1"/>
    <col min="15875" max="15875" width="45.6640625" style="20" customWidth="1"/>
    <col min="15876" max="15876" width="43.88671875" style="20" customWidth="1"/>
    <col min="15877" max="15877" width="55.33203125" style="20" customWidth="1"/>
    <col min="15878" max="15878" width="25.5546875" style="20" customWidth="1"/>
    <col min="15879" max="15879" width="54.6640625" style="20" customWidth="1"/>
    <col min="15880" max="15880" width="25.33203125" style="20" customWidth="1"/>
    <col min="15881" max="15881" width="51.5546875" style="20" customWidth="1"/>
    <col min="15882" max="15882" width="23.109375" style="20" customWidth="1"/>
    <col min="15883" max="15883" width="29.88671875" style="20" customWidth="1"/>
    <col min="15884" max="15884" width="38.88671875" style="20" customWidth="1"/>
    <col min="15885" max="15885" width="30.88671875" style="20" customWidth="1"/>
    <col min="15886" max="15886" width="31.33203125" style="20" customWidth="1"/>
    <col min="15887" max="15887" width="32.6640625" style="20" customWidth="1"/>
    <col min="15888" max="15888" width="37.6640625" style="20" customWidth="1"/>
    <col min="15889" max="15890" width="0" style="20" hidden="1" customWidth="1"/>
    <col min="15891" max="15891" width="28.109375" style="20" customWidth="1"/>
    <col min="15892" max="15892" width="30.33203125" style="20" customWidth="1"/>
    <col min="15893" max="15944" width="0" style="20" hidden="1" customWidth="1"/>
    <col min="15945" max="15945" width="23.109375" style="20" customWidth="1"/>
    <col min="15946" max="15946" width="22.88671875" style="20" customWidth="1"/>
    <col min="15947" max="15947" width="24.109375" style="20" customWidth="1"/>
    <col min="15948" max="15948" width="23.6640625" style="20" customWidth="1"/>
    <col min="15949" max="15949" width="24.44140625" style="20" customWidth="1"/>
    <col min="15950" max="15950" width="23" style="20" customWidth="1"/>
    <col min="15951" max="15951" width="24.44140625" style="20" customWidth="1"/>
    <col min="15952" max="15952" width="24" style="20" customWidth="1"/>
    <col min="15953" max="15953" width="25.33203125" style="20" customWidth="1"/>
    <col min="15954" max="15954" width="23.44140625" style="20" customWidth="1"/>
    <col min="15955" max="15955" width="25" style="20" customWidth="1"/>
    <col min="15956" max="15956" width="25.33203125" style="20" customWidth="1"/>
    <col min="15957" max="15957" width="25" style="20" customWidth="1"/>
    <col min="15958" max="15958" width="23.33203125" style="20" customWidth="1"/>
    <col min="15959" max="15959" width="24.44140625" style="20" customWidth="1"/>
    <col min="15960" max="15960" width="21.44140625" style="20" customWidth="1"/>
    <col min="15961" max="15961" width="26.109375" style="20" customWidth="1"/>
    <col min="15962" max="15963" width="0" style="20" hidden="1" customWidth="1"/>
    <col min="15964" max="15964" width="25.5546875" style="20" customWidth="1"/>
    <col min="15965" max="15965" width="17.5546875" style="20" customWidth="1"/>
    <col min="15966" max="15989" width="0" style="20" hidden="1" customWidth="1"/>
    <col min="15990" max="15990" width="20.44140625" style="20" customWidth="1"/>
    <col min="15991" max="15992" width="18.33203125" style="20" customWidth="1"/>
    <col min="15993" max="16000" width="9.33203125" style="20"/>
    <col min="16001" max="16001" width="26.5546875" style="20" customWidth="1"/>
    <col min="16002" max="16128" width="9.33203125" style="20"/>
    <col min="16129" max="16129" width="221.33203125" style="20" customWidth="1"/>
    <col min="16130" max="16130" width="30.33203125" style="20" customWidth="1"/>
    <col min="16131" max="16131" width="45.6640625" style="20" customWidth="1"/>
    <col min="16132" max="16132" width="43.88671875" style="20" customWidth="1"/>
    <col min="16133" max="16133" width="55.33203125" style="20" customWidth="1"/>
    <col min="16134" max="16134" width="25.5546875" style="20" customWidth="1"/>
    <col min="16135" max="16135" width="54.6640625" style="20" customWidth="1"/>
    <col min="16136" max="16136" width="25.33203125" style="20" customWidth="1"/>
    <col min="16137" max="16137" width="51.5546875" style="20" customWidth="1"/>
    <col min="16138" max="16138" width="23.109375" style="20" customWidth="1"/>
    <col min="16139" max="16139" width="29.88671875" style="20" customWidth="1"/>
    <col min="16140" max="16140" width="38.88671875" style="20" customWidth="1"/>
    <col min="16141" max="16141" width="30.88671875" style="20" customWidth="1"/>
    <col min="16142" max="16142" width="31.33203125" style="20" customWidth="1"/>
    <col min="16143" max="16143" width="32.6640625" style="20" customWidth="1"/>
    <col min="16144" max="16144" width="37.6640625" style="20" customWidth="1"/>
    <col min="16145" max="16146" width="0" style="20" hidden="1" customWidth="1"/>
    <col min="16147" max="16147" width="28.109375" style="20" customWidth="1"/>
    <col min="16148" max="16148" width="30.33203125" style="20" customWidth="1"/>
    <col min="16149" max="16200" width="0" style="20" hidden="1" customWidth="1"/>
    <col min="16201" max="16201" width="23.109375" style="20" customWidth="1"/>
    <col min="16202" max="16202" width="22.88671875" style="20" customWidth="1"/>
    <col min="16203" max="16203" width="24.109375" style="20" customWidth="1"/>
    <col min="16204" max="16204" width="23.6640625" style="20" customWidth="1"/>
    <col min="16205" max="16205" width="24.44140625" style="20" customWidth="1"/>
    <col min="16206" max="16206" width="23" style="20" customWidth="1"/>
    <col min="16207" max="16207" width="24.44140625" style="20" customWidth="1"/>
    <col min="16208" max="16208" width="24" style="20" customWidth="1"/>
    <col min="16209" max="16209" width="25.33203125" style="20" customWidth="1"/>
    <col min="16210" max="16210" width="23.44140625" style="20" customWidth="1"/>
    <col min="16211" max="16211" width="25" style="20" customWidth="1"/>
    <col min="16212" max="16212" width="25.33203125" style="20" customWidth="1"/>
    <col min="16213" max="16213" width="25" style="20" customWidth="1"/>
    <col min="16214" max="16214" width="23.33203125" style="20" customWidth="1"/>
    <col min="16215" max="16215" width="24.44140625" style="20" customWidth="1"/>
    <col min="16216" max="16216" width="21.44140625" style="20" customWidth="1"/>
    <col min="16217" max="16217" width="26.109375" style="20" customWidth="1"/>
    <col min="16218" max="16219" width="0" style="20" hidden="1" customWidth="1"/>
    <col min="16220" max="16220" width="25.5546875" style="20" customWidth="1"/>
    <col min="16221" max="16221" width="17.5546875" style="20" customWidth="1"/>
    <col min="16222" max="16245" width="0" style="20" hidden="1" customWidth="1"/>
    <col min="16246" max="16246" width="20.44140625" style="20" customWidth="1"/>
    <col min="16247" max="16248" width="18.33203125" style="20" customWidth="1"/>
    <col min="16249" max="16256" width="9.33203125" style="20"/>
    <col min="16257" max="16257" width="26.5546875" style="20" customWidth="1"/>
    <col min="16258" max="16384" width="9.33203125" style="20"/>
  </cols>
  <sheetData>
    <row r="1" spans="1:131" ht="110.4" customHeight="1" x14ac:dyDescent="0.75">
      <c r="B1" s="566" t="s">
        <v>0</v>
      </c>
      <c r="C1" s="566"/>
      <c r="D1" s="566"/>
      <c r="E1" s="566"/>
      <c r="F1" s="566"/>
      <c r="G1" s="566"/>
      <c r="H1" s="2"/>
      <c r="I1" s="2"/>
      <c r="J1" s="3"/>
      <c r="K1" s="4"/>
      <c r="L1" s="5"/>
      <c r="M1" s="6"/>
      <c r="N1" s="7"/>
      <c r="O1" s="8"/>
      <c r="AA1" s="9"/>
      <c r="AV1" s="13"/>
      <c r="AY1" s="14"/>
      <c r="AZ1" s="15"/>
      <c r="BC1" s="9"/>
      <c r="BU1" s="17"/>
      <c r="BV1" s="18"/>
      <c r="BW1" s="18"/>
      <c r="BX1" s="18"/>
      <c r="BY1" s="18"/>
      <c r="BZ1" s="18"/>
      <c r="CA1" s="18"/>
      <c r="CB1" s="18"/>
      <c r="CQ1" s="9"/>
      <c r="DB1" s="19"/>
    </row>
    <row r="2" spans="1:131" ht="54" customHeight="1" thickBot="1" x14ac:dyDescent="0.8">
      <c r="A2" s="21"/>
      <c r="B2" s="567" t="s">
        <v>249</v>
      </c>
      <c r="C2" s="567"/>
      <c r="D2" s="567"/>
      <c r="E2" s="567"/>
      <c r="F2" s="567"/>
      <c r="G2" s="567"/>
      <c r="H2" s="22"/>
      <c r="I2" s="23"/>
      <c r="J2" s="24" t="s">
        <v>1</v>
      </c>
      <c r="K2" s="14"/>
      <c r="L2" s="5"/>
      <c r="M2" s="14"/>
      <c r="N2" s="14"/>
      <c r="O2" s="14"/>
      <c r="P2" s="25"/>
      <c r="Y2" s="13"/>
      <c r="Z2" s="9"/>
      <c r="AB2" s="9"/>
      <c r="AC2" s="15"/>
      <c r="AD2" s="9"/>
      <c r="AE2" s="26"/>
      <c r="AF2" s="27"/>
      <c r="AH2" s="14"/>
      <c r="AJ2" s="28"/>
      <c r="AV2" s="13"/>
      <c r="AY2" s="14"/>
      <c r="AZ2" s="15"/>
      <c r="BA2" s="9"/>
      <c r="BB2" s="27"/>
      <c r="BC2" s="27"/>
      <c r="BD2" s="26"/>
      <c r="BE2" s="14"/>
      <c r="BS2" s="28"/>
      <c r="BU2" s="29"/>
      <c r="BV2" s="14"/>
      <c r="BW2" s="15"/>
      <c r="BX2" s="30"/>
      <c r="BY2" s="31"/>
      <c r="BZ2" s="27"/>
      <c r="CB2" s="14"/>
      <c r="CD2" s="19"/>
      <c r="DB2" s="32"/>
      <c r="DF2" s="32"/>
      <c r="DG2" s="32"/>
      <c r="DH2" s="32"/>
    </row>
    <row r="3" spans="1:131" ht="52.2" hidden="1" customHeight="1" x14ac:dyDescent="0.95">
      <c r="A3" s="33"/>
      <c r="B3" s="34"/>
      <c r="C3" s="34"/>
      <c r="D3" s="568"/>
      <c r="E3" s="568"/>
      <c r="F3" s="568"/>
      <c r="G3" s="568"/>
      <c r="H3" s="568"/>
      <c r="I3" s="35"/>
      <c r="J3" s="36"/>
      <c r="K3" s="32"/>
      <c r="L3" s="32"/>
      <c r="M3" s="32"/>
      <c r="N3" s="32"/>
      <c r="O3" s="32"/>
      <c r="P3" s="37"/>
      <c r="Y3" s="38"/>
      <c r="Z3" s="39"/>
      <c r="AA3" s="569"/>
      <c r="AB3" s="569"/>
      <c r="AC3" s="15"/>
      <c r="AD3" s="40"/>
      <c r="AE3" s="29"/>
      <c r="AF3" s="27"/>
      <c r="AH3" s="14"/>
      <c r="AJ3" s="28"/>
      <c r="AP3" s="32"/>
      <c r="AV3" s="41"/>
      <c r="AW3" s="41"/>
      <c r="AX3" s="41"/>
      <c r="AY3" s="31"/>
      <c r="AZ3" s="15"/>
      <c r="BA3" s="40"/>
      <c r="BB3" s="31"/>
      <c r="BC3" s="27"/>
      <c r="BE3" s="14"/>
      <c r="BG3" s="32"/>
      <c r="BS3" s="42"/>
      <c r="BT3" s="32"/>
      <c r="BU3" s="570"/>
      <c r="BV3" s="570"/>
      <c r="BW3" s="570"/>
      <c r="BX3" s="570"/>
      <c r="BY3" s="561"/>
      <c r="BZ3" s="561"/>
      <c r="CA3" s="561"/>
      <c r="CB3" s="14"/>
      <c r="CD3" s="19"/>
      <c r="CE3" s="19"/>
      <c r="CH3" s="32"/>
      <c r="CI3" s="32"/>
      <c r="CJ3" s="32"/>
      <c r="CY3" s="32"/>
      <c r="CZ3" s="32"/>
      <c r="DB3" s="32"/>
      <c r="DC3" s="32"/>
      <c r="DD3" s="32"/>
      <c r="DG3" s="19"/>
      <c r="DH3" s="19"/>
    </row>
    <row r="4" spans="1:131" s="44" customFormat="1" ht="23.4" hidden="1" customHeight="1" x14ac:dyDescent="0.25">
      <c r="A4" s="43"/>
    </row>
    <row r="5" spans="1:131" s="44" customFormat="1" ht="154.5" customHeight="1" thickBot="1" x14ac:dyDescent="0.55000000000000004">
      <c r="A5" s="45" t="s">
        <v>2</v>
      </c>
      <c r="B5" s="46" t="s">
        <v>3</v>
      </c>
      <c r="C5" s="47" t="s">
        <v>4</v>
      </c>
      <c r="D5" s="48" t="s">
        <v>5</v>
      </c>
      <c r="E5" s="48" t="s">
        <v>6</v>
      </c>
      <c r="F5" s="48" t="s">
        <v>7</v>
      </c>
      <c r="G5" s="48" t="s">
        <v>8</v>
      </c>
      <c r="H5" s="48" t="s">
        <v>9</v>
      </c>
      <c r="I5" s="48" t="s">
        <v>10</v>
      </c>
      <c r="J5" s="49" t="s">
        <v>11</v>
      </c>
      <c r="L5" s="50"/>
    </row>
    <row r="6" spans="1:131" s="44" customFormat="1" ht="54.6" customHeight="1" x14ac:dyDescent="0.55000000000000004">
      <c r="A6" s="51" t="s">
        <v>12</v>
      </c>
      <c r="B6" s="46"/>
      <c r="C6" s="52"/>
      <c r="D6" s="52"/>
      <c r="E6" s="52"/>
      <c r="F6" s="52"/>
      <c r="G6" s="52"/>
      <c r="H6" s="52"/>
      <c r="I6" s="52"/>
      <c r="J6" s="53"/>
      <c r="L6" s="54"/>
      <c r="M6" s="55"/>
    </row>
    <row r="7" spans="1:131" s="70" customFormat="1" ht="45.6" customHeight="1" x14ac:dyDescent="0.5">
      <c r="A7" s="56" t="s">
        <v>13</v>
      </c>
      <c r="B7" s="57">
        <v>10000000</v>
      </c>
      <c r="C7" s="58">
        <f>C8+C33+C41+C64+C25</f>
        <v>2617747500</v>
      </c>
      <c r="D7" s="58">
        <f>D8+D33+D41+D64+D25</f>
        <v>1301893026</v>
      </c>
      <c r="E7" s="59">
        <f>E8+E33+E41+E64+E25+E34</f>
        <v>1114105911.53</v>
      </c>
      <c r="F7" s="60">
        <f>E7/C7*100</f>
        <v>42.559716379444538</v>
      </c>
      <c r="G7" s="59">
        <f>E7-C7</f>
        <v>-1503641588.47</v>
      </c>
      <c r="H7" s="60">
        <f>E7/D7*100</f>
        <v>85.575841430922608</v>
      </c>
      <c r="I7" s="59">
        <f>E7-D7</f>
        <v>-187787114.47000003</v>
      </c>
      <c r="J7" s="61">
        <f t="shared" ref="J7:J70" si="0">E7/E$151*100</f>
        <v>97.512843601567425</v>
      </c>
      <c r="K7" s="62"/>
      <c r="L7" s="63"/>
      <c r="M7" s="64"/>
      <c r="N7" s="62"/>
      <c r="O7" s="62"/>
      <c r="P7" s="62"/>
      <c r="Q7" s="65"/>
      <c r="R7" s="65"/>
      <c r="S7" s="65"/>
      <c r="T7" s="66"/>
      <c r="U7" s="67"/>
      <c r="V7" s="68"/>
      <c r="W7" s="69"/>
      <c r="Y7" s="71"/>
      <c r="Z7" s="72"/>
      <c r="AA7" s="73"/>
      <c r="AB7" s="65"/>
      <c r="AC7" s="65"/>
      <c r="AD7" s="65"/>
      <c r="AE7" s="73"/>
      <c r="AF7" s="65"/>
      <c r="AG7" s="65"/>
      <c r="AH7" s="65"/>
      <c r="AI7" s="73"/>
      <c r="AJ7" s="65"/>
      <c r="AK7" s="65"/>
      <c r="AL7" s="65"/>
      <c r="AM7" s="73"/>
      <c r="AN7" s="65"/>
      <c r="AO7" s="65"/>
      <c r="AP7" s="65"/>
      <c r="AQ7" s="73"/>
      <c r="AR7" s="69"/>
      <c r="AV7" s="71"/>
      <c r="AW7" s="72"/>
      <c r="AX7" s="73"/>
      <c r="AY7" s="65"/>
      <c r="AZ7" s="65"/>
      <c r="BA7" s="65"/>
      <c r="BB7" s="73"/>
      <c r="BC7" s="65"/>
      <c r="BD7" s="65"/>
      <c r="BE7" s="65"/>
      <c r="BF7" s="73"/>
      <c r="BG7" s="65"/>
      <c r="BH7" s="65"/>
      <c r="BI7" s="65"/>
      <c r="BJ7" s="73"/>
      <c r="BK7" s="65"/>
      <c r="BL7" s="65"/>
      <c r="BM7" s="65"/>
      <c r="BN7" s="73"/>
      <c r="BO7" s="69"/>
      <c r="BP7" s="69"/>
      <c r="BQ7" s="68"/>
      <c r="BR7" s="73"/>
      <c r="BS7" s="74"/>
      <c r="BT7" s="72"/>
      <c r="BU7" s="73"/>
      <c r="BV7" s="65"/>
      <c r="BW7" s="65"/>
      <c r="BX7" s="65"/>
      <c r="BY7" s="73"/>
      <c r="BZ7" s="65"/>
      <c r="CA7" s="65"/>
      <c r="CB7" s="65"/>
      <c r="CC7" s="73"/>
      <c r="CD7" s="65"/>
      <c r="CE7" s="65"/>
      <c r="CF7" s="65"/>
      <c r="CG7" s="73"/>
      <c r="CH7" s="65"/>
      <c r="CI7" s="65"/>
      <c r="CJ7" s="65"/>
      <c r="CK7" s="73"/>
      <c r="CL7" s="68"/>
      <c r="CM7" s="68"/>
      <c r="CN7" s="69"/>
      <c r="CO7" s="69"/>
      <c r="CP7" s="67"/>
      <c r="CQ7" s="71"/>
      <c r="CR7" s="72"/>
      <c r="CS7" s="73"/>
      <c r="CT7" s="65"/>
      <c r="CU7" s="65"/>
      <c r="CV7" s="65"/>
      <c r="CW7" s="73"/>
      <c r="CX7" s="65"/>
      <c r="CY7" s="65"/>
      <c r="CZ7" s="65"/>
      <c r="DA7" s="73"/>
      <c r="DB7" s="65"/>
      <c r="DC7" s="65"/>
      <c r="DD7" s="65"/>
      <c r="DE7" s="73"/>
      <c r="DF7" s="65"/>
      <c r="DG7" s="65"/>
      <c r="DH7" s="65"/>
      <c r="DI7" s="73"/>
      <c r="DJ7" s="68"/>
      <c r="DK7" s="75"/>
      <c r="DY7" s="69"/>
    </row>
    <row r="8" spans="1:131" s="85" customFormat="1" ht="72" customHeight="1" x14ac:dyDescent="0.35">
      <c r="A8" s="76" t="s">
        <v>14</v>
      </c>
      <c r="B8" s="57">
        <v>11000000</v>
      </c>
      <c r="C8" s="58">
        <f>C9+C19</f>
        <v>1873200000</v>
      </c>
      <c r="D8" s="58">
        <f>D9+D19+D20</f>
        <v>922884126</v>
      </c>
      <c r="E8" s="59">
        <f>E9+E19+E20</f>
        <v>729310952.00999987</v>
      </c>
      <c r="F8" s="60">
        <f>E8/C8*100</f>
        <v>38.933960709481099</v>
      </c>
      <c r="G8" s="59">
        <f>E8-C8</f>
        <v>-1143889047.9900002</v>
      </c>
      <c r="H8" s="60">
        <f>E8/D8*100</f>
        <v>79.025191945927986</v>
      </c>
      <c r="I8" s="59">
        <f>E8-D8</f>
        <v>-193573173.99000013</v>
      </c>
      <c r="J8" s="61">
        <f t="shared" si="0"/>
        <v>63.833414816546693</v>
      </c>
      <c r="K8" s="77"/>
      <c r="L8" s="78"/>
      <c r="M8" s="79"/>
      <c r="N8" s="77"/>
      <c r="O8" s="77"/>
      <c r="P8" s="77"/>
      <c r="Q8" s="80"/>
      <c r="R8" s="80"/>
      <c r="S8" s="80"/>
      <c r="T8" s="81"/>
      <c r="U8" s="82"/>
      <c r="V8" s="83"/>
      <c r="W8" s="84"/>
      <c r="Y8" s="86"/>
      <c r="Z8" s="87"/>
      <c r="AA8" s="88"/>
      <c r="AB8" s="89"/>
      <c r="AC8" s="89"/>
      <c r="AD8" s="89"/>
      <c r="AE8" s="88"/>
      <c r="AF8" s="89"/>
      <c r="AG8" s="89"/>
      <c r="AH8" s="89"/>
      <c r="AI8" s="88"/>
      <c r="AJ8" s="89"/>
      <c r="AK8" s="89"/>
      <c r="AL8" s="89"/>
      <c r="AM8" s="88"/>
      <c r="AN8" s="89"/>
      <c r="AO8" s="89"/>
      <c r="AP8" s="89"/>
      <c r="AQ8" s="88"/>
      <c r="AR8" s="84"/>
      <c r="AV8" s="86"/>
      <c r="AW8" s="87"/>
      <c r="AX8" s="88"/>
      <c r="AY8" s="89"/>
      <c r="AZ8" s="89"/>
      <c r="BA8" s="89"/>
      <c r="BB8" s="88"/>
      <c r="BC8" s="89"/>
      <c r="BD8" s="89"/>
      <c r="BE8" s="89"/>
      <c r="BF8" s="88"/>
      <c r="BG8" s="89"/>
      <c r="BH8" s="89"/>
      <c r="BI8" s="89"/>
      <c r="BJ8" s="88"/>
      <c r="BK8" s="89"/>
      <c r="BL8" s="89"/>
      <c r="BM8" s="89"/>
      <c r="BN8" s="88"/>
      <c r="BO8" s="84"/>
      <c r="BP8" s="84"/>
      <c r="BQ8" s="83"/>
      <c r="BR8" s="88"/>
      <c r="BS8" s="90"/>
      <c r="BT8" s="87"/>
      <c r="BU8" s="91"/>
      <c r="BV8" s="80"/>
      <c r="BW8" s="80"/>
      <c r="BX8" s="80"/>
      <c r="BY8" s="91"/>
      <c r="BZ8" s="80"/>
      <c r="CA8" s="80"/>
      <c r="CB8" s="80"/>
      <c r="CC8" s="91"/>
      <c r="CD8" s="80"/>
      <c r="CE8" s="80"/>
      <c r="CF8" s="80"/>
      <c r="CG8" s="91"/>
      <c r="CH8" s="80"/>
      <c r="CI8" s="80"/>
      <c r="CJ8" s="80"/>
      <c r="CK8" s="91"/>
      <c r="CL8" s="83"/>
      <c r="CM8" s="83"/>
      <c r="CN8" s="84"/>
      <c r="CO8" s="84"/>
      <c r="CQ8" s="86"/>
      <c r="CR8" s="87"/>
      <c r="CS8" s="88"/>
      <c r="CT8" s="89"/>
      <c r="CU8" s="89"/>
      <c r="CV8" s="89"/>
      <c r="CW8" s="88"/>
      <c r="CX8" s="89"/>
      <c r="CY8" s="89"/>
      <c r="CZ8" s="89"/>
      <c r="DA8" s="88"/>
      <c r="DB8" s="89"/>
      <c r="DC8" s="89"/>
      <c r="DD8" s="89"/>
      <c r="DE8" s="88"/>
      <c r="DF8" s="89"/>
      <c r="DG8" s="89"/>
      <c r="DH8" s="89"/>
      <c r="DI8" s="88"/>
      <c r="DJ8" s="83"/>
      <c r="DK8" s="92"/>
      <c r="DY8" s="84"/>
    </row>
    <row r="9" spans="1:131" s="111" customFormat="1" ht="52.2" customHeight="1" x14ac:dyDescent="0.35">
      <c r="A9" s="93" t="s">
        <v>15</v>
      </c>
      <c r="B9" s="94">
        <v>11010000</v>
      </c>
      <c r="C9" s="95">
        <v>1870000000</v>
      </c>
      <c r="D9" s="95">
        <v>921482526</v>
      </c>
      <c r="E9" s="96">
        <v>727726236.71999991</v>
      </c>
      <c r="F9" s="97">
        <f>E9/C9*100</f>
        <v>38.915841535828868</v>
      </c>
      <c r="G9" s="96">
        <f>E9-C9</f>
        <v>-1142273763.2800002</v>
      </c>
      <c r="H9" s="97">
        <f>E9/D9*100</f>
        <v>78.973416878444411</v>
      </c>
      <c r="I9" s="96">
        <f>E9-D9</f>
        <v>-193756289.28000009</v>
      </c>
      <c r="J9" s="98">
        <f t="shared" si="0"/>
        <v>63.694711581398643</v>
      </c>
      <c r="K9" s="99"/>
      <c r="L9" s="99"/>
      <c r="M9" s="100"/>
      <c r="N9" s="99"/>
      <c r="O9" s="99"/>
      <c r="P9" s="99"/>
      <c r="Q9" s="101"/>
      <c r="R9" s="101"/>
      <c r="S9" s="101"/>
      <c r="T9" s="102"/>
      <c r="U9" s="103"/>
      <c r="V9" s="40"/>
      <c r="W9" s="30"/>
      <c r="X9" s="9"/>
      <c r="Y9" s="104"/>
      <c r="Z9" s="105"/>
      <c r="AA9" s="106"/>
      <c r="AB9" s="107"/>
      <c r="AC9" s="107"/>
      <c r="AD9" s="107"/>
      <c r="AE9" s="106"/>
      <c r="AF9" s="107"/>
      <c r="AG9" s="107"/>
      <c r="AH9" s="107"/>
      <c r="AI9" s="106"/>
      <c r="AJ9" s="107"/>
      <c r="AK9" s="107"/>
      <c r="AL9" s="107"/>
      <c r="AM9" s="106"/>
      <c r="AN9" s="107"/>
      <c r="AO9" s="107"/>
      <c r="AP9" s="107"/>
      <c r="AQ9" s="106"/>
      <c r="AR9" s="30"/>
      <c r="AS9" s="9"/>
      <c r="AT9" s="9"/>
      <c r="AU9" s="9"/>
      <c r="AV9" s="104"/>
      <c r="AW9" s="105"/>
      <c r="AX9" s="106"/>
      <c r="AY9" s="107"/>
      <c r="AZ9" s="107"/>
      <c r="BA9" s="107"/>
      <c r="BB9" s="106"/>
      <c r="BC9" s="107"/>
      <c r="BD9" s="107"/>
      <c r="BE9" s="107"/>
      <c r="BF9" s="106"/>
      <c r="BG9" s="107"/>
      <c r="BH9" s="107"/>
      <c r="BI9" s="107"/>
      <c r="BJ9" s="106"/>
      <c r="BK9" s="107"/>
      <c r="BL9" s="107"/>
      <c r="BM9" s="107"/>
      <c r="BN9" s="106"/>
      <c r="BO9" s="30"/>
      <c r="BP9" s="30"/>
      <c r="BQ9" s="40"/>
      <c r="BR9" s="106"/>
      <c r="BS9" s="108"/>
      <c r="BT9" s="105"/>
      <c r="BU9" s="109"/>
      <c r="BV9" s="101"/>
      <c r="BW9" s="101"/>
      <c r="BX9" s="101"/>
      <c r="BY9" s="109"/>
      <c r="BZ9" s="101"/>
      <c r="CA9" s="101"/>
      <c r="CB9" s="101"/>
      <c r="CC9" s="109"/>
      <c r="CD9" s="101"/>
      <c r="CE9" s="101"/>
      <c r="CF9" s="101"/>
      <c r="CG9" s="109"/>
      <c r="CH9" s="101"/>
      <c r="CI9" s="101"/>
      <c r="CJ9" s="101"/>
      <c r="CK9" s="109"/>
      <c r="CL9" s="40"/>
      <c r="CM9" s="40"/>
      <c r="CN9" s="30"/>
      <c r="CO9" s="30"/>
      <c r="CP9" s="9"/>
      <c r="CQ9" s="104"/>
      <c r="CR9" s="105"/>
      <c r="CS9" s="106"/>
      <c r="CT9" s="107"/>
      <c r="CU9" s="107"/>
      <c r="CV9" s="107"/>
      <c r="CW9" s="106"/>
      <c r="CX9" s="107"/>
      <c r="CY9" s="107"/>
      <c r="CZ9" s="107"/>
      <c r="DA9" s="106"/>
      <c r="DB9" s="107"/>
      <c r="DC9" s="107"/>
      <c r="DD9" s="107"/>
      <c r="DE9" s="106"/>
      <c r="DF9" s="107"/>
      <c r="DG9" s="107"/>
      <c r="DH9" s="107"/>
      <c r="DI9" s="106"/>
      <c r="DJ9" s="40"/>
      <c r="DK9" s="110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30"/>
      <c r="DZ9" s="9"/>
      <c r="EA9" s="9"/>
    </row>
    <row r="10" spans="1:131" ht="135.6" hidden="1" customHeight="1" x14ac:dyDescent="0.4">
      <c r="A10" s="112" t="s">
        <v>16</v>
      </c>
      <c r="B10" s="113">
        <v>11010100</v>
      </c>
      <c r="C10" s="114">
        <v>1821000000</v>
      </c>
      <c r="D10" s="114">
        <v>890641726</v>
      </c>
      <c r="E10" s="115">
        <v>693032229.07999992</v>
      </c>
      <c r="F10" s="116">
        <f>E10/C10*100</f>
        <v>38.057783035694669</v>
      </c>
      <c r="G10" s="115">
        <f>E10-C10</f>
        <v>-1127967770.9200001</v>
      </c>
      <c r="H10" s="116">
        <f>E10/D10*100</f>
        <v>77.812683691848491</v>
      </c>
      <c r="I10" s="115">
        <f>E10-D10</f>
        <v>-197609496.92000008</v>
      </c>
      <c r="J10" s="98">
        <f t="shared" si="0"/>
        <v>60.658096026361441</v>
      </c>
      <c r="K10" s="117"/>
      <c r="L10" s="99"/>
      <c r="M10" s="117"/>
      <c r="N10" s="117"/>
      <c r="O10" s="117"/>
      <c r="P10" s="118"/>
      <c r="Q10" s="119"/>
      <c r="R10" s="119"/>
      <c r="S10" s="120"/>
      <c r="T10" s="102"/>
      <c r="U10" s="121"/>
      <c r="V10" s="19"/>
      <c r="W10" s="30"/>
      <c r="Y10" s="122"/>
      <c r="Z10" s="123"/>
      <c r="AA10" s="107"/>
      <c r="AB10" s="124"/>
      <c r="AC10" s="124"/>
      <c r="AD10" s="124"/>
      <c r="AE10" s="107"/>
      <c r="AF10" s="124"/>
      <c r="AG10" s="124"/>
      <c r="AH10" s="124"/>
      <c r="AI10" s="107"/>
      <c r="AJ10" s="124"/>
      <c r="AK10" s="124"/>
      <c r="AL10" s="124"/>
      <c r="AM10" s="107"/>
      <c r="AN10" s="124"/>
      <c r="AO10" s="124"/>
      <c r="AP10" s="124"/>
      <c r="AQ10" s="125"/>
      <c r="AR10" s="32"/>
      <c r="AV10" s="122"/>
      <c r="AW10" s="123"/>
      <c r="AX10" s="107"/>
      <c r="AY10" s="124"/>
      <c r="AZ10" s="124"/>
      <c r="BA10" s="124"/>
      <c r="BB10" s="107"/>
      <c r="BC10" s="124"/>
      <c r="BD10" s="124"/>
      <c r="BE10" s="124"/>
      <c r="BF10" s="107"/>
      <c r="BG10" s="124"/>
      <c r="BH10" s="124"/>
      <c r="BI10" s="124"/>
      <c r="BJ10" s="107"/>
      <c r="BK10" s="124"/>
      <c r="BL10" s="124"/>
      <c r="BM10" s="124"/>
      <c r="BN10" s="106"/>
      <c r="BO10" s="32"/>
      <c r="BP10" s="32"/>
      <c r="BQ10" s="19"/>
      <c r="BR10" s="106"/>
      <c r="BS10" s="108"/>
      <c r="BT10" s="123"/>
      <c r="BU10" s="101"/>
      <c r="BV10" s="126"/>
      <c r="BW10" s="126"/>
      <c r="BX10" s="126"/>
      <c r="BY10" s="101"/>
      <c r="BZ10" s="126"/>
      <c r="CA10" s="126"/>
      <c r="CB10" s="126"/>
      <c r="CC10" s="101"/>
      <c r="CD10" s="126"/>
      <c r="CE10" s="126"/>
      <c r="CF10" s="126"/>
      <c r="CG10" s="101"/>
      <c r="CH10" s="126"/>
      <c r="CI10" s="126"/>
      <c r="CJ10" s="126"/>
      <c r="CK10" s="127"/>
      <c r="CL10" s="19"/>
      <c r="CM10" s="19"/>
      <c r="CN10" s="30"/>
      <c r="CO10" s="32"/>
      <c r="CQ10" s="122"/>
      <c r="CR10" s="123"/>
      <c r="CS10" s="107"/>
      <c r="CT10" s="124"/>
      <c r="CU10" s="124"/>
      <c r="CV10" s="124"/>
      <c r="CW10" s="107"/>
      <c r="CX10" s="124"/>
      <c r="CY10" s="124"/>
      <c r="CZ10" s="124"/>
      <c r="DA10" s="107"/>
      <c r="DB10" s="124"/>
      <c r="DC10" s="124"/>
      <c r="DD10" s="124"/>
      <c r="DE10" s="107"/>
      <c r="DF10" s="124"/>
      <c r="DG10" s="124"/>
      <c r="DH10" s="124"/>
      <c r="DI10" s="125"/>
      <c r="DJ10" s="19"/>
      <c r="DK10" s="128"/>
      <c r="DY10" s="30"/>
    </row>
    <row r="11" spans="1:131" ht="222.6" hidden="1" customHeight="1" x14ac:dyDescent="0.4">
      <c r="A11" s="112" t="s">
        <v>17</v>
      </c>
      <c r="B11" s="113">
        <v>11010200</v>
      </c>
      <c r="C11" s="114">
        <v>0</v>
      </c>
      <c r="D11" s="114">
        <v>0</v>
      </c>
      <c r="E11" s="115">
        <v>0</v>
      </c>
      <c r="F11" s="116" t="e">
        <f t="shared" ref="F11:F74" si="1">E11/C11*100</f>
        <v>#DIV/0!</v>
      </c>
      <c r="G11" s="115">
        <f t="shared" ref="G11:G74" si="2">E11-C11</f>
        <v>0</v>
      </c>
      <c r="H11" s="116" t="e">
        <f t="shared" ref="H11:H74" si="3">E11/D11*100</f>
        <v>#DIV/0!</v>
      </c>
      <c r="I11" s="115">
        <f t="shared" ref="I11:I74" si="4">E11-D11</f>
        <v>0</v>
      </c>
      <c r="J11" s="98">
        <f t="shared" si="0"/>
        <v>0</v>
      </c>
      <c r="K11" s="117"/>
      <c r="L11" s="99"/>
      <c r="M11" s="117"/>
      <c r="N11" s="117"/>
      <c r="O11" s="117"/>
      <c r="P11" s="118"/>
      <c r="Q11" s="119"/>
      <c r="R11" s="119"/>
      <c r="S11" s="120"/>
      <c r="T11" s="102"/>
      <c r="U11" s="121"/>
      <c r="V11" s="19"/>
      <c r="W11" s="30"/>
      <c r="Y11" s="122"/>
      <c r="Z11" s="123"/>
      <c r="AA11" s="107"/>
      <c r="AB11" s="124"/>
      <c r="AC11" s="124"/>
      <c r="AD11" s="124"/>
      <c r="AE11" s="107"/>
      <c r="AF11" s="124"/>
      <c r="AG11" s="124"/>
      <c r="AH11" s="124"/>
      <c r="AI11" s="107"/>
      <c r="AJ11" s="124"/>
      <c r="AK11" s="124"/>
      <c r="AL11" s="124"/>
      <c r="AM11" s="107"/>
      <c r="AN11" s="124"/>
      <c r="AO11" s="124"/>
      <c r="AP11" s="124"/>
      <c r="AQ11" s="125"/>
      <c r="AR11" s="32"/>
      <c r="AV11" s="122"/>
      <c r="AW11" s="123"/>
      <c r="AX11" s="107"/>
      <c r="AY11" s="124"/>
      <c r="AZ11" s="124"/>
      <c r="BA11" s="124"/>
      <c r="BB11" s="107"/>
      <c r="BC11" s="124"/>
      <c r="BD11" s="124"/>
      <c r="BE11" s="124"/>
      <c r="BF11" s="107"/>
      <c r="BG11" s="124"/>
      <c r="BH11" s="124"/>
      <c r="BI11" s="124"/>
      <c r="BJ11" s="107"/>
      <c r="BK11" s="124"/>
      <c r="BL11" s="124"/>
      <c r="BM11" s="124"/>
      <c r="BN11" s="106"/>
      <c r="BO11" s="32"/>
      <c r="BP11" s="32"/>
      <c r="BQ11" s="19"/>
      <c r="BR11" s="106"/>
      <c r="BS11" s="108"/>
      <c r="BT11" s="123"/>
      <c r="BU11" s="101"/>
      <c r="BV11" s="126"/>
      <c r="BW11" s="126"/>
      <c r="BX11" s="126"/>
      <c r="BY11" s="101"/>
      <c r="BZ11" s="126"/>
      <c r="CA11" s="126"/>
      <c r="CB11" s="126"/>
      <c r="CC11" s="101"/>
      <c r="CD11" s="126"/>
      <c r="CE11" s="126"/>
      <c r="CF11" s="126"/>
      <c r="CG11" s="101"/>
      <c r="CH11" s="126"/>
      <c r="CI11" s="126"/>
      <c r="CJ11" s="126"/>
      <c r="CK11" s="127"/>
      <c r="CL11" s="19"/>
      <c r="CM11" s="19"/>
      <c r="CN11" s="30"/>
      <c r="CO11" s="32"/>
      <c r="CQ11" s="122"/>
      <c r="CR11" s="123"/>
      <c r="CS11" s="107"/>
      <c r="CT11" s="124"/>
      <c r="CU11" s="124"/>
      <c r="CV11" s="124"/>
      <c r="CW11" s="107"/>
      <c r="CX11" s="124"/>
      <c r="CY11" s="124"/>
      <c r="CZ11" s="124"/>
      <c r="DA11" s="107"/>
      <c r="DB11" s="124"/>
      <c r="DC11" s="124"/>
      <c r="DD11" s="124"/>
      <c r="DE11" s="107"/>
      <c r="DF11" s="124"/>
      <c r="DG11" s="124"/>
      <c r="DH11" s="124"/>
      <c r="DI11" s="125"/>
      <c r="DJ11" s="19"/>
      <c r="DK11" s="128"/>
      <c r="DY11" s="30"/>
    </row>
    <row r="12" spans="1:131" ht="123" hidden="1" customHeight="1" x14ac:dyDescent="0.4">
      <c r="A12" s="112" t="s">
        <v>18</v>
      </c>
      <c r="B12" s="113">
        <v>11010400</v>
      </c>
      <c r="C12" s="114">
        <v>24000000</v>
      </c>
      <c r="D12" s="114">
        <v>14235000</v>
      </c>
      <c r="E12" s="115">
        <v>17088792</v>
      </c>
      <c r="F12" s="116">
        <f t="shared" si="1"/>
        <v>71.203299999999999</v>
      </c>
      <c r="G12" s="115">
        <f t="shared" si="2"/>
        <v>-6911208</v>
      </c>
      <c r="H12" s="116">
        <f t="shared" si="3"/>
        <v>120.04771338250791</v>
      </c>
      <c r="I12" s="115">
        <f t="shared" si="4"/>
        <v>2853792</v>
      </c>
      <c r="J12" s="98">
        <f t="shared" si="0"/>
        <v>1.4957076202452637</v>
      </c>
      <c r="K12" s="117"/>
      <c r="L12" s="99"/>
      <c r="M12" s="117"/>
      <c r="N12" s="117"/>
      <c r="O12" s="117"/>
      <c r="P12" s="118"/>
      <c r="Q12" s="119"/>
      <c r="R12" s="119"/>
      <c r="S12" s="120"/>
      <c r="T12" s="102"/>
      <c r="U12" s="121"/>
      <c r="V12" s="19"/>
      <c r="W12" s="30"/>
      <c r="Y12" s="122"/>
      <c r="Z12" s="123"/>
      <c r="AA12" s="107"/>
      <c r="AB12" s="124"/>
      <c r="AC12" s="124"/>
      <c r="AD12" s="124"/>
      <c r="AE12" s="107"/>
      <c r="AF12" s="124"/>
      <c r="AG12" s="124"/>
      <c r="AH12" s="124"/>
      <c r="AI12" s="107"/>
      <c r="AJ12" s="124"/>
      <c r="AK12" s="124"/>
      <c r="AL12" s="124"/>
      <c r="AM12" s="107"/>
      <c r="AN12" s="124"/>
      <c r="AO12" s="124"/>
      <c r="AP12" s="124"/>
      <c r="AQ12" s="125"/>
      <c r="AR12" s="32"/>
      <c r="AV12" s="122"/>
      <c r="AW12" s="123"/>
      <c r="AX12" s="107"/>
      <c r="AY12" s="124"/>
      <c r="AZ12" s="124"/>
      <c r="BA12" s="124"/>
      <c r="BB12" s="107"/>
      <c r="BC12" s="124"/>
      <c r="BD12" s="124"/>
      <c r="BE12" s="124"/>
      <c r="BF12" s="107"/>
      <c r="BG12" s="124"/>
      <c r="BH12" s="124"/>
      <c r="BI12" s="124"/>
      <c r="BJ12" s="107"/>
      <c r="BK12" s="124"/>
      <c r="BL12" s="124"/>
      <c r="BM12" s="124"/>
      <c r="BN12" s="106"/>
      <c r="BO12" s="32"/>
      <c r="BP12" s="32"/>
      <c r="BQ12" s="19"/>
      <c r="BR12" s="106"/>
      <c r="BS12" s="108"/>
      <c r="BT12" s="123"/>
      <c r="BU12" s="101"/>
      <c r="BV12" s="126"/>
      <c r="BW12" s="126"/>
      <c r="BX12" s="126"/>
      <c r="BY12" s="101"/>
      <c r="BZ12" s="126"/>
      <c r="CA12" s="126"/>
      <c r="CB12" s="126"/>
      <c r="CC12" s="101"/>
      <c r="CD12" s="126"/>
      <c r="CE12" s="126"/>
      <c r="CF12" s="126"/>
      <c r="CG12" s="101"/>
      <c r="CH12" s="126"/>
      <c r="CI12" s="126"/>
      <c r="CJ12" s="126"/>
      <c r="CK12" s="127"/>
      <c r="CL12" s="19"/>
      <c r="CM12" s="19"/>
      <c r="CN12" s="30"/>
      <c r="CO12" s="32"/>
      <c r="CQ12" s="122"/>
      <c r="CR12" s="123"/>
      <c r="CS12" s="107"/>
      <c r="CT12" s="124"/>
      <c r="CU12" s="124"/>
      <c r="CV12" s="124"/>
      <c r="CW12" s="107"/>
      <c r="CX12" s="124"/>
      <c r="CY12" s="124"/>
      <c r="CZ12" s="124"/>
      <c r="DA12" s="107"/>
      <c r="DB12" s="124"/>
      <c r="DC12" s="124"/>
      <c r="DD12" s="124"/>
      <c r="DE12" s="107"/>
      <c r="DF12" s="124"/>
      <c r="DG12" s="124"/>
      <c r="DH12" s="124"/>
      <c r="DI12" s="125"/>
      <c r="DJ12" s="19"/>
      <c r="DK12" s="128"/>
      <c r="DY12" s="30"/>
    </row>
    <row r="13" spans="1:131" ht="109.2" hidden="1" customHeight="1" x14ac:dyDescent="0.4">
      <c r="A13" s="112" t="s">
        <v>19</v>
      </c>
      <c r="B13" s="113">
        <v>11010500</v>
      </c>
      <c r="C13" s="114">
        <v>25000000</v>
      </c>
      <c r="D13" s="114">
        <v>16605800</v>
      </c>
      <c r="E13" s="115">
        <v>17567270.740000002</v>
      </c>
      <c r="F13" s="116">
        <f t="shared" si="1"/>
        <v>70.269082960000006</v>
      </c>
      <c r="G13" s="115">
        <f t="shared" si="2"/>
        <v>-7432729.2599999979</v>
      </c>
      <c r="H13" s="116">
        <f t="shared" si="3"/>
        <v>105.78996940827905</v>
      </c>
      <c r="I13" s="115">
        <f t="shared" si="4"/>
        <v>961470.74000000209</v>
      </c>
      <c r="J13" s="98">
        <f t="shared" si="0"/>
        <v>1.5375867827714009</v>
      </c>
      <c r="K13" s="117"/>
      <c r="L13" s="99"/>
      <c r="M13" s="117"/>
      <c r="N13" s="117"/>
      <c r="O13" s="117"/>
      <c r="P13" s="118"/>
      <c r="Q13" s="119"/>
      <c r="R13" s="119"/>
      <c r="S13" s="120"/>
      <c r="T13" s="102"/>
      <c r="U13" s="121"/>
      <c r="V13" s="19"/>
      <c r="W13" s="30"/>
      <c r="Y13" s="122"/>
      <c r="Z13" s="123"/>
      <c r="AA13" s="107"/>
      <c r="AB13" s="124"/>
      <c r="AC13" s="124"/>
      <c r="AD13" s="124"/>
      <c r="AE13" s="107"/>
      <c r="AF13" s="124"/>
      <c r="AG13" s="124"/>
      <c r="AH13" s="124"/>
      <c r="AI13" s="107"/>
      <c r="AJ13" s="124"/>
      <c r="AK13" s="124"/>
      <c r="AL13" s="124"/>
      <c r="AM13" s="107"/>
      <c r="AN13" s="124"/>
      <c r="AO13" s="124"/>
      <c r="AP13" s="124"/>
      <c r="AQ13" s="125"/>
      <c r="AR13" s="32"/>
      <c r="AV13" s="122"/>
      <c r="AW13" s="123"/>
      <c r="AX13" s="107"/>
      <c r="AY13" s="124"/>
      <c r="AZ13" s="124"/>
      <c r="BA13" s="124"/>
      <c r="BB13" s="107"/>
      <c r="BC13" s="124"/>
      <c r="BD13" s="124"/>
      <c r="BE13" s="124"/>
      <c r="BF13" s="107"/>
      <c r="BG13" s="124"/>
      <c r="BH13" s="124"/>
      <c r="BI13" s="124"/>
      <c r="BJ13" s="107"/>
      <c r="BK13" s="124"/>
      <c r="BL13" s="124"/>
      <c r="BM13" s="124"/>
      <c r="BN13" s="106"/>
      <c r="BO13" s="32"/>
      <c r="BP13" s="32"/>
      <c r="BQ13" s="19"/>
      <c r="BR13" s="106"/>
      <c r="BS13" s="108"/>
      <c r="BT13" s="123"/>
      <c r="BU13" s="101"/>
      <c r="BV13" s="126"/>
      <c r="BW13" s="126"/>
      <c r="BX13" s="126"/>
      <c r="BY13" s="101"/>
      <c r="BZ13" s="126"/>
      <c r="CA13" s="126"/>
      <c r="CB13" s="126"/>
      <c r="CC13" s="101"/>
      <c r="CD13" s="126"/>
      <c r="CE13" s="126"/>
      <c r="CF13" s="126"/>
      <c r="CG13" s="101"/>
      <c r="CH13" s="126"/>
      <c r="CI13" s="126"/>
      <c r="CJ13" s="126"/>
      <c r="CK13" s="127"/>
      <c r="CL13" s="19"/>
      <c r="CM13" s="19"/>
      <c r="CN13" s="30"/>
      <c r="CO13" s="32"/>
      <c r="CQ13" s="122"/>
      <c r="CR13" s="123"/>
      <c r="CS13" s="107"/>
      <c r="CT13" s="124"/>
      <c r="CU13" s="124"/>
      <c r="CV13" s="124"/>
      <c r="CW13" s="107"/>
      <c r="CX13" s="124"/>
      <c r="CY13" s="124"/>
      <c r="CZ13" s="124"/>
      <c r="DA13" s="107"/>
      <c r="DB13" s="124"/>
      <c r="DC13" s="124"/>
      <c r="DD13" s="124"/>
      <c r="DE13" s="107"/>
      <c r="DF13" s="124"/>
      <c r="DG13" s="124"/>
      <c r="DH13" s="124"/>
      <c r="DI13" s="125"/>
      <c r="DJ13" s="19"/>
      <c r="DK13" s="128"/>
      <c r="DY13" s="30"/>
    </row>
    <row r="14" spans="1:131" ht="105" hidden="1" customHeight="1" x14ac:dyDescent="0.4">
      <c r="A14" s="112" t="s">
        <v>20</v>
      </c>
      <c r="B14" s="113">
        <v>11010600</v>
      </c>
      <c r="C14" s="114"/>
      <c r="D14" s="114"/>
      <c r="E14" s="115"/>
      <c r="F14" s="116" t="e">
        <f t="shared" si="1"/>
        <v>#DIV/0!</v>
      </c>
      <c r="G14" s="115">
        <f t="shared" si="2"/>
        <v>0</v>
      </c>
      <c r="H14" s="116" t="e">
        <f t="shared" si="3"/>
        <v>#DIV/0!</v>
      </c>
      <c r="I14" s="115">
        <f t="shared" si="4"/>
        <v>0</v>
      </c>
      <c r="J14" s="98">
        <f t="shared" si="0"/>
        <v>0</v>
      </c>
      <c r="K14" s="117"/>
      <c r="L14" s="99"/>
      <c r="M14" s="117"/>
      <c r="N14" s="117"/>
      <c r="O14" s="117"/>
      <c r="P14" s="118"/>
      <c r="Q14" s="119"/>
      <c r="R14" s="119"/>
      <c r="S14" s="120"/>
      <c r="T14" s="102"/>
      <c r="U14" s="121"/>
      <c r="V14" s="19"/>
      <c r="W14" s="30"/>
      <c r="Y14" s="122"/>
      <c r="Z14" s="123"/>
      <c r="AA14" s="107"/>
      <c r="AB14" s="124"/>
      <c r="AC14" s="124"/>
      <c r="AD14" s="124"/>
      <c r="AE14" s="107"/>
      <c r="AF14" s="124"/>
      <c r="AG14" s="124"/>
      <c r="AH14" s="124"/>
      <c r="AI14" s="107"/>
      <c r="AJ14" s="124"/>
      <c r="AK14" s="124"/>
      <c r="AL14" s="124"/>
      <c r="AM14" s="107"/>
      <c r="AN14" s="124"/>
      <c r="AO14" s="124"/>
      <c r="AP14" s="124"/>
      <c r="AQ14" s="125"/>
      <c r="AR14" s="32"/>
      <c r="AV14" s="122"/>
      <c r="AW14" s="123"/>
      <c r="AX14" s="107"/>
      <c r="AY14" s="124"/>
      <c r="AZ14" s="124"/>
      <c r="BA14" s="124"/>
      <c r="BB14" s="107"/>
      <c r="BC14" s="124"/>
      <c r="BD14" s="124"/>
      <c r="BE14" s="124"/>
      <c r="BF14" s="107"/>
      <c r="BG14" s="124"/>
      <c r="BH14" s="124"/>
      <c r="BI14" s="124"/>
      <c r="BJ14" s="107"/>
      <c r="BK14" s="124"/>
      <c r="BL14" s="124"/>
      <c r="BM14" s="124"/>
      <c r="BN14" s="106"/>
      <c r="BO14" s="32"/>
      <c r="BP14" s="32"/>
      <c r="BQ14" s="19"/>
      <c r="BR14" s="106"/>
      <c r="BS14" s="108"/>
      <c r="BT14" s="123"/>
      <c r="BU14" s="101"/>
      <c r="BV14" s="126"/>
      <c r="BW14" s="126"/>
      <c r="BX14" s="126"/>
      <c r="BY14" s="101"/>
      <c r="BZ14" s="126"/>
      <c r="CA14" s="126"/>
      <c r="CB14" s="126"/>
      <c r="CC14" s="101"/>
      <c r="CD14" s="126"/>
      <c r="CE14" s="126"/>
      <c r="CF14" s="126"/>
      <c r="CG14" s="101"/>
      <c r="CH14" s="126"/>
      <c r="CI14" s="126"/>
      <c r="CJ14" s="126"/>
      <c r="CK14" s="127"/>
      <c r="CL14" s="19"/>
      <c r="CM14" s="19"/>
      <c r="CN14" s="30"/>
      <c r="CO14" s="32"/>
      <c r="CQ14" s="122"/>
      <c r="CR14" s="123"/>
      <c r="CS14" s="107"/>
      <c r="CT14" s="124"/>
      <c r="CU14" s="124"/>
      <c r="CV14" s="124"/>
      <c r="CW14" s="107"/>
      <c r="CX14" s="124"/>
      <c r="CY14" s="124"/>
      <c r="CZ14" s="124"/>
      <c r="DA14" s="107"/>
      <c r="DB14" s="124"/>
      <c r="DC14" s="124"/>
      <c r="DD14" s="124"/>
      <c r="DE14" s="107"/>
      <c r="DF14" s="124"/>
      <c r="DG14" s="124"/>
      <c r="DH14" s="124"/>
      <c r="DI14" s="125"/>
      <c r="DJ14" s="19"/>
      <c r="DK14" s="128"/>
      <c r="DY14" s="30"/>
    </row>
    <row r="15" spans="1:131" ht="105" hidden="1" customHeight="1" x14ac:dyDescent="0.4">
      <c r="A15" s="112" t="s">
        <v>21</v>
      </c>
      <c r="B15" s="113">
        <v>11010700</v>
      </c>
      <c r="C15" s="114"/>
      <c r="D15" s="114"/>
      <c r="E15" s="115"/>
      <c r="F15" s="116" t="e">
        <f t="shared" si="1"/>
        <v>#DIV/0!</v>
      </c>
      <c r="G15" s="115">
        <f t="shared" si="2"/>
        <v>0</v>
      </c>
      <c r="H15" s="116" t="e">
        <f t="shared" si="3"/>
        <v>#DIV/0!</v>
      </c>
      <c r="I15" s="115">
        <f t="shared" si="4"/>
        <v>0</v>
      </c>
      <c r="J15" s="98">
        <f t="shared" si="0"/>
        <v>0</v>
      </c>
      <c r="K15" s="117"/>
      <c r="L15" s="99"/>
      <c r="M15" s="117"/>
      <c r="N15" s="117"/>
      <c r="O15" s="117"/>
      <c r="P15" s="118"/>
      <c r="Q15" s="119"/>
      <c r="R15" s="119"/>
      <c r="S15" s="120"/>
      <c r="T15" s="102"/>
      <c r="U15" s="121"/>
      <c r="V15" s="19"/>
      <c r="W15" s="30"/>
      <c r="Y15" s="122"/>
      <c r="Z15" s="123"/>
      <c r="AA15" s="107"/>
      <c r="AB15" s="124"/>
      <c r="AC15" s="124"/>
      <c r="AD15" s="124"/>
      <c r="AE15" s="107"/>
      <c r="AF15" s="124"/>
      <c r="AG15" s="124"/>
      <c r="AH15" s="124"/>
      <c r="AI15" s="107"/>
      <c r="AJ15" s="124"/>
      <c r="AK15" s="124"/>
      <c r="AL15" s="124"/>
      <c r="AM15" s="107"/>
      <c r="AN15" s="124"/>
      <c r="AO15" s="124"/>
      <c r="AP15" s="124"/>
      <c r="AQ15" s="125"/>
      <c r="AR15" s="32"/>
      <c r="AV15" s="122"/>
      <c r="AW15" s="123"/>
      <c r="AX15" s="107"/>
      <c r="AY15" s="124"/>
      <c r="AZ15" s="124"/>
      <c r="BA15" s="124"/>
      <c r="BB15" s="107"/>
      <c r="BC15" s="124"/>
      <c r="BD15" s="124"/>
      <c r="BE15" s="124"/>
      <c r="BF15" s="107"/>
      <c r="BG15" s="124"/>
      <c r="BH15" s="124"/>
      <c r="BI15" s="124"/>
      <c r="BJ15" s="107"/>
      <c r="BK15" s="124"/>
      <c r="BL15" s="124"/>
      <c r="BM15" s="124"/>
      <c r="BN15" s="106"/>
      <c r="BO15" s="32"/>
      <c r="BP15" s="32"/>
      <c r="BQ15" s="19"/>
      <c r="BR15" s="106"/>
      <c r="BS15" s="108"/>
      <c r="BT15" s="123"/>
      <c r="BU15" s="101"/>
      <c r="BV15" s="126"/>
      <c r="BW15" s="126"/>
      <c r="BX15" s="126"/>
      <c r="BY15" s="101"/>
      <c r="BZ15" s="126"/>
      <c r="CA15" s="126"/>
      <c r="CB15" s="126"/>
      <c r="CC15" s="101"/>
      <c r="CD15" s="126"/>
      <c r="CE15" s="126"/>
      <c r="CF15" s="126"/>
      <c r="CG15" s="101"/>
      <c r="CH15" s="126"/>
      <c r="CI15" s="126"/>
      <c r="CJ15" s="126"/>
      <c r="CK15" s="127"/>
      <c r="CL15" s="19"/>
      <c r="CM15" s="19"/>
      <c r="CN15" s="30"/>
      <c r="CO15" s="32"/>
      <c r="CQ15" s="122"/>
      <c r="CR15" s="123"/>
      <c r="CS15" s="107"/>
      <c r="CT15" s="124"/>
      <c r="CU15" s="124"/>
      <c r="CV15" s="124"/>
      <c r="CW15" s="107"/>
      <c r="CX15" s="124"/>
      <c r="CY15" s="124"/>
      <c r="CZ15" s="124"/>
      <c r="DA15" s="107"/>
      <c r="DB15" s="124"/>
      <c r="DC15" s="124"/>
      <c r="DD15" s="124"/>
      <c r="DE15" s="107"/>
      <c r="DF15" s="124"/>
      <c r="DG15" s="124"/>
      <c r="DH15" s="124"/>
      <c r="DI15" s="125"/>
      <c r="DJ15" s="19"/>
      <c r="DK15" s="128"/>
      <c r="DY15" s="30"/>
    </row>
    <row r="16" spans="1:131" ht="63.6" hidden="1" x14ac:dyDescent="0.4">
      <c r="A16" s="112" t="s">
        <v>22</v>
      </c>
      <c r="B16" s="113">
        <v>11010900</v>
      </c>
      <c r="C16" s="114"/>
      <c r="D16" s="114"/>
      <c r="E16" s="115"/>
      <c r="F16" s="116" t="e">
        <f t="shared" si="1"/>
        <v>#DIV/0!</v>
      </c>
      <c r="G16" s="115">
        <f t="shared" si="2"/>
        <v>0</v>
      </c>
      <c r="H16" s="116" t="e">
        <f t="shared" si="3"/>
        <v>#DIV/0!</v>
      </c>
      <c r="I16" s="115">
        <f t="shared" si="4"/>
        <v>0</v>
      </c>
      <c r="J16" s="98">
        <f t="shared" si="0"/>
        <v>0</v>
      </c>
      <c r="K16" s="117"/>
      <c r="L16" s="99"/>
      <c r="M16" s="117"/>
      <c r="N16" s="117"/>
      <c r="O16" s="117"/>
      <c r="P16" s="118"/>
      <c r="Q16" s="119"/>
      <c r="R16" s="119"/>
      <c r="S16" s="120"/>
      <c r="T16" s="102"/>
      <c r="U16" s="121"/>
      <c r="V16" s="19"/>
      <c r="W16" s="30"/>
      <c r="Y16" s="122"/>
      <c r="Z16" s="123"/>
      <c r="AA16" s="107"/>
      <c r="AB16" s="124"/>
      <c r="AC16" s="124"/>
      <c r="AD16" s="124"/>
      <c r="AE16" s="107"/>
      <c r="AF16" s="124"/>
      <c r="AG16" s="124"/>
      <c r="AH16" s="124"/>
      <c r="AI16" s="107"/>
      <c r="AJ16" s="124"/>
      <c r="AK16" s="124"/>
      <c r="AL16" s="124"/>
      <c r="AM16" s="107"/>
      <c r="AN16" s="124"/>
      <c r="AO16" s="124"/>
      <c r="AP16" s="124"/>
      <c r="AQ16" s="125"/>
      <c r="AR16" s="32"/>
      <c r="AV16" s="122"/>
      <c r="AW16" s="123"/>
      <c r="AX16" s="107"/>
      <c r="AY16" s="124"/>
      <c r="AZ16" s="124"/>
      <c r="BA16" s="124"/>
      <c r="BB16" s="107"/>
      <c r="BC16" s="124"/>
      <c r="BD16" s="124"/>
      <c r="BE16" s="124"/>
      <c r="BF16" s="107"/>
      <c r="BG16" s="124"/>
      <c r="BH16" s="124"/>
      <c r="BI16" s="124"/>
      <c r="BJ16" s="107"/>
      <c r="BK16" s="124"/>
      <c r="BL16" s="124"/>
      <c r="BM16" s="124"/>
      <c r="BN16" s="106"/>
      <c r="BO16" s="32"/>
      <c r="BP16" s="32"/>
      <c r="BQ16" s="19"/>
      <c r="BR16" s="106"/>
      <c r="BS16" s="108"/>
      <c r="BT16" s="123"/>
      <c r="BU16" s="101"/>
      <c r="BV16" s="126"/>
      <c r="BW16" s="126"/>
      <c r="BX16" s="126"/>
      <c r="BY16" s="101"/>
      <c r="BZ16" s="126"/>
      <c r="CA16" s="126"/>
      <c r="CB16" s="126"/>
      <c r="CC16" s="101"/>
      <c r="CD16" s="126"/>
      <c r="CE16" s="126"/>
      <c r="CF16" s="126"/>
      <c r="CG16" s="101"/>
      <c r="CH16" s="126"/>
      <c r="CI16" s="126"/>
      <c r="CJ16" s="126"/>
      <c r="CK16" s="127"/>
      <c r="CL16" s="19"/>
      <c r="CM16" s="19"/>
      <c r="CN16" s="30"/>
      <c r="CO16" s="32"/>
      <c r="CQ16" s="122"/>
      <c r="CR16" s="123"/>
      <c r="CS16" s="107"/>
      <c r="CT16" s="124"/>
      <c r="CU16" s="124"/>
      <c r="CV16" s="124"/>
      <c r="CW16" s="107"/>
      <c r="CX16" s="124"/>
      <c r="CY16" s="124"/>
      <c r="CZ16" s="124"/>
      <c r="DA16" s="107"/>
      <c r="DB16" s="124"/>
      <c r="DC16" s="124"/>
      <c r="DD16" s="124"/>
      <c r="DE16" s="107"/>
      <c r="DF16" s="124"/>
      <c r="DG16" s="124"/>
      <c r="DH16" s="124"/>
      <c r="DI16" s="125"/>
      <c r="DJ16" s="19"/>
      <c r="DK16" s="128"/>
      <c r="DY16" s="30"/>
    </row>
    <row r="17" spans="1:131" ht="23.4" hidden="1" customHeight="1" x14ac:dyDescent="0.4">
      <c r="A17" s="112"/>
      <c r="B17" s="113"/>
      <c r="C17" s="114"/>
      <c r="D17" s="114"/>
      <c r="E17" s="115"/>
      <c r="F17" s="116" t="e">
        <f t="shared" si="1"/>
        <v>#DIV/0!</v>
      </c>
      <c r="G17" s="115">
        <f t="shared" si="2"/>
        <v>0</v>
      </c>
      <c r="H17" s="116" t="e">
        <f t="shared" si="3"/>
        <v>#DIV/0!</v>
      </c>
      <c r="I17" s="115">
        <f t="shared" si="4"/>
        <v>0</v>
      </c>
      <c r="J17" s="98">
        <f t="shared" si="0"/>
        <v>0</v>
      </c>
      <c r="K17" s="117"/>
      <c r="L17" s="99"/>
      <c r="M17" s="117"/>
      <c r="N17" s="117"/>
      <c r="O17" s="117"/>
      <c r="P17" s="118"/>
      <c r="Q17" s="119"/>
      <c r="R17" s="119"/>
      <c r="S17" s="120"/>
      <c r="T17" s="102"/>
      <c r="U17" s="121"/>
      <c r="V17" s="19"/>
      <c r="W17" s="30"/>
      <c r="Y17" s="122"/>
      <c r="Z17" s="123"/>
      <c r="AA17" s="107"/>
      <c r="AB17" s="124"/>
      <c r="AC17" s="124"/>
      <c r="AD17" s="124"/>
      <c r="AE17" s="107"/>
      <c r="AF17" s="124"/>
      <c r="AG17" s="124"/>
      <c r="AH17" s="124"/>
      <c r="AI17" s="107"/>
      <c r="AJ17" s="124"/>
      <c r="AK17" s="124"/>
      <c r="AL17" s="124"/>
      <c r="AM17" s="107"/>
      <c r="AN17" s="124"/>
      <c r="AO17" s="124"/>
      <c r="AP17" s="124"/>
      <c r="AQ17" s="125"/>
      <c r="AR17" s="32"/>
      <c r="AV17" s="122"/>
      <c r="AW17" s="123"/>
      <c r="AX17" s="107"/>
      <c r="AY17" s="124"/>
      <c r="AZ17" s="124"/>
      <c r="BA17" s="124"/>
      <c r="BB17" s="107"/>
      <c r="BC17" s="124"/>
      <c r="BD17" s="124"/>
      <c r="BE17" s="124"/>
      <c r="BF17" s="107"/>
      <c r="BG17" s="124"/>
      <c r="BH17" s="124"/>
      <c r="BI17" s="124"/>
      <c r="BJ17" s="107"/>
      <c r="BK17" s="124"/>
      <c r="BL17" s="124"/>
      <c r="BM17" s="124"/>
      <c r="BN17" s="106"/>
      <c r="BO17" s="32"/>
      <c r="BP17" s="32"/>
      <c r="BQ17" s="19"/>
      <c r="BR17" s="106"/>
      <c r="BS17" s="108"/>
      <c r="BT17" s="123"/>
      <c r="BU17" s="101"/>
      <c r="BV17" s="126"/>
      <c r="BW17" s="126"/>
      <c r="BX17" s="126"/>
      <c r="BY17" s="101"/>
      <c r="BZ17" s="126"/>
      <c r="CA17" s="126"/>
      <c r="CB17" s="126"/>
      <c r="CC17" s="101"/>
      <c r="CD17" s="126"/>
      <c r="CE17" s="126"/>
      <c r="CF17" s="126"/>
      <c r="CG17" s="101"/>
      <c r="CH17" s="126"/>
      <c r="CI17" s="126"/>
      <c r="CJ17" s="126"/>
      <c r="CK17" s="127"/>
      <c r="CL17" s="19"/>
      <c r="CM17" s="19"/>
      <c r="CN17" s="30"/>
      <c r="CO17" s="32"/>
      <c r="CQ17" s="122"/>
      <c r="CR17" s="123"/>
      <c r="CS17" s="107"/>
      <c r="CT17" s="124"/>
      <c r="CU17" s="124"/>
      <c r="CV17" s="124"/>
      <c r="CW17" s="107"/>
      <c r="CX17" s="124"/>
      <c r="CY17" s="124"/>
      <c r="CZ17" s="124"/>
      <c r="DA17" s="107"/>
      <c r="DB17" s="124"/>
      <c r="DC17" s="124"/>
      <c r="DD17" s="124"/>
      <c r="DE17" s="107"/>
      <c r="DF17" s="124"/>
      <c r="DG17" s="124"/>
      <c r="DH17" s="124"/>
      <c r="DI17" s="125"/>
      <c r="DJ17" s="19"/>
      <c r="DK17" s="128"/>
      <c r="DY17" s="30"/>
    </row>
    <row r="18" spans="1:131" s="137" customFormat="1" ht="60" hidden="1" customHeight="1" x14ac:dyDescent="0.35">
      <c r="A18" s="129" t="s">
        <v>23</v>
      </c>
      <c r="B18" s="130">
        <v>1102000</v>
      </c>
      <c r="C18" s="131">
        <f>C19+C20+C21</f>
        <v>3200000</v>
      </c>
      <c r="D18" s="131">
        <f>D19+D20+D21</f>
        <v>1401600</v>
      </c>
      <c r="E18" s="132">
        <f>E19+E20+E21</f>
        <v>1584715.29</v>
      </c>
      <c r="F18" s="133">
        <f t="shared" si="1"/>
        <v>49.522352812500003</v>
      </c>
      <c r="G18" s="134">
        <f t="shared" si="2"/>
        <v>-1615284.71</v>
      </c>
      <c r="H18" s="133">
        <f t="shared" si="3"/>
        <v>113.06473244863014</v>
      </c>
      <c r="I18" s="134">
        <f t="shared" si="4"/>
        <v>183115.29000000004</v>
      </c>
      <c r="J18" s="135">
        <f t="shared" si="0"/>
        <v>0.13870323514805394</v>
      </c>
      <c r="K18" s="99"/>
      <c r="L18" s="99"/>
      <c r="M18" s="99"/>
      <c r="N18" s="99"/>
      <c r="O18" s="99"/>
      <c r="P18" s="118"/>
      <c r="Q18" s="136"/>
      <c r="R18" s="136"/>
      <c r="S18" s="136"/>
      <c r="T18" s="102"/>
      <c r="U18" s="103"/>
      <c r="V18" s="40"/>
      <c r="W18" s="30"/>
      <c r="X18" s="9"/>
      <c r="Y18" s="104"/>
      <c r="Z18" s="105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25"/>
      <c r="AR18" s="30"/>
      <c r="AS18" s="9"/>
      <c r="AT18" s="9"/>
      <c r="AU18" s="9"/>
      <c r="AV18" s="104"/>
      <c r="AW18" s="105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6"/>
      <c r="BO18" s="30"/>
      <c r="BP18" s="30"/>
      <c r="BQ18" s="40"/>
      <c r="BR18" s="106"/>
      <c r="BS18" s="108"/>
      <c r="BT18" s="105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27"/>
      <c r="CL18" s="40"/>
      <c r="CM18" s="40"/>
      <c r="CN18" s="30"/>
      <c r="CO18" s="30"/>
      <c r="CP18" s="9"/>
      <c r="CQ18" s="104"/>
      <c r="CR18" s="105"/>
      <c r="CS18" s="107"/>
      <c r="CT18" s="107"/>
      <c r="CU18" s="107"/>
      <c r="CV18" s="107"/>
      <c r="CW18" s="107"/>
      <c r="CX18" s="107"/>
      <c r="CY18" s="107"/>
      <c r="CZ18" s="107"/>
      <c r="DA18" s="107"/>
      <c r="DB18" s="107"/>
      <c r="DC18" s="107"/>
      <c r="DD18" s="107"/>
      <c r="DE18" s="107"/>
      <c r="DF18" s="107"/>
      <c r="DG18" s="107"/>
      <c r="DH18" s="107"/>
      <c r="DI18" s="125"/>
      <c r="DJ18" s="40"/>
      <c r="DK18" s="110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30"/>
      <c r="DZ18" s="9"/>
      <c r="EA18" s="9"/>
    </row>
    <row r="19" spans="1:131" ht="49.2" customHeight="1" x14ac:dyDescent="0.4">
      <c r="A19" s="93" t="s">
        <v>24</v>
      </c>
      <c r="B19" s="94">
        <v>11020200</v>
      </c>
      <c r="C19" s="114">
        <v>3200000</v>
      </c>
      <c r="D19" s="114">
        <v>1401600</v>
      </c>
      <c r="E19" s="115">
        <v>1584715.29</v>
      </c>
      <c r="F19" s="116">
        <f t="shared" si="1"/>
        <v>49.522352812500003</v>
      </c>
      <c r="G19" s="115">
        <f t="shared" si="2"/>
        <v>-1615284.71</v>
      </c>
      <c r="H19" s="116">
        <f t="shared" si="3"/>
        <v>113.06473244863014</v>
      </c>
      <c r="I19" s="115">
        <f t="shared" si="4"/>
        <v>183115.29000000004</v>
      </c>
      <c r="J19" s="98">
        <f t="shared" si="0"/>
        <v>0.13870323514805394</v>
      </c>
      <c r="K19" s="117"/>
      <c r="L19" s="99"/>
      <c r="M19" s="117"/>
      <c r="N19" s="117"/>
      <c r="O19" s="117"/>
      <c r="P19" s="118"/>
      <c r="Q19" s="119"/>
      <c r="R19" s="119"/>
      <c r="S19" s="120"/>
      <c r="T19" s="102"/>
      <c r="U19" s="121"/>
      <c r="V19" s="19"/>
      <c r="W19" s="30"/>
      <c r="Y19" s="122"/>
      <c r="Z19" s="123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38"/>
      <c r="AR19" s="32"/>
      <c r="AV19" s="122"/>
      <c r="AW19" s="123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39"/>
      <c r="BO19" s="32"/>
      <c r="BP19" s="32"/>
      <c r="BQ19" s="19"/>
      <c r="BR19" s="106"/>
      <c r="BS19" s="108"/>
      <c r="BT19" s="123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126"/>
      <c r="CJ19" s="126"/>
      <c r="CK19" s="140"/>
      <c r="CL19" s="19"/>
      <c r="CM19" s="19"/>
      <c r="CN19" s="30"/>
      <c r="CO19" s="32"/>
      <c r="CQ19" s="122"/>
      <c r="CR19" s="123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38"/>
      <c r="DJ19" s="19"/>
      <c r="DK19" s="128"/>
      <c r="DY19" s="32"/>
    </row>
    <row r="20" spans="1:131" ht="84" hidden="1" customHeight="1" x14ac:dyDescent="0.4">
      <c r="A20" s="93" t="s">
        <v>25</v>
      </c>
      <c r="B20" s="94">
        <v>11023200</v>
      </c>
      <c r="C20" s="95"/>
      <c r="D20" s="95"/>
      <c r="E20" s="96"/>
      <c r="F20" s="116" t="e">
        <f t="shared" si="1"/>
        <v>#DIV/0!</v>
      </c>
      <c r="G20" s="115">
        <f t="shared" si="2"/>
        <v>0</v>
      </c>
      <c r="H20" s="116" t="e">
        <f t="shared" si="3"/>
        <v>#DIV/0!</v>
      </c>
      <c r="I20" s="115">
        <f t="shared" si="4"/>
        <v>0</v>
      </c>
      <c r="J20" s="141">
        <f t="shared" si="0"/>
        <v>0</v>
      </c>
      <c r="K20" s="117"/>
      <c r="L20" s="99"/>
      <c r="M20" s="117"/>
      <c r="N20" s="117"/>
      <c r="O20" s="117"/>
      <c r="P20" s="118"/>
      <c r="Q20" s="119"/>
      <c r="R20" s="119"/>
      <c r="S20" s="120"/>
      <c r="T20" s="102"/>
      <c r="U20" s="121"/>
      <c r="V20" s="19"/>
      <c r="W20" s="30"/>
      <c r="Y20" s="122"/>
      <c r="Z20" s="123"/>
      <c r="AA20" s="107"/>
      <c r="AB20" s="124"/>
      <c r="AC20" s="124"/>
      <c r="AD20" s="124"/>
      <c r="AE20" s="107"/>
      <c r="AF20" s="124"/>
      <c r="AG20" s="124"/>
      <c r="AH20" s="124"/>
      <c r="AI20" s="107"/>
      <c r="AJ20" s="124"/>
      <c r="AK20" s="124"/>
      <c r="AL20" s="124"/>
      <c r="AM20" s="107"/>
      <c r="AN20" s="124"/>
      <c r="AO20" s="124"/>
      <c r="AP20" s="124"/>
      <c r="AQ20" s="125"/>
      <c r="AR20" s="32"/>
      <c r="AV20" s="122"/>
      <c r="AW20" s="123"/>
      <c r="AX20" s="107"/>
      <c r="AY20" s="124"/>
      <c r="AZ20" s="124"/>
      <c r="BA20" s="124"/>
      <c r="BB20" s="107"/>
      <c r="BC20" s="124"/>
      <c r="BD20" s="124"/>
      <c r="BE20" s="124"/>
      <c r="BF20" s="107"/>
      <c r="BG20" s="124"/>
      <c r="BH20" s="124"/>
      <c r="BI20" s="124"/>
      <c r="BJ20" s="107"/>
      <c r="BK20" s="124"/>
      <c r="BL20" s="124"/>
      <c r="BM20" s="124"/>
      <c r="BN20" s="106"/>
      <c r="BO20" s="32"/>
      <c r="BP20" s="32"/>
      <c r="BQ20" s="19"/>
      <c r="BR20" s="106"/>
      <c r="BS20" s="108"/>
      <c r="BT20" s="123"/>
      <c r="BU20" s="101"/>
      <c r="BV20" s="126"/>
      <c r="BW20" s="126"/>
      <c r="BX20" s="126"/>
      <c r="BY20" s="101"/>
      <c r="BZ20" s="126"/>
      <c r="CA20" s="126"/>
      <c r="CB20" s="126"/>
      <c r="CC20" s="101"/>
      <c r="CD20" s="126"/>
      <c r="CE20" s="126"/>
      <c r="CF20" s="126"/>
      <c r="CG20" s="101"/>
      <c r="CH20" s="126"/>
      <c r="CI20" s="126"/>
      <c r="CJ20" s="126"/>
      <c r="CK20" s="127"/>
      <c r="CL20" s="19"/>
      <c r="CM20" s="19"/>
      <c r="CN20" s="30"/>
      <c r="CO20" s="32"/>
      <c r="CQ20" s="122"/>
      <c r="CR20" s="123"/>
      <c r="CS20" s="107"/>
      <c r="CT20" s="124"/>
      <c r="CU20" s="124"/>
      <c r="CV20" s="124"/>
      <c r="CW20" s="107"/>
      <c r="CX20" s="124"/>
      <c r="CY20" s="124"/>
      <c r="CZ20" s="124"/>
      <c r="DA20" s="107"/>
      <c r="DB20" s="124"/>
      <c r="DC20" s="124"/>
      <c r="DD20" s="124"/>
      <c r="DE20" s="107"/>
      <c r="DF20" s="124"/>
      <c r="DG20" s="124"/>
      <c r="DH20" s="124"/>
      <c r="DI20" s="125"/>
      <c r="DJ20" s="19"/>
      <c r="DK20" s="128"/>
      <c r="DY20" s="30"/>
    </row>
    <row r="21" spans="1:131" ht="105" hidden="1" customHeight="1" x14ac:dyDescent="0.4">
      <c r="A21" s="112" t="s">
        <v>26</v>
      </c>
      <c r="B21" s="113">
        <v>11024700</v>
      </c>
      <c r="C21" s="142"/>
      <c r="D21" s="142"/>
      <c r="E21" s="143"/>
      <c r="F21" s="116" t="e">
        <f t="shared" si="1"/>
        <v>#DIV/0!</v>
      </c>
      <c r="G21" s="115">
        <f t="shared" si="2"/>
        <v>0</v>
      </c>
      <c r="H21" s="116" t="e">
        <f t="shared" si="3"/>
        <v>#DIV/0!</v>
      </c>
      <c r="I21" s="115">
        <f t="shared" si="4"/>
        <v>0</v>
      </c>
      <c r="J21" s="141">
        <f t="shared" si="0"/>
        <v>0</v>
      </c>
      <c r="K21" s="99"/>
      <c r="L21" s="99"/>
      <c r="M21" s="99"/>
      <c r="N21" s="99"/>
      <c r="O21" s="99"/>
      <c r="P21" s="118"/>
      <c r="Q21" s="119"/>
      <c r="R21" s="119"/>
      <c r="S21" s="120"/>
      <c r="T21" s="102"/>
      <c r="U21" s="121"/>
      <c r="V21" s="19"/>
      <c r="W21" s="30"/>
      <c r="Y21" s="122"/>
      <c r="Z21" s="123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25"/>
      <c r="AR21" s="32"/>
      <c r="AV21" s="122"/>
      <c r="AW21" s="123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6"/>
      <c r="BO21" s="32"/>
      <c r="BP21" s="32"/>
      <c r="BQ21" s="19"/>
      <c r="BR21" s="106"/>
      <c r="BS21" s="108"/>
      <c r="BT21" s="123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27"/>
      <c r="CL21" s="19"/>
      <c r="CM21" s="19"/>
      <c r="CN21" s="30"/>
      <c r="CO21" s="32"/>
      <c r="CQ21" s="122"/>
      <c r="CR21" s="123"/>
      <c r="CS21" s="107"/>
      <c r="CT21" s="107"/>
      <c r="CU21" s="107"/>
      <c r="CV21" s="107"/>
      <c r="CW21" s="107"/>
      <c r="CX21" s="107"/>
      <c r="CY21" s="107"/>
      <c r="CZ21" s="107"/>
      <c r="DA21" s="107"/>
      <c r="DB21" s="107"/>
      <c r="DC21" s="107"/>
      <c r="DD21" s="107"/>
      <c r="DE21" s="107"/>
      <c r="DF21" s="107"/>
      <c r="DG21" s="107"/>
      <c r="DH21" s="107"/>
      <c r="DI21" s="125"/>
      <c r="DJ21" s="19"/>
      <c r="DK21" s="128"/>
      <c r="DY21" s="30"/>
    </row>
    <row r="22" spans="1:131" s="137" customFormat="1" ht="63" hidden="1" customHeight="1" x14ac:dyDescent="0.35">
      <c r="A22" s="144" t="s">
        <v>27</v>
      </c>
      <c r="B22" s="145">
        <v>13000000</v>
      </c>
      <c r="C22" s="146">
        <f>C23+C27+C33</f>
        <v>347500</v>
      </c>
      <c r="D22" s="146">
        <f>D23+D27+D33</f>
        <v>104500</v>
      </c>
      <c r="E22" s="147">
        <f>E23+E27+E33</f>
        <v>381109.82999999996</v>
      </c>
      <c r="F22" s="116">
        <f t="shared" si="1"/>
        <v>109.67189352517985</v>
      </c>
      <c r="G22" s="115">
        <f t="shared" si="2"/>
        <v>33609.829999999958</v>
      </c>
      <c r="H22" s="116">
        <f t="shared" si="3"/>
        <v>364.69840191387556</v>
      </c>
      <c r="I22" s="115">
        <f t="shared" si="4"/>
        <v>276609.82999999996</v>
      </c>
      <c r="J22" s="141">
        <f t="shared" si="0"/>
        <v>3.3356885430016171E-2</v>
      </c>
      <c r="K22" s="99"/>
      <c r="L22" s="99"/>
      <c r="M22" s="99"/>
      <c r="N22" s="99"/>
      <c r="O22" s="99"/>
      <c r="P22" s="118"/>
      <c r="Q22" s="148"/>
      <c r="R22" s="148"/>
      <c r="S22" s="120"/>
      <c r="T22" s="102"/>
      <c r="U22" s="103"/>
      <c r="V22" s="40"/>
      <c r="W22" s="30"/>
      <c r="X22" s="9"/>
      <c r="Y22" s="104"/>
      <c r="Z22" s="105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25"/>
      <c r="AR22" s="30"/>
      <c r="AS22" s="9"/>
      <c r="AT22" s="9"/>
      <c r="AU22" s="9"/>
      <c r="AV22" s="104"/>
      <c r="AW22" s="105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6"/>
      <c r="BO22" s="30"/>
      <c r="BP22" s="30"/>
      <c r="BQ22" s="40"/>
      <c r="BR22" s="106"/>
      <c r="BS22" s="108"/>
      <c r="BT22" s="105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27"/>
      <c r="CL22" s="40"/>
      <c r="CM22" s="40"/>
      <c r="CN22" s="30"/>
      <c r="CO22" s="30"/>
      <c r="CP22" s="9"/>
      <c r="CQ22" s="104"/>
      <c r="CR22" s="105"/>
      <c r="CS22" s="107"/>
      <c r="CT22" s="107"/>
      <c r="CU22" s="107"/>
      <c r="CV22" s="107"/>
      <c r="CW22" s="107"/>
      <c r="CX22" s="107"/>
      <c r="CY22" s="107"/>
      <c r="CZ22" s="107"/>
      <c r="DA22" s="107"/>
      <c r="DB22" s="107"/>
      <c r="DC22" s="107"/>
      <c r="DD22" s="107"/>
      <c r="DE22" s="107"/>
      <c r="DF22" s="107"/>
      <c r="DG22" s="107"/>
      <c r="DH22" s="107"/>
      <c r="DI22" s="125"/>
      <c r="DJ22" s="40"/>
      <c r="DK22" s="110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30"/>
      <c r="DZ22" s="9"/>
      <c r="EA22" s="9"/>
    </row>
    <row r="23" spans="1:131" s="137" customFormat="1" ht="63" hidden="1" customHeight="1" x14ac:dyDescent="0.35">
      <c r="A23" s="144" t="s">
        <v>28</v>
      </c>
      <c r="B23" s="145">
        <v>13010000</v>
      </c>
      <c r="C23" s="146">
        <f>C24+C25+C26</f>
        <v>47500</v>
      </c>
      <c r="D23" s="146">
        <f>D24+D25+D26</f>
        <v>33600</v>
      </c>
      <c r="E23" s="147">
        <f>E24+E25+E26</f>
        <v>35468.42</v>
      </c>
      <c r="F23" s="116">
        <f t="shared" si="1"/>
        <v>74.670357894736838</v>
      </c>
      <c r="G23" s="115">
        <f t="shared" si="2"/>
        <v>-12031.580000000002</v>
      </c>
      <c r="H23" s="116">
        <f t="shared" si="3"/>
        <v>105.56077380952379</v>
      </c>
      <c r="I23" s="115">
        <f t="shared" si="4"/>
        <v>1868.4199999999983</v>
      </c>
      <c r="J23" s="141">
        <f t="shared" si="0"/>
        <v>3.1043964998848082E-3</v>
      </c>
      <c r="K23" s="99"/>
      <c r="L23" s="99"/>
      <c r="M23" s="99"/>
      <c r="N23" s="99"/>
      <c r="O23" s="99"/>
      <c r="P23" s="118"/>
      <c r="Q23" s="148"/>
      <c r="R23" s="148"/>
      <c r="S23" s="120"/>
      <c r="T23" s="102"/>
      <c r="U23" s="103"/>
      <c r="V23" s="40"/>
      <c r="W23" s="30"/>
      <c r="X23" s="9"/>
      <c r="Y23" s="104"/>
      <c r="Z23" s="105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25"/>
      <c r="AR23" s="30"/>
      <c r="AS23" s="9"/>
      <c r="AT23" s="9"/>
      <c r="AU23" s="9"/>
      <c r="AV23" s="104"/>
      <c r="AW23" s="105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6"/>
      <c r="BO23" s="30"/>
      <c r="BP23" s="30"/>
      <c r="BQ23" s="40"/>
      <c r="BR23" s="106"/>
      <c r="BS23" s="108"/>
      <c r="BT23" s="105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27"/>
      <c r="CL23" s="40"/>
      <c r="CM23" s="40"/>
      <c r="CN23" s="30"/>
      <c r="CO23" s="30"/>
      <c r="CP23" s="9"/>
      <c r="CQ23" s="104"/>
      <c r="CR23" s="105"/>
      <c r="CS23" s="107"/>
      <c r="CT23" s="107"/>
      <c r="CU23" s="107"/>
      <c r="CV23" s="107"/>
      <c r="CW23" s="107"/>
      <c r="CX23" s="107"/>
      <c r="CY23" s="107"/>
      <c r="CZ23" s="107"/>
      <c r="DA23" s="107"/>
      <c r="DB23" s="107"/>
      <c r="DC23" s="107"/>
      <c r="DD23" s="107"/>
      <c r="DE23" s="107"/>
      <c r="DF23" s="107"/>
      <c r="DG23" s="107"/>
      <c r="DH23" s="107"/>
      <c r="DI23" s="125"/>
      <c r="DJ23" s="40"/>
      <c r="DK23" s="110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30"/>
      <c r="DZ23" s="9"/>
      <c r="EA23" s="9"/>
    </row>
    <row r="24" spans="1:131" s="111" customFormat="1" ht="63.6" hidden="1" x14ac:dyDescent="0.35">
      <c r="A24" s="112" t="s">
        <v>29</v>
      </c>
      <c r="B24" s="94">
        <v>13010100</v>
      </c>
      <c r="C24" s="142"/>
      <c r="D24" s="142"/>
      <c r="E24" s="115">
        <v>0</v>
      </c>
      <c r="F24" s="116"/>
      <c r="G24" s="115">
        <f t="shared" si="2"/>
        <v>0</v>
      </c>
      <c r="H24" s="116"/>
      <c r="I24" s="115">
        <f t="shared" si="4"/>
        <v>0</v>
      </c>
      <c r="J24" s="141">
        <f t="shared" si="0"/>
        <v>0</v>
      </c>
      <c r="K24" s="99"/>
      <c r="L24" s="99"/>
      <c r="M24" s="99"/>
      <c r="N24" s="99"/>
      <c r="O24" s="99"/>
      <c r="P24" s="99"/>
      <c r="Q24" s="103"/>
      <c r="R24" s="31"/>
      <c r="S24" s="120"/>
      <c r="T24" s="102"/>
      <c r="U24" s="103"/>
      <c r="V24" s="40"/>
      <c r="W24" s="30"/>
      <c r="X24" s="9"/>
      <c r="Y24" s="104"/>
      <c r="Z24" s="105"/>
      <c r="AA24" s="106"/>
      <c r="AB24" s="107"/>
      <c r="AC24" s="107"/>
      <c r="AD24" s="107"/>
      <c r="AE24" s="106"/>
      <c r="AF24" s="107"/>
      <c r="AG24" s="107"/>
      <c r="AH24" s="107"/>
      <c r="AI24" s="106"/>
      <c r="AJ24" s="107"/>
      <c r="AK24" s="107"/>
      <c r="AL24" s="107"/>
      <c r="AM24" s="106"/>
      <c r="AN24" s="107"/>
      <c r="AO24" s="107"/>
      <c r="AP24" s="107"/>
      <c r="AQ24" s="106"/>
      <c r="AR24" s="30"/>
      <c r="AS24" s="9"/>
      <c r="AT24" s="9"/>
      <c r="AU24" s="9"/>
      <c r="AV24" s="104"/>
      <c r="AW24" s="105"/>
      <c r="AX24" s="106"/>
      <c r="AY24" s="107"/>
      <c r="AZ24" s="107"/>
      <c r="BA24" s="107"/>
      <c r="BB24" s="106"/>
      <c r="BC24" s="107"/>
      <c r="BD24" s="107"/>
      <c r="BE24" s="107"/>
      <c r="BF24" s="106"/>
      <c r="BG24" s="107"/>
      <c r="BH24" s="107"/>
      <c r="BI24" s="107"/>
      <c r="BJ24" s="106"/>
      <c r="BK24" s="107"/>
      <c r="BL24" s="107"/>
      <c r="BM24" s="107"/>
      <c r="BN24" s="106"/>
      <c r="BO24" s="30"/>
      <c r="BP24" s="30"/>
      <c r="BQ24" s="40"/>
      <c r="BR24" s="106"/>
      <c r="BS24" s="108"/>
      <c r="BT24" s="105"/>
      <c r="BU24" s="109"/>
      <c r="BV24" s="101"/>
      <c r="BW24" s="101"/>
      <c r="BX24" s="101"/>
      <c r="BY24" s="109"/>
      <c r="BZ24" s="101"/>
      <c r="CA24" s="101"/>
      <c r="CB24" s="101"/>
      <c r="CC24" s="109"/>
      <c r="CD24" s="101"/>
      <c r="CE24" s="101"/>
      <c r="CF24" s="101"/>
      <c r="CG24" s="109"/>
      <c r="CH24" s="101"/>
      <c r="CI24" s="101"/>
      <c r="CJ24" s="101"/>
      <c r="CK24" s="109"/>
      <c r="CL24" s="40"/>
      <c r="CM24" s="40"/>
      <c r="CN24" s="30"/>
      <c r="CO24" s="30"/>
      <c r="CP24" s="9"/>
      <c r="CQ24" s="104"/>
      <c r="CR24" s="105"/>
      <c r="CS24" s="106"/>
      <c r="CT24" s="107"/>
      <c r="CU24" s="107"/>
      <c r="CV24" s="107"/>
      <c r="CW24" s="106"/>
      <c r="CX24" s="107"/>
      <c r="CY24" s="107"/>
      <c r="CZ24" s="107"/>
      <c r="DA24" s="106"/>
      <c r="DB24" s="107"/>
      <c r="DC24" s="107"/>
      <c r="DD24" s="107"/>
      <c r="DE24" s="106"/>
      <c r="DF24" s="107"/>
      <c r="DG24" s="107"/>
      <c r="DH24" s="107"/>
      <c r="DI24" s="106"/>
      <c r="DJ24" s="40"/>
      <c r="DK24" s="14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30"/>
      <c r="DZ24" s="9"/>
      <c r="EA24" s="9"/>
    </row>
    <row r="25" spans="1:131" s="137" customFormat="1" ht="49.8" customHeight="1" x14ac:dyDescent="0.35">
      <c r="A25" s="112" t="s">
        <v>30</v>
      </c>
      <c r="B25" s="94">
        <v>13010200</v>
      </c>
      <c r="C25" s="114">
        <v>47500</v>
      </c>
      <c r="D25" s="114">
        <v>33600</v>
      </c>
      <c r="E25" s="115">
        <v>35468.42</v>
      </c>
      <c r="F25" s="116">
        <f t="shared" si="1"/>
        <v>74.670357894736838</v>
      </c>
      <c r="G25" s="115">
        <f t="shared" si="2"/>
        <v>-12031.580000000002</v>
      </c>
      <c r="H25" s="116">
        <f t="shared" si="3"/>
        <v>105.56077380952379</v>
      </c>
      <c r="I25" s="115">
        <f t="shared" si="4"/>
        <v>1868.4199999999983</v>
      </c>
      <c r="J25" s="141">
        <f t="shared" si="0"/>
        <v>3.1043964998848082E-3</v>
      </c>
      <c r="K25" s="99"/>
      <c r="L25" s="99"/>
      <c r="M25" s="99"/>
      <c r="N25" s="99"/>
      <c r="O25" s="99"/>
      <c r="P25" s="99"/>
      <c r="Q25" s="31"/>
      <c r="R25" s="31"/>
      <c r="S25" s="120"/>
      <c r="T25" s="102"/>
      <c r="U25" s="103"/>
      <c r="V25" s="40"/>
      <c r="W25" s="30"/>
      <c r="X25" s="9"/>
      <c r="Y25" s="104"/>
      <c r="Z25" s="105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6"/>
      <c r="AR25" s="30"/>
      <c r="AS25" s="9"/>
      <c r="AT25" s="9"/>
      <c r="AU25" s="9"/>
      <c r="AV25" s="104"/>
      <c r="AW25" s="105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6"/>
      <c r="BO25" s="30"/>
      <c r="BP25" s="30"/>
      <c r="BQ25" s="40"/>
      <c r="BR25" s="106"/>
      <c r="BS25" s="108"/>
      <c r="BT25" s="105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9"/>
      <c r="CL25" s="40"/>
      <c r="CM25" s="40"/>
      <c r="CN25" s="30"/>
      <c r="CO25" s="30"/>
      <c r="CP25" s="9"/>
      <c r="CQ25" s="104"/>
      <c r="CR25" s="105"/>
      <c r="CS25" s="107"/>
      <c r="CT25" s="107"/>
      <c r="CU25" s="107"/>
      <c r="CV25" s="107"/>
      <c r="CW25" s="107"/>
      <c r="CX25" s="107"/>
      <c r="CY25" s="107"/>
      <c r="CZ25" s="107"/>
      <c r="DA25" s="107"/>
      <c r="DB25" s="107"/>
      <c r="DC25" s="107"/>
      <c r="DD25" s="107"/>
      <c r="DE25" s="107"/>
      <c r="DF25" s="107"/>
      <c r="DG25" s="107"/>
      <c r="DH25" s="107"/>
      <c r="DI25" s="106"/>
      <c r="DJ25" s="40"/>
      <c r="DK25" s="150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30"/>
      <c r="DZ25" s="9"/>
      <c r="EA25" s="9"/>
    </row>
    <row r="26" spans="1:131" s="111" customFormat="1" ht="126" hidden="1" customHeight="1" x14ac:dyDescent="0.35">
      <c r="A26" s="151" t="s">
        <v>31</v>
      </c>
      <c r="B26" s="152">
        <v>13010300</v>
      </c>
      <c r="C26" s="142"/>
      <c r="D26" s="142"/>
      <c r="E26" s="143"/>
      <c r="F26" s="116" t="e">
        <f t="shared" si="1"/>
        <v>#DIV/0!</v>
      </c>
      <c r="G26" s="115">
        <f t="shared" si="2"/>
        <v>0</v>
      </c>
      <c r="H26" s="116" t="e">
        <f t="shared" si="3"/>
        <v>#DIV/0!</v>
      </c>
      <c r="I26" s="115">
        <f t="shared" si="4"/>
        <v>0</v>
      </c>
      <c r="J26" s="141">
        <f t="shared" si="0"/>
        <v>0</v>
      </c>
      <c r="K26" s="99"/>
      <c r="L26" s="99"/>
      <c r="M26" s="99"/>
      <c r="N26" s="99"/>
      <c r="O26" s="99"/>
      <c r="P26" s="99"/>
      <c r="Q26" s="103"/>
      <c r="R26" s="31"/>
      <c r="S26" s="120"/>
      <c r="T26" s="102"/>
      <c r="U26" s="103"/>
      <c r="V26" s="40"/>
      <c r="W26" s="30"/>
      <c r="X26" s="9"/>
      <c r="Y26" s="104"/>
      <c r="Z26" s="105"/>
      <c r="AA26" s="106"/>
      <c r="AB26" s="107"/>
      <c r="AC26" s="107"/>
      <c r="AD26" s="107"/>
      <c r="AE26" s="106"/>
      <c r="AF26" s="107"/>
      <c r="AG26" s="107"/>
      <c r="AH26" s="107"/>
      <c r="AI26" s="106"/>
      <c r="AJ26" s="107"/>
      <c r="AK26" s="107"/>
      <c r="AL26" s="107"/>
      <c r="AM26" s="106"/>
      <c r="AN26" s="107"/>
      <c r="AO26" s="107"/>
      <c r="AP26" s="107"/>
      <c r="AQ26" s="106"/>
      <c r="AR26" s="30"/>
      <c r="AS26" s="9"/>
      <c r="AT26" s="9"/>
      <c r="AU26" s="9"/>
      <c r="AV26" s="104"/>
      <c r="AW26" s="105"/>
      <c r="AX26" s="106"/>
      <c r="AY26" s="107"/>
      <c r="AZ26" s="107"/>
      <c r="BA26" s="107"/>
      <c r="BB26" s="106"/>
      <c r="BC26" s="107"/>
      <c r="BD26" s="107"/>
      <c r="BE26" s="107"/>
      <c r="BF26" s="106"/>
      <c r="BG26" s="107"/>
      <c r="BH26" s="107"/>
      <c r="BI26" s="107"/>
      <c r="BJ26" s="106"/>
      <c r="BK26" s="107"/>
      <c r="BL26" s="107"/>
      <c r="BM26" s="107"/>
      <c r="BN26" s="106"/>
      <c r="BO26" s="30"/>
      <c r="BP26" s="30"/>
      <c r="BQ26" s="40"/>
      <c r="BR26" s="106"/>
      <c r="BS26" s="108"/>
      <c r="BT26" s="105"/>
      <c r="BU26" s="109"/>
      <c r="BV26" s="101"/>
      <c r="BW26" s="101"/>
      <c r="BX26" s="101"/>
      <c r="BY26" s="109"/>
      <c r="BZ26" s="101"/>
      <c r="CA26" s="101"/>
      <c r="CB26" s="101"/>
      <c r="CC26" s="109"/>
      <c r="CD26" s="101"/>
      <c r="CE26" s="101"/>
      <c r="CF26" s="101"/>
      <c r="CG26" s="109"/>
      <c r="CH26" s="101"/>
      <c r="CI26" s="101"/>
      <c r="CJ26" s="101"/>
      <c r="CK26" s="109"/>
      <c r="CL26" s="40"/>
      <c r="CM26" s="40"/>
      <c r="CN26" s="30"/>
      <c r="CO26" s="30"/>
      <c r="CP26" s="9"/>
      <c r="CQ26" s="104"/>
      <c r="CR26" s="105"/>
      <c r="CS26" s="106"/>
      <c r="CT26" s="107"/>
      <c r="CU26" s="107"/>
      <c r="CV26" s="107"/>
      <c r="CW26" s="106"/>
      <c r="CX26" s="107"/>
      <c r="CY26" s="107"/>
      <c r="CZ26" s="107"/>
      <c r="DA26" s="106"/>
      <c r="DB26" s="107"/>
      <c r="DC26" s="107"/>
      <c r="DD26" s="107"/>
      <c r="DE26" s="106"/>
      <c r="DF26" s="107"/>
      <c r="DG26" s="107"/>
      <c r="DH26" s="107"/>
      <c r="DI26" s="106"/>
      <c r="DJ26" s="40"/>
      <c r="DK26" s="14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30"/>
      <c r="DZ26" s="9"/>
      <c r="EA26" s="9"/>
    </row>
    <row r="27" spans="1:131" s="137" customFormat="1" ht="42" hidden="1" customHeight="1" x14ac:dyDescent="0.35">
      <c r="A27" s="144" t="s">
        <v>32</v>
      </c>
      <c r="B27" s="145">
        <v>13020000</v>
      </c>
      <c r="C27" s="146">
        <f>C28+C29+C30+C31+C32</f>
        <v>0</v>
      </c>
      <c r="D27" s="146">
        <f>D28+D29+D30+D31+D32</f>
        <v>0</v>
      </c>
      <c r="E27" s="147">
        <f>E28+E29+E30+E31+E32</f>
        <v>0</v>
      </c>
      <c r="F27" s="116" t="e">
        <f t="shared" si="1"/>
        <v>#DIV/0!</v>
      </c>
      <c r="G27" s="115">
        <f t="shared" si="2"/>
        <v>0</v>
      </c>
      <c r="H27" s="116" t="e">
        <f t="shared" si="3"/>
        <v>#DIV/0!</v>
      </c>
      <c r="I27" s="115">
        <f t="shared" si="4"/>
        <v>0</v>
      </c>
      <c r="J27" s="141">
        <f t="shared" si="0"/>
        <v>0</v>
      </c>
      <c r="K27" s="99"/>
      <c r="L27" s="99"/>
      <c r="M27" s="99"/>
      <c r="N27" s="99"/>
      <c r="O27" s="99"/>
      <c r="P27" s="99"/>
      <c r="Q27" s="31"/>
      <c r="R27" s="31"/>
      <c r="S27" s="120"/>
      <c r="T27" s="102"/>
      <c r="U27" s="103"/>
      <c r="V27" s="40"/>
      <c r="W27" s="30"/>
      <c r="X27" s="9"/>
      <c r="Y27" s="104"/>
      <c r="Z27" s="105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6"/>
      <c r="AR27" s="30"/>
      <c r="AS27" s="9"/>
      <c r="AT27" s="9"/>
      <c r="AU27" s="9"/>
      <c r="AV27" s="104"/>
      <c r="AW27" s="105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6"/>
      <c r="BO27" s="30"/>
      <c r="BP27" s="30"/>
      <c r="BQ27" s="40"/>
      <c r="BR27" s="106"/>
      <c r="BS27" s="108"/>
      <c r="BT27" s="105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9"/>
      <c r="CL27" s="40"/>
      <c r="CM27" s="40"/>
      <c r="CN27" s="30"/>
      <c r="CO27" s="30"/>
      <c r="CP27" s="9"/>
      <c r="CQ27" s="104"/>
      <c r="CR27" s="105"/>
      <c r="CS27" s="107"/>
      <c r="CT27" s="107"/>
      <c r="CU27" s="107"/>
      <c r="CV27" s="107"/>
      <c r="CW27" s="107"/>
      <c r="CX27" s="107"/>
      <c r="CY27" s="107"/>
      <c r="CZ27" s="107"/>
      <c r="DA27" s="107"/>
      <c r="DB27" s="107"/>
      <c r="DC27" s="107"/>
      <c r="DD27" s="107"/>
      <c r="DE27" s="107"/>
      <c r="DF27" s="107"/>
      <c r="DG27" s="107"/>
      <c r="DH27" s="107"/>
      <c r="DI27" s="106"/>
      <c r="DJ27" s="40"/>
      <c r="DK27" s="14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30"/>
      <c r="DZ27" s="9"/>
      <c r="EA27" s="9"/>
    </row>
    <row r="28" spans="1:131" s="111" customFormat="1" ht="63" hidden="1" customHeight="1" x14ac:dyDescent="0.35">
      <c r="A28" s="151" t="s">
        <v>33</v>
      </c>
      <c r="B28" s="152">
        <v>13020200</v>
      </c>
      <c r="C28" s="142"/>
      <c r="D28" s="142"/>
      <c r="E28" s="143"/>
      <c r="F28" s="116" t="e">
        <f t="shared" si="1"/>
        <v>#DIV/0!</v>
      </c>
      <c r="G28" s="115">
        <f t="shared" si="2"/>
        <v>0</v>
      </c>
      <c r="H28" s="116" t="e">
        <f t="shared" si="3"/>
        <v>#DIV/0!</v>
      </c>
      <c r="I28" s="115">
        <f t="shared" si="4"/>
        <v>0</v>
      </c>
      <c r="J28" s="141">
        <f t="shared" si="0"/>
        <v>0</v>
      </c>
      <c r="K28" s="99"/>
      <c r="L28" s="99"/>
      <c r="M28" s="99"/>
      <c r="N28" s="99"/>
      <c r="O28" s="99"/>
      <c r="P28" s="99"/>
      <c r="Q28" s="103"/>
      <c r="R28" s="31"/>
      <c r="S28" s="120"/>
      <c r="T28" s="102"/>
      <c r="U28" s="103"/>
      <c r="V28" s="40"/>
      <c r="W28" s="30"/>
      <c r="X28" s="9"/>
      <c r="Y28" s="104"/>
      <c r="Z28" s="105"/>
      <c r="AA28" s="106"/>
      <c r="AB28" s="107"/>
      <c r="AC28" s="107"/>
      <c r="AD28" s="107"/>
      <c r="AE28" s="106"/>
      <c r="AF28" s="107"/>
      <c r="AG28" s="107"/>
      <c r="AH28" s="107"/>
      <c r="AI28" s="106"/>
      <c r="AJ28" s="107"/>
      <c r="AK28" s="107"/>
      <c r="AL28" s="107"/>
      <c r="AM28" s="106"/>
      <c r="AN28" s="107"/>
      <c r="AO28" s="107"/>
      <c r="AP28" s="107"/>
      <c r="AQ28" s="106"/>
      <c r="AR28" s="30"/>
      <c r="AS28" s="9"/>
      <c r="AT28" s="9"/>
      <c r="AU28" s="9"/>
      <c r="AV28" s="104"/>
      <c r="AW28" s="105"/>
      <c r="AX28" s="106"/>
      <c r="AY28" s="107"/>
      <c r="AZ28" s="107"/>
      <c r="BA28" s="107"/>
      <c r="BB28" s="106"/>
      <c r="BC28" s="107"/>
      <c r="BD28" s="107"/>
      <c r="BE28" s="107"/>
      <c r="BF28" s="106"/>
      <c r="BG28" s="107"/>
      <c r="BH28" s="107"/>
      <c r="BI28" s="107"/>
      <c r="BJ28" s="106"/>
      <c r="BK28" s="107"/>
      <c r="BL28" s="107"/>
      <c r="BM28" s="107"/>
      <c r="BN28" s="106"/>
      <c r="BO28" s="30"/>
      <c r="BP28" s="30"/>
      <c r="BQ28" s="40"/>
      <c r="BR28" s="106"/>
      <c r="BS28" s="108"/>
      <c r="BT28" s="105"/>
      <c r="BU28" s="109"/>
      <c r="BV28" s="101"/>
      <c r="BW28" s="101"/>
      <c r="BX28" s="101"/>
      <c r="BY28" s="109"/>
      <c r="BZ28" s="101"/>
      <c r="CA28" s="101"/>
      <c r="CB28" s="101"/>
      <c r="CC28" s="109"/>
      <c r="CD28" s="101"/>
      <c r="CE28" s="101"/>
      <c r="CF28" s="101"/>
      <c r="CG28" s="109"/>
      <c r="CH28" s="101"/>
      <c r="CI28" s="101"/>
      <c r="CJ28" s="101"/>
      <c r="CK28" s="109"/>
      <c r="CL28" s="40"/>
      <c r="CM28" s="40"/>
      <c r="CN28" s="30"/>
      <c r="CO28" s="30"/>
      <c r="CP28" s="9"/>
      <c r="CQ28" s="104"/>
      <c r="CR28" s="105"/>
      <c r="CS28" s="106"/>
      <c r="CT28" s="107"/>
      <c r="CU28" s="107"/>
      <c r="CV28" s="107"/>
      <c r="CW28" s="106"/>
      <c r="CX28" s="107"/>
      <c r="CY28" s="107"/>
      <c r="CZ28" s="107"/>
      <c r="DA28" s="106"/>
      <c r="DB28" s="107"/>
      <c r="DC28" s="107"/>
      <c r="DD28" s="107"/>
      <c r="DE28" s="106"/>
      <c r="DF28" s="107"/>
      <c r="DG28" s="107"/>
      <c r="DH28" s="107"/>
      <c r="DI28" s="106"/>
      <c r="DJ28" s="40"/>
      <c r="DK28" s="14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30"/>
      <c r="DZ28" s="9"/>
      <c r="EA28" s="9"/>
    </row>
    <row r="29" spans="1:131" s="137" customFormat="1" ht="63" hidden="1" customHeight="1" x14ac:dyDescent="0.35">
      <c r="A29" s="151" t="s">
        <v>34</v>
      </c>
      <c r="B29" s="152">
        <v>13020300</v>
      </c>
      <c r="C29" s="142"/>
      <c r="D29" s="142"/>
      <c r="E29" s="143"/>
      <c r="F29" s="116" t="e">
        <f t="shared" si="1"/>
        <v>#DIV/0!</v>
      </c>
      <c r="G29" s="115">
        <f t="shared" si="2"/>
        <v>0</v>
      </c>
      <c r="H29" s="116" t="e">
        <f t="shared" si="3"/>
        <v>#DIV/0!</v>
      </c>
      <c r="I29" s="115">
        <f t="shared" si="4"/>
        <v>0</v>
      </c>
      <c r="J29" s="141">
        <f t="shared" si="0"/>
        <v>0</v>
      </c>
      <c r="K29" s="99"/>
      <c r="L29" s="99"/>
      <c r="M29" s="99"/>
      <c r="N29" s="99"/>
      <c r="O29" s="99"/>
      <c r="P29" s="118"/>
      <c r="Q29" s="31"/>
      <c r="R29" s="103"/>
      <c r="S29" s="120"/>
      <c r="T29" s="102"/>
      <c r="U29" s="103"/>
      <c r="V29" s="40"/>
      <c r="W29" s="30"/>
      <c r="X29" s="9"/>
      <c r="Y29" s="104"/>
      <c r="Z29" s="105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25"/>
      <c r="AR29" s="30"/>
      <c r="AS29" s="9"/>
      <c r="AT29" s="9"/>
      <c r="AU29" s="9"/>
      <c r="AV29" s="104"/>
      <c r="AW29" s="105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6"/>
      <c r="BO29" s="30"/>
      <c r="BP29" s="30"/>
      <c r="BQ29" s="40"/>
      <c r="BR29" s="106"/>
      <c r="BS29" s="108"/>
      <c r="BT29" s="105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27"/>
      <c r="CL29" s="40"/>
      <c r="CM29" s="40"/>
      <c r="CN29" s="30"/>
      <c r="CO29" s="30"/>
      <c r="CP29" s="9"/>
      <c r="CQ29" s="104"/>
      <c r="CR29" s="105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25"/>
      <c r="DJ29" s="40"/>
      <c r="DK29" s="153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30"/>
      <c r="DZ29" s="9"/>
      <c r="EA29" s="9"/>
    </row>
    <row r="30" spans="1:131" s="137" customFormat="1" ht="105" hidden="1" customHeight="1" x14ac:dyDescent="0.35">
      <c r="A30" s="151" t="s">
        <v>35</v>
      </c>
      <c r="B30" s="152">
        <v>13020400</v>
      </c>
      <c r="C30" s="142"/>
      <c r="D30" s="142"/>
      <c r="E30" s="143"/>
      <c r="F30" s="116" t="e">
        <f t="shared" si="1"/>
        <v>#DIV/0!</v>
      </c>
      <c r="G30" s="115">
        <f t="shared" si="2"/>
        <v>0</v>
      </c>
      <c r="H30" s="116" t="e">
        <f t="shared" si="3"/>
        <v>#DIV/0!</v>
      </c>
      <c r="I30" s="115">
        <f t="shared" si="4"/>
        <v>0</v>
      </c>
      <c r="J30" s="141">
        <f t="shared" si="0"/>
        <v>0</v>
      </c>
      <c r="K30" s="99"/>
      <c r="L30" s="99"/>
      <c r="M30" s="99"/>
      <c r="N30" s="99"/>
      <c r="O30" s="99"/>
      <c r="P30" s="118"/>
      <c r="Q30" s="31"/>
      <c r="R30" s="103"/>
      <c r="S30" s="120"/>
      <c r="T30" s="102"/>
      <c r="U30" s="103"/>
      <c r="V30" s="40"/>
      <c r="W30" s="30"/>
      <c r="X30" s="9"/>
      <c r="Y30" s="104"/>
      <c r="Z30" s="105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25"/>
      <c r="AR30" s="30"/>
      <c r="AS30" s="9"/>
      <c r="AT30" s="9"/>
      <c r="AU30" s="9"/>
      <c r="AV30" s="104"/>
      <c r="AW30" s="105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6"/>
      <c r="BO30" s="30"/>
      <c r="BP30" s="30"/>
      <c r="BQ30" s="40"/>
      <c r="BR30" s="106"/>
      <c r="BS30" s="108"/>
      <c r="BT30" s="105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27"/>
      <c r="CL30" s="40"/>
      <c r="CM30" s="40"/>
      <c r="CN30" s="30"/>
      <c r="CO30" s="30"/>
      <c r="CP30" s="30"/>
      <c r="CQ30" s="104"/>
      <c r="CR30" s="105"/>
      <c r="CS30" s="107"/>
      <c r="CT30" s="107"/>
      <c r="CU30" s="107"/>
      <c r="CV30" s="107"/>
      <c r="CW30" s="107"/>
      <c r="CX30" s="107"/>
      <c r="CY30" s="107"/>
      <c r="CZ30" s="107"/>
      <c r="DA30" s="107"/>
      <c r="DB30" s="107"/>
      <c r="DC30" s="107"/>
      <c r="DD30" s="107"/>
      <c r="DE30" s="107"/>
      <c r="DF30" s="107"/>
      <c r="DG30" s="107"/>
      <c r="DH30" s="107"/>
      <c r="DI30" s="125"/>
      <c r="DJ30" s="40"/>
      <c r="DK30" s="153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30"/>
      <c r="DZ30" s="9"/>
      <c r="EA30" s="9"/>
    </row>
    <row r="31" spans="1:131" s="137" customFormat="1" ht="105" hidden="1" customHeight="1" x14ac:dyDescent="0.35">
      <c r="A31" s="151" t="s">
        <v>36</v>
      </c>
      <c r="B31" s="152">
        <v>13020500</v>
      </c>
      <c r="C31" s="142"/>
      <c r="D31" s="142"/>
      <c r="E31" s="143"/>
      <c r="F31" s="116" t="e">
        <f t="shared" si="1"/>
        <v>#DIV/0!</v>
      </c>
      <c r="G31" s="115">
        <f t="shared" si="2"/>
        <v>0</v>
      </c>
      <c r="H31" s="116" t="e">
        <f t="shared" si="3"/>
        <v>#DIV/0!</v>
      </c>
      <c r="I31" s="115">
        <f t="shared" si="4"/>
        <v>0</v>
      </c>
      <c r="J31" s="141">
        <f t="shared" si="0"/>
        <v>0</v>
      </c>
      <c r="K31" s="99"/>
      <c r="L31" s="99"/>
      <c r="M31" s="99"/>
      <c r="N31" s="99"/>
      <c r="O31" s="99"/>
      <c r="P31" s="118"/>
      <c r="Q31" s="31"/>
      <c r="R31" s="103"/>
      <c r="S31" s="120"/>
      <c r="T31" s="102"/>
      <c r="U31" s="103"/>
      <c r="V31" s="40"/>
      <c r="W31" s="30"/>
      <c r="X31" s="9"/>
      <c r="Y31" s="104"/>
      <c r="Z31" s="105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25"/>
      <c r="AR31" s="30"/>
      <c r="AS31" s="9"/>
      <c r="AT31" s="9"/>
      <c r="AU31" s="9"/>
      <c r="AV31" s="104"/>
      <c r="AW31" s="105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6"/>
      <c r="BO31" s="30"/>
      <c r="BP31" s="30"/>
      <c r="BQ31" s="40"/>
      <c r="BR31" s="106"/>
      <c r="BS31" s="108"/>
      <c r="BT31" s="105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27"/>
      <c r="CL31" s="40"/>
      <c r="CM31" s="40"/>
      <c r="CN31" s="30"/>
      <c r="CO31" s="30"/>
      <c r="CP31" s="9"/>
      <c r="CQ31" s="104"/>
      <c r="CR31" s="105"/>
      <c r="CS31" s="107"/>
      <c r="CT31" s="107"/>
      <c r="CU31" s="107"/>
      <c r="CV31" s="107"/>
      <c r="CW31" s="107"/>
      <c r="CX31" s="107"/>
      <c r="CY31" s="107"/>
      <c r="CZ31" s="107"/>
      <c r="DA31" s="107"/>
      <c r="DB31" s="107"/>
      <c r="DC31" s="107"/>
      <c r="DD31" s="107"/>
      <c r="DE31" s="107"/>
      <c r="DF31" s="107"/>
      <c r="DG31" s="107"/>
      <c r="DH31" s="107"/>
      <c r="DI31" s="125"/>
      <c r="DJ31" s="40"/>
      <c r="DK31" s="153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30"/>
      <c r="DZ31" s="9"/>
      <c r="EA31" s="9"/>
    </row>
    <row r="32" spans="1:131" s="137" customFormat="1" ht="147" hidden="1" customHeight="1" x14ac:dyDescent="0.35">
      <c r="A32" s="151" t="s">
        <v>37</v>
      </c>
      <c r="B32" s="152">
        <v>13020600</v>
      </c>
      <c r="C32" s="142"/>
      <c r="D32" s="142"/>
      <c r="E32" s="143"/>
      <c r="F32" s="116" t="e">
        <f t="shared" si="1"/>
        <v>#DIV/0!</v>
      </c>
      <c r="G32" s="115">
        <f t="shared" si="2"/>
        <v>0</v>
      </c>
      <c r="H32" s="116" t="e">
        <f t="shared" si="3"/>
        <v>#DIV/0!</v>
      </c>
      <c r="I32" s="115">
        <f t="shared" si="4"/>
        <v>0</v>
      </c>
      <c r="J32" s="141">
        <f t="shared" si="0"/>
        <v>0</v>
      </c>
      <c r="K32" s="99"/>
      <c r="L32" s="99"/>
      <c r="M32" s="99"/>
      <c r="N32" s="99"/>
      <c r="O32" s="99"/>
      <c r="P32" s="118"/>
      <c r="Q32" s="31"/>
      <c r="R32" s="31"/>
      <c r="S32" s="120"/>
      <c r="T32" s="102"/>
      <c r="U32" s="103"/>
      <c r="V32" s="40"/>
      <c r="W32" s="30"/>
      <c r="X32" s="9"/>
      <c r="Y32" s="104"/>
      <c r="Z32" s="105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25"/>
      <c r="AR32" s="30"/>
      <c r="AS32" s="9"/>
      <c r="AT32" s="9"/>
      <c r="AU32" s="9"/>
      <c r="AV32" s="104"/>
      <c r="AW32" s="105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6"/>
      <c r="BO32" s="30"/>
      <c r="BP32" s="30"/>
      <c r="BQ32" s="40"/>
      <c r="BR32" s="106"/>
      <c r="BS32" s="108"/>
      <c r="BT32" s="105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27"/>
      <c r="CL32" s="40"/>
      <c r="CM32" s="40"/>
      <c r="CN32" s="30"/>
      <c r="CO32" s="30"/>
      <c r="CP32" s="9"/>
      <c r="CQ32" s="104"/>
      <c r="CR32" s="105"/>
      <c r="CS32" s="107"/>
      <c r="CT32" s="107"/>
      <c r="CU32" s="107"/>
      <c r="CV32" s="107"/>
      <c r="CW32" s="107"/>
      <c r="CX32" s="107"/>
      <c r="CY32" s="107"/>
      <c r="CZ32" s="107"/>
      <c r="DA32" s="107"/>
      <c r="DB32" s="107"/>
      <c r="DC32" s="107"/>
      <c r="DD32" s="107"/>
      <c r="DE32" s="107"/>
      <c r="DF32" s="107"/>
      <c r="DG32" s="107"/>
      <c r="DH32" s="107"/>
      <c r="DI32" s="125"/>
      <c r="DJ32" s="40"/>
      <c r="DK32" s="153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30"/>
      <c r="DZ32" s="9"/>
      <c r="EA32" s="9"/>
    </row>
    <row r="33" spans="1:131" s="157" customFormat="1" ht="48" customHeight="1" x14ac:dyDescent="0.4">
      <c r="A33" s="154" t="s">
        <v>38</v>
      </c>
      <c r="B33" s="94">
        <v>13030100</v>
      </c>
      <c r="C33" s="95">
        <v>300000</v>
      </c>
      <c r="D33" s="95">
        <v>70900</v>
      </c>
      <c r="E33" s="96">
        <v>345641.41</v>
      </c>
      <c r="F33" s="116">
        <f t="shared" si="1"/>
        <v>115.21380333333333</v>
      </c>
      <c r="G33" s="115">
        <f t="shared" si="2"/>
        <v>45641.409999999974</v>
      </c>
      <c r="H33" s="116">
        <f t="shared" si="3"/>
        <v>487.50551480959092</v>
      </c>
      <c r="I33" s="115">
        <f t="shared" si="4"/>
        <v>274741.40999999997</v>
      </c>
      <c r="J33" s="141">
        <f t="shared" si="0"/>
        <v>3.0252488930131365E-2</v>
      </c>
      <c r="K33" s="99"/>
      <c r="L33" s="99"/>
      <c r="M33" s="99"/>
      <c r="N33" s="99"/>
      <c r="O33" s="99"/>
      <c r="P33" s="118"/>
      <c r="Q33" s="31"/>
      <c r="R33" s="31"/>
      <c r="S33" s="120"/>
      <c r="T33" s="102"/>
      <c r="U33" s="103"/>
      <c r="V33" s="40"/>
      <c r="W33" s="30"/>
      <c r="X33" s="9"/>
      <c r="Y33" s="104"/>
      <c r="Z33" s="105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25"/>
      <c r="AR33" s="30"/>
      <c r="AS33" s="9"/>
      <c r="AT33" s="9"/>
      <c r="AU33" s="9"/>
      <c r="AV33" s="104"/>
      <c r="AW33" s="105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6"/>
      <c r="BO33" s="30"/>
      <c r="BP33" s="30"/>
      <c r="BQ33" s="40"/>
      <c r="BR33" s="106"/>
      <c r="BS33" s="108"/>
      <c r="BT33" s="105"/>
      <c r="BU33" s="101"/>
      <c r="BV33" s="155"/>
      <c r="BW33" s="155"/>
      <c r="BX33" s="155"/>
      <c r="BY33" s="101"/>
      <c r="BZ33" s="155"/>
      <c r="CA33" s="155"/>
      <c r="CB33" s="155"/>
      <c r="CC33" s="101"/>
      <c r="CD33" s="155"/>
      <c r="CE33" s="155"/>
      <c r="CF33" s="155"/>
      <c r="CG33" s="101"/>
      <c r="CH33" s="155"/>
      <c r="CI33" s="155"/>
      <c r="CJ33" s="155"/>
      <c r="CK33" s="127"/>
      <c r="CL33" s="40"/>
      <c r="CM33" s="40"/>
      <c r="CN33" s="30"/>
      <c r="CO33" s="30"/>
      <c r="CP33" s="9"/>
      <c r="CQ33" s="104"/>
      <c r="CR33" s="105"/>
      <c r="CS33" s="107"/>
      <c r="CT33" s="156"/>
      <c r="CU33" s="156"/>
      <c r="CV33" s="156"/>
      <c r="CW33" s="107"/>
      <c r="CX33" s="156"/>
      <c r="CY33" s="156"/>
      <c r="CZ33" s="156"/>
      <c r="DA33" s="107"/>
      <c r="DB33" s="156"/>
      <c r="DC33" s="156"/>
      <c r="DD33" s="156"/>
      <c r="DE33" s="107"/>
      <c r="DF33" s="156"/>
      <c r="DG33" s="156"/>
      <c r="DH33" s="156"/>
      <c r="DI33" s="125"/>
      <c r="DJ33" s="40"/>
      <c r="DK33" s="153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30"/>
      <c r="DZ33" s="9"/>
      <c r="EA33" s="9"/>
    </row>
    <row r="34" spans="1:131" s="137" customFormat="1" ht="84" hidden="1" customHeight="1" x14ac:dyDescent="0.4">
      <c r="A34" s="158" t="s">
        <v>39</v>
      </c>
      <c r="B34" s="94">
        <v>13040100</v>
      </c>
      <c r="C34" s="142"/>
      <c r="D34" s="142"/>
      <c r="E34" s="96">
        <v>0</v>
      </c>
      <c r="F34" s="159" t="e">
        <f t="shared" si="1"/>
        <v>#DIV/0!</v>
      </c>
      <c r="G34" s="115">
        <f t="shared" si="2"/>
        <v>0</v>
      </c>
      <c r="H34" s="159" t="e">
        <f t="shared" si="3"/>
        <v>#DIV/0!</v>
      </c>
      <c r="I34" s="115">
        <f t="shared" si="4"/>
        <v>0</v>
      </c>
      <c r="J34" s="141">
        <f t="shared" si="0"/>
        <v>0</v>
      </c>
      <c r="K34" s="99"/>
      <c r="L34" s="99"/>
      <c r="M34" s="99"/>
      <c r="N34" s="99"/>
      <c r="O34" s="99"/>
      <c r="P34" s="118"/>
      <c r="Q34" s="31"/>
      <c r="R34" s="31"/>
      <c r="S34" s="120"/>
      <c r="T34" s="102"/>
      <c r="U34" s="103"/>
      <c r="V34" s="40"/>
      <c r="W34" s="30"/>
      <c r="X34" s="9"/>
      <c r="Y34" s="104"/>
      <c r="Z34" s="105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25"/>
      <c r="AR34" s="30"/>
      <c r="AS34" s="9"/>
      <c r="AT34" s="9"/>
      <c r="AU34" s="9"/>
      <c r="AV34" s="104"/>
      <c r="AW34" s="105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6"/>
      <c r="BO34" s="30"/>
      <c r="BP34" s="30"/>
      <c r="BQ34" s="40"/>
      <c r="BR34" s="106"/>
      <c r="BS34" s="108"/>
      <c r="BT34" s="105"/>
      <c r="BU34" s="101"/>
      <c r="BV34" s="155"/>
      <c r="BW34" s="155"/>
      <c r="BX34" s="155"/>
      <c r="BY34" s="101"/>
      <c r="BZ34" s="155"/>
      <c r="CA34" s="155"/>
      <c r="CB34" s="155"/>
      <c r="CC34" s="101"/>
      <c r="CD34" s="155"/>
      <c r="CE34" s="155"/>
      <c r="CF34" s="155"/>
      <c r="CG34" s="101"/>
      <c r="CH34" s="155"/>
      <c r="CI34" s="155"/>
      <c r="CJ34" s="155"/>
      <c r="CK34" s="127"/>
      <c r="CL34" s="40"/>
      <c r="CM34" s="40"/>
      <c r="CN34" s="30"/>
      <c r="CO34" s="30"/>
      <c r="CP34" s="9"/>
      <c r="CQ34" s="104"/>
      <c r="CR34" s="105"/>
      <c r="CS34" s="107"/>
      <c r="CT34" s="156"/>
      <c r="CU34" s="156"/>
      <c r="CV34" s="156"/>
      <c r="CW34" s="107"/>
      <c r="CX34" s="156"/>
      <c r="CY34" s="156"/>
      <c r="CZ34" s="156"/>
      <c r="DA34" s="107"/>
      <c r="DB34" s="156"/>
      <c r="DC34" s="156"/>
      <c r="DD34" s="156"/>
      <c r="DE34" s="107"/>
      <c r="DF34" s="156"/>
      <c r="DG34" s="156"/>
      <c r="DH34" s="156"/>
      <c r="DI34" s="125"/>
      <c r="DJ34" s="40"/>
      <c r="DK34" s="153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30"/>
      <c r="DZ34" s="9"/>
      <c r="EA34" s="9"/>
    </row>
    <row r="35" spans="1:131" s="137" customFormat="1" ht="105" hidden="1" customHeight="1" x14ac:dyDescent="0.4">
      <c r="A35" s="160" t="s">
        <v>40</v>
      </c>
      <c r="B35" s="152">
        <v>13030500</v>
      </c>
      <c r="C35" s="142"/>
      <c r="D35" s="142"/>
      <c r="E35" s="143"/>
      <c r="F35" s="116" t="e">
        <f t="shared" si="1"/>
        <v>#DIV/0!</v>
      </c>
      <c r="G35" s="115">
        <f t="shared" si="2"/>
        <v>0</v>
      </c>
      <c r="H35" s="116" t="e">
        <f t="shared" si="3"/>
        <v>#DIV/0!</v>
      </c>
      <c r="I35" s="115">
        <f t="shared" si="4"/>
        <v>0</v>
      </c>
      <c r="J35" s="141">
        <f t="shared" si="0"/>
        <v>0</v>
      </c>
      <c r="K35" s="99"/>
      <c r="L35" s="99"/>
      <c r="M35" s="99"/>
      <c r="N35" s="99"/>
      <c r="O35" s="99"/>
      <c r="P35" s="118"/>
      <c r="Q35" s="31"/>
      <c r="R35" s="31"/>
      <c r="S35" s="120"/>
      <c r="T35" s="102"/>
      <c r="U35" s="103"/>
      <c r="V35" s="40"/>
      <c r="W35" s="30"/>
      <c r="X35" s="9"/>
      <c r="Y35" s="104"/>
      <c r="Z35" s="105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25"/>
      <c r="AR35" s="30"/>
      <c r="AS35" s="9"/>
      <c r="AT35" s="9"/>
      <c r="AU35" s="9"/>
      <c r="AV35" s="104"/>
      <c r="AW35" s="105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6"/>
      <c r="BO35" s="30"/>
      <c r="BP35" s="30"/>
      <c r="BQ35" s="40"/>
      <c r="BR35" s="106"/>
      <c r="BS35" s="108"/>
      <c r="BT35" s="105"/>
      <c r="BU35" s="101"/>
      <c r="BV35" s="155"/>
      <c r="BW35" s="155"/>
      <c r="BX35" s="155"/>
      <c r="BY35" s="101"/>
      <c r="BZ35" s="155"/>
      <c r="CA35" s="155"/>
      <c r="CB35" s="155"/>
      <c r="CC35" s="101"/>
      <c r="CD35" s="155"/>
      <c r="CE35" s="155"/>
      <c r="CF35" s="155"/>
      <c r="CG35" s="101"/>
      <c r="CH35" s="155"/>
      <c r="CI35" s="155"/>
      <c r="CJ35" s="155"/>
      <c r="CK35" s="127"/>
      <c r="CL35" s="40"/>
      <c r="CM35" s="40"/>
      <c r="CN35" s="30"/>
      <c r="CO35" s="30"/>
      <c r="CP35" s="9"/>
      <c r="CQ35" s="104"/>
      <c r="CR35" s="105"/>
      <c r="CS35" s="107"/>
      <c r="CT35" s="156"/>
      <c r="CU35" s="156"/>
      <c r="CV35" s="156"/>
      <c r="CW35" s="107"/>
      <c r="CX35" s="156"/>
      <c r="CY35" s="156"/>
      <c r="CZ35" s="156"/>
      <c r="DA35" s="107"/>
      <c r="DB35" s="156"/>
      <c r="DC35" s="156"/>
      <c r="DD35" s="156"/>
      <c r="DE35" s="107"/>
      <c r="DF35" s="156"/>
      <c r="DG35" s="156"/>
      <c r="DH35" s="156"/>
      <c r="DI35" s="125"/>
      <c r="DJ35" s="40"/>
      <c r="DK35" s="153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30"/>
      <c r="DZ35" s="9"/>
      <c r="EA35" s="9"/>
    </row>
    <row r="36" spans="1:131" s="9" customFormat="1" ht="105" hidden="1" customHeight="1" x14ac:dyDescent="0.4">
      <c r="A36" s="160" t="s">
        <v>41</v>
      </c>
      <c r="B36" s="152">
        <v>13030600</v>
      </c>
      <c r="C36" s="142"/>
      <c r="D36" s="142"/>
      <c r="E36" s="143"/>
      <c r="F36" s="116" t="e">
        <f t="shared" si="1"/>
        <v>#DIV/0!</v>
      </c>
      <c r="G36" s="115">
        <f t="shared" si="2"/>
        <v>0</v>
      </c>
      <c r="H36" s="116" t="e">
        <f t="shared" si="3"/>
        <v>#DIV/0!</v>
      </c>
      <c r="I36" s="115">
        <f t="shared" si="4"/>
        <v>0</v>
      </c>
      <c r="J36" s="141">
        <f t="shared" si="0"/>
        <v>0</v>
      </c>
      <c r="K36" s="99"/>
      <c r="L36" s="99"/>
      <c r="M36" s="99"/>
      <c r="N36" s="99"/>
      <c r="O36" s="99"/>
      <c r="P36" s="118"/>
      <c r="Q36" s="103"/>
      <c r="R36" s="31"/>
      <c r="S36" s="120"/>
      <c r="T36" s="102"/>
      <c r="U36" s="103"/>
      <c r="V36" s="40"/>
      <c r="W36" s="30"/>
      <c r="Y36" s="104"/>
      <c r="Z36" s="105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25"/>
      <c r="AR36" s="30"/>
      <c r="AV36" s="104"/>
      <c r="AW36" s="105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6"/>
      <c r="BO36" s="30"/>
      <c r="BP36" s="30"/>
      <c r="BQ36" s="40"/>
      <c r="BR36" s="106"/>
      <c r="BS36" s="108"/>
      <c r="BT36" s="105"/>
      <c r="BU36" s="101"/>
      <c r="BV36" s="155"/>
      <c r="BW36" s="155"/>
      <c r="BX36" s="155"/>
      <c r="BY36" s="101"/>
      <c r="BZ36" s="155"/>
      <c r="CA36" s="155"/>
      <c r="CB36" s="155"/>
      <c r="CC36" s="101"/>
      <c r="CD36" s="155"/>
      <c r="CE36" s="155"/>
      <c r="CF36" s="155"/>
      <c r="CG36" s="101"/>
      <c r="CH36" s="155"/>
      <c r="CI36" s="155"/>
      <c r="CJ36" s="155"/>
      <c r="CK36" s="127"/>
      <c r="CL36" s="40"/>
      <c r="CM36" s="40"/>
      <c r="CN36" s="30"/>
      <c r="CO36" s="30"/>
      <c r="CQ36" s="104"/>
      <c r="CR36" s="105"/>
      <c r="CS36" s="107"/>
      <c r="CT36" s="156"/>
      <c r="CU36" s="156"/>
      <c r="CV36" s="156"/>
      <c r="CW36" s="107"/>
      <c r="CX36" s="156"/>
      <c r="CY36" s="156"/>
      <c r="CZ36" s="156"/>
      <c r="DA36" s="107"/>
      <c r="DB36" s="156"/>
      <c r="DC36" s="156"/>
      <c r="DD36" s="156"/>
      <c r="DE36" s="107"/>
      <c r="DF36" s="156"/>
      <c r="DG36" s="156"/>
      <c r="DH36" s="156"/>
      <c r="DI36" s="125"/>
      <c r="DJ36" s="40"/>
      <c r="DK36" s="149"/>
      <c r="DY36" s="30"/>
    </row>
    <row r="37" spans="1:131" s="9" customFormat="1" ht="63" hidden="1" customHeight="1" x14ac:dyDescent="0.4">
      <c r="A37" s="160" t="s">
        <v>42</v>
      </c>
      <c r="B37" s="152">
        <v>13030700</v>
      </c>
      <c r="C37" s="142"/>
      <c r="D37" s="142"/>
      <c r="E37" s="143"/>
      <c r="F37" s="116" t="e">
        <f t="shared" si="1"/>
        <v>#DIV/0!</v>
      </c>
      <c r="G37" s="115">
        <f t="shared" si="2"/>
        <v>0</v>
      </c>
      <c r="H37" s="116" t="e">
        <f t="shared" si="3"/>
        <v>#DIV/0!</v>
      </c>
      <c r="I37" s="115">
        <f t="shared" si="4"/>
        <v>0</v>
      </c>
      <c r="J37" s="141">
        <f t="shared" si="0"/>
        <v>0</v>
      </c>
      <c r="K37" s="99"/>
      <c r="L37" s="99"/>
      <c r="M37" s="99"/>
      <c r="N37" s="99"/>
      <c r="O37" s="99"/>
      <c r="P37" s="118"/>
      <c r="Q37" s="103"/>
      <c r="R37" s="31"/>
      <c r="S37" s="120"/>
      <c r="T37" s="102"/>
      <c r="U37" s="103"/>
      <c r="V37" s="40"/>
      <c r="W37" s="30"/>
      <c r="Y37" s="104"/>
      <c r="Z37" s="105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25"/>
      <c r="AR37" s="30"/>
      <c r="AV37" s="104"/>
      <c r="AW37" s="105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6"/>
      <c r="BO37" s="30"/>
      <c r="BP37" s="30"/>
      <c r="BQ37" s="40"/>
      <c r="BR37" s="106"/>
      <c r="BS37" s="108"/>
      <c r="BT37" s="105"/>
      <c r="BU37" s="101"/>
      <c r="BV37" s="155"/>
      <c r="BW37" s="155"/>
      <c r="BX37" s="155"/>
      <c r="BY37" s="101"/>
      <c r="BZ37" s="155"/>
      <c r="CA37" s="155"/>
      <c r="CB37" s="155"/>
      <c r="CC37" s="101"/>
      <c r="CD37" s="155"/>
      <c r="CE37" s="155"/>
      <c r="CF37" s="155"/>
      <c r="CG37" s="101"/>
      <c r="CH37" s="155"/>
      <c r="CI37" s="155"/>
      <c r="CJ37" s="155"/>
      <c r="CK37" s="127"/>
      <c r="CL37" s="40"/>
      <c r="CM37" s="40"/>
      <c r="CN37" s="30"/>
      <c r="CO37" s="30"/>
      <c r="CQ37" s="104"/>
      <c r="CR37" s="105"/>
      <c r="CS37" s="107"/>
      <c r="CT37" s="156"/>
      <c r="CU37" s="156"/>
      <c r="CV37" s="156"/>
      <c r="CW37" s="107"/>
      <c r="CX37" s="156"/>
      <c r="CY37" s="156"/>
      <c r="CZ37" s="156"/>
      <c r="DA37" s="107"/>
      <c r="DB37" s="156"/>
      <c r="DC37" s="156"/>
      <c r="DD37" s="156"/>
      <c r="DE37" s="107"/>
      <c r="DF37" s="156"/>
      <c r="DG37" s="156"/>
      <c r="DH37" s="156"/>
      <c r="DI37" s="125"/>
      <c r="DJ37" s="40"/>
      <c r="DK37" s="149"/>
      <c r="DY37" s="30"/>
    </row>
    <row r="38" spans="1:131" s="137" customFormat="1" ht="84" hidden="1" customHeight="1" x14ac:dyDescent="0.4">
      <c r="A38" s="160" t="s">
        <v>43</v>
      </c>
      <c r="B38" s="152">
        <v>13030800</v>
      </c>
      <c r="C38" s="142"/>
      <c r="D38" s="142"/>
      <c r="E38" s="143"/>
      <c r="F38" s="116" t="e">
        <f t="shared" si="1"/>
        <v>#DIV/0!</v>
      </c>
      <c r="G38" s="115">
        <f t="shared" si="2"/>
        <v>0</v>
      </c>
      <c r="H38" s="116" t="e">
        <f t="shared" si="3"/>
        <v>#DIV/0!</v>
      </c>
      <c r="I38" s="115">
        <f t="shared" si="4"/>
        <v>0</v>
      </c>
      <c r="J38" s="141">
        <f t="shared" si="0"/>
        <v>0</v>
      </c>
      <c r="K38" s="99"/>
      <c r="L38" s="99"/>
      <c r="M38" s="99"/>
      <c r="N38" s="99"/>
      <c r="O38" s="99"/>
      <c r="P38" s="99"/>
      <c r="Q38" s="31"/>
      <c r="R38" s="31"/>
      <c r="S38" s="120"/>
      <c r="T38" s="102"/>
      <c r="U38" s="103"/>
      <c r="V38" s="40"/>
      <c r="W38" s="30"/>
      <c r="X38" s="9"/>
      <c r="Y38" s="104"/>
      <c r="Z38" s="105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6"/>
      <c r="AR38" s="30"/>
      <c r="AS38" s="9"/>
      <c r="AT38" s="9"/>
      <c r="AU38" s="9"/>
      <c r="AV38" s="104"/>
      <c r="AW38" s="105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6"/>
      <c r="BO38" s="30"/>
      <c r="BP38" s="30"/>
      <c r="BQ38" s="40"/>
      <c r="BR38" s="106"/>
      <c r="BS38" s="108"/>
      <c r="BT38" s="105"/>
      <c r="BU38" s="101"/>
      <c r="BV38" s="155"/>
      <c r="BW38" s="155"/>
      <c r="BX38" s="155"/>
      <c r="BY38" s="101"/>
      <c r="BZ38" s="155"/>
      <c r="CA38" s="155"/>
      <c r="CB38" s="155"/>
      <c r="CC38" s="101"/>
      <c r="CD38" s="155"/>
      <c r="CE38" s="155"/>
      <c r="CF38" s="155"/>
      <c r="CG38" s="101"/>
      <c r="CH38" s="155"/>
      <c r="CI38" s="155"/>
      <c r="CJ38" s="155"/>
      <c r="CK38" s="109"/>
      <c r="CL38" s="40"/>
      <c r="CM38" s="40"/>
      <c r="CN38" s="30"/>
      <c r="CO38" s="30"/>
      <c r="CP38" s="9"/>
      <c r="CQ38" s="104"/>
      <c r="CR38" s="105"/>
      <c r="CS38" s="107"/>
      <c r="CT38" s="156"/>
      <c r="CU38" s="156"/>
      <c r="CV38" s="156"/>
      <c r="CW38" s="107"/>
      <c r="CX38" s="156"/>
      <c r="CY38" s="156"/>
      <c r="CZ38" s="156"/>
      <c r="DA38" s="107"/>
      <c r="DB38" s="156"/>
      <c r="DC38" s="156"/>
      <c r="DD38" s="156"/>
      <c r="DE38" s="107"/>
      <c r="DF38" s="156"/>
      <c r="DG38" s="156"/>
      <c r="DH38" s="156"/>
      <c r="DI38" s="106"/>
      <c r="DJ38" s="40"/>
      <c r="DK38" s="14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30"/>
      <c r="DZ38" s="9"/>
      <c r="EA38" s="9"/>
    </row>
    <row r="39" spans="1:131" s="137" customFormat="1" ht="84" hidden="1" customHeight="1" x14ac:dyDescent="0.4">
      <c r="A39" s="160" t="s">
        <v>44</v>
      </c>
      <c r="B39" s="152">
        <v>13030900</v>
      </c>
      <c r="C39" s="142"/>
      <c r="D39" s="142"/>
      <c r="E39" s="143"/>
      <c r="F39" s="116" t="e">
        <f t="shared" si="1"/>
        <v>#DIV/0!</v>
      </c>
      <c r="G39" s="115">
        <f t="shared" si="2"/>
        <v>0</v>
      </c>
      <c r="H39" s="116" t="e">
        <f t="shared" si="3"/>
        <v>#DIV/0!</v>
      </c>
      <c r="I39" s="115">
        <f t="shared" si="4"/>
        <v>0</v>
      </c>
      <c r="J39" s="141">
        <f t="shared" si="0"/>
        <v>0</v>
      </c>
      <c r="K39" s="99"/>
      <c r="L39" s="99"/>
      <c r="M39" s="99"/>
      <c r="N39" s="99"/>
      <c r="O39" s="99"/>
      <c r="P39" s="99"/>
      <c r="Q39" s="31"/>
      <c r="R39" s="31"/>
      <c r="S39" s="120"/>
      <c r="T39" s="102"/>
      <c r="U39" s="103"/>
      <c r="V39" s="40"/>
      <c r="W39" s="30"/>
      <c r="X39" s="9"/>
      <c r="Y39" s="104"/>
      <c r="Z39" s="105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6"/>
      <c r="AR39" s="30"/>
      <c r="AS39" s="9"/>
      <c r="AT39" s="9"/>
      <c r="AU39" s="9"/>
      <c r="AV39" s="104"/>
      <c r="AW39" s="105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6"/>
      <c r="BO39" s="30"/>
      <c r="BP39" s="30"/>
      <c r="BQ39" s="40"/>
      <c r="BR39" s="106"/>
      <c r="BS39" s="108"/>
      <c r="BT39" s="105"/>
      <c r="BU39" s="101"/>
      <c r="BV39" s="155"/>
      <c r="BW39" s="155"/>
      <c r="BX39" s="155"/>
      <c r="BY39" s="101"/>
      <c r="BZ39" s="155"/>
      <c r="CA39" s="155"/>
      <c r="CB39" s="155"/>
      <c r="CC39" s="101"/>
      <c r="CD39" s="155"/>
      <c r="CE39" s="155"/>
      <c r="CF39" s="155"/>
      <c r="CG39" s="101"/>
      <c r="CH39" s="155"/>
      <c r="CI39" s="155"/>
      <c r="CJ39" s="155"/>
      <c r="CK39" s="109"/>
      <c r="CL39" s="40"/>
      <c r="CM39" s="40"/>
      <c r="CN39" s="30"/>
      <c r="CO39" s="30"/>
      <c r="CP39" s="9"/>
      <c r="CQ39" s="104"/>
      <c r="CR39" s="105"/>
      <c r="CS39" s="107"/>
      <c r="CT39" s="156"/>
      <c r="CU39" s="156"/>
      <c r="CV39" s="156"/>
      <c r="CW39" s="107"/>
      <c r="CX39" s="156"/>
      <c r="CY39" s="156"/>
      <c r="CZ39" s="156"/>
      <c r="DA39" s="107"/>
      <c r="DB39" s="156"/>
      <c r="DC39" s="156"/>
      <c r="DD39" s="156"/>
      <c r="DE39" s="107"/>
      <c r="DF39" s="156"/>
      <c r="DG39" s="156"/>
      <c r="DH39" s="156"/>
      <c r="DI39" s="106"/>
      <c r="DJ39" s="40"/>
      <c r="DK39" s="14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30"/>
      <c r="DZ39" s="9"/>
      <c r="EA39" s="9"/>
    </row>
    <row r="40" spans="1:131" s="137" customFormat="1" ht="84" hidden="1" customHeight="1" x14ac:dyDescent="0.4">
      <c r="A40" s="160" t="s">
        <v>45</v>
      </c>
      <c r="B40" s="152">
        <v>13060000</v>
      </c>
      <c r="C40" s="142"/>
      <c r="D40" s="142"/>
      <c r="E40" s="143"/>
      <c r="F40" s="116" t="e">
        <f t="shared" si="1"/>
        <v>#DIV/0!</v>
      </c>
      <c r="G40" s="115">
        <f t="shared" si="2"/>
        <v>0</v>
      </c>
      <c r="H40" s="116" t="e">
        <f t="shared" si="3"/>
        <v>#DIV/0!</v>
      </c>
      <c r="I40" s="115">
        <f t="shared" si="4"/>
        <v>0</v>
      </c>
      <c r="J40" s="141">
        <f t="shared" si="0"/>
        <v>0</v>
      </c>
      <c r="K40" s="99"/>
      <c r="L40" s="99"/>
      <c r="M40" s="99"/>
      <c r="N40" s="99"/>
      <c r="O40" s="99"/>
      <c r="P40" s="99"/>
      <c r="Q40" s="31"/>
      <c r="R40" s="103"/>
      <c r="S40" s="120"/>
      <c r="T40" s="102"/>
      <c r="U40" s="103"/>
      <c r="V40" s="40"/>
      <c r="W40" s="30"/>
      <c r="X40" s="9"/>
      <c r="Y40" s="104"/>
      <c r="Z40" s="105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6"/>
      <c r="AR40" s="30"/>
      <c r="AS40" s="9"/>
      <c r="AT40" s="9"/>
      <c r="AU40" s="9"/>
      <c r="AV40" s="104"/>
      <c r="AW40" s="105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6"/>
      <c r="BO40" s="30"/>
      <c r="BP40" s="30"/>
      <c r="BQ40" s="40"/>
      <c r="BR40" s="106"/>
      <c r="BS40" s="108"/>
      <c r="BT40" s="105"/>
      <c r="BU40" s="101"/>
      <c r="BV40" s="155"/>
      <c r="BW40" s="155"/>
      <c r="BX40" s="155"/>
      <c r="BY40" s="101"/>
      <c r="BZ40" s="155"/>
      <c r="CA40" s="155"/>
      <c r="CB40" s="155"/>
      <c r="CC40" s="101"/>
      <c r="CD40" s="155"/>
      <c r="CE40" s="155"/>
      <c r="CF40" s="155"/>
      <c r="CG40" s="101"/>
      <c r="CH40" s="155"/>
      <c r="CI40" s="155"/>
      <c r="CJ40" s="155"/>
      <c r="CK40" s="109"/>
      <c r="CL40" s="40"/>
      <c r="CM40" s="40"/>
      <c r="CN40" s="30"/>
      <c r="CO40" s="30"/>
      <c r="CP40" s="9"/>
      <c r="CQ40" s="104"/>
      <c r="CR40" s="105"/>
      <c r="CS40" s="107"/>
      <c r="CT40" s="156"/>
      <c r="CU40" s="156"/>
      <c r="CV40" s="156"/>
      <c r="CW40" s="107"/>
      <c r="CX40" s="156"/>
      <c r="CY40" s="156"/>
      <c r="CZ40" s="156"/>
      <c r="DA40" s="107"/>
      <c r="DB40" s="156"/>
      <c r="DC40" s="156"/>
      <c r="DD40" s="156"/>
      <c r="DE40" s="107"/>
      <c r="DF40" s="156"/>
      <c r="DG40" s="156"/>
      <c r="DH40" s="156"/>
      <c r="DI40" s="106"/>
      <c r="DJ40" s="40"/>
      <c r="DK40" s="14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30"/>
      <c r="DZ40" s="9"/>
      <c r="EA40" s="9"/>
    </row>
    <row r="41" spans="1:131" s="85" customFormat="1" ht="56.4" customHeight="1" x14ac:dyDescent="0.35">
      <c r="A41" s="76" t="s">
        <v>46</v>
      </c>
      <c r="B41" s="57">
        <v>14000000</v>
      </c>
      <c r="C41" s="58">
        <f>C45+C46+C57+C58</f>
        <v>225000000</v>
      </c>
      <c r="D41" s="58">
        <f>D45+D46+D57+D58</f>
        <v>99541800</v>
      </c>
      <c r="E41" s="59">
        <f>E45+E46+E57+E58</f>
        <v>105507706.83</v>
      </c>
      <c r="F41" s="60">
        <f t="shared" si="1"/>
        <v>46.892314146666664</v>
      </c>
      <c r="G41" s="59">
        <f t="shared" si="2"/>
        <v>-119492293.17</v>
      </c>
      <c r="H41" s="60">
        <f t="shared" si="3"/>
        <v>105.99336844421137</v>
      </c>
      <c r="I41" s="59">
        <f t="shared" si="4"/>
        <v>5965906.8299999982</v>
      </c>
      <c r="J41" s="61">
        <f t="shared" si="0"/>
        <v>9.2346305754224325</v>
      </c>
      <c r="K41" s="77"/>
      <c r="L41" s="77"/>
      <c r="M41" s="77"/>
      <c r="N41" s="161"/>
      <c r="O41" s="77"/>
      <c r="P41" s="77"/>
      <c r="Q41" s="80"/>
      <c r="R41" s="80"/>
      <c r="S41" s="80"/>
      <c r="T41" s="81"/>
      <c r="U41" s="82"/>
      <c r="V41" s="83"/>
      <c r="W41" s="84"/>
      <c r="Y41" s="86"/>
      <c r="Z41" s="87"/>
      <c r="AA41" s="88"/>
      <c r="AB41" s="89"/>
      <c r="AC41" s="89"/>
      <c r="AD41" s="89"/>
      <c r="AE41" s="88"/>
      <c r="AF41" s="89"/>
      <c r="AG41" s="89"/>
      <c r="AH41" s="89"/>
      <c r="AI41" s="88"/>
      <c r="AJ41" s="89"/>
      <c r="AK41" s="89"/>
      <c r="AL41" s="89"/>
      <c r="AM41" s="88"/>
      <c r="AN41" s="89"/>
      <c r="AO41" s="89"/>
      <c r="AP41" s="89"/>
      <c r="AQ41" s="88"/>
      <c r="AR41" s="84"/>
      <c r="AV41" s="86"/>
      <c r="AW41" s="87"/>
      <c r="AX41" s="88"/>
      <c r="AY41" s="89"/>
      <c r="AZ41" s="89"/>
      <c r="BA41" s="89"/>
      <c r="BB41" s="88"/>
      <c r="BC41" s="89"/>
      <c r="BD41" s="89"/>
      <c r="BE41" s="89"/>
      <c r="BF41" s="88"/>
      <c r="BG41" s="89"/>
      <c r="BH41" s="89"/>
      <c r="BI41" s="89"/>
      <c r="BJ41" s="88"/>
      <c r="BK41" s="89"/>
      <c r="BL41" s="89"/>
      <c r="BM41" s="89"/>
      <c r="BN41" s="88"/>
      <c r="BO41" s="84"/>
      <c r="BP41" s="84"/>
      <c r="BQ41" s="83"/>
      <c r="BR41" s="88"/>
      <c r="BS41" s="90"/>
      <c r="BT41" s="87"/>
      <c r="BU41" s="91"/>
      <c r="BV41" s="80"/>
      <c r="BW41" s="80"/>
      <c r="BX41" s="80"/>
      <c r="BY41" s="91"/>
      <c r="BZ41" s="80"/>
      <c r="CA41" s="80"/>
      <c r="CB41" s="80"/>
      <c r="CC41" s="91"/>
      <c r="CD41" s="80"/>
      <c r="CE41" s="80"/>
      <c r="CF41" s="80"/>
      <c r="CG41" s="91"/>
      <c r="CH41" s="80"/>
      <c r="CI41" s="80"/>
      <c r="CJ41" s="80"/>
      <c r="CK41" s="80"/>
      <c r="CL41" s="83"/>
      <c r="CM41" s="83"/>
      <c r="CN41" s="84"/>
      <c r="CO41" s="84"/>
      <c r="CQ41" s="86"/>
      <c r="CR41" s="87"/>
      <c r="CS41" s="88"/>
      <c r="CT41" s="89"/>
      <c r="CU41" s="89"/>
      <c r="CV41" s="89"/>
      <c r="CW41" s="88"/>
      <c r="CX41" s="89"/>
      <c r="CY41" s="89"/>
      <c r="CZ41" s="89"/>
      <c r="DA41" s="88"/>
      <c r="DB41" s="89"/>
      <c r="DC41" s="89"/>
      <c r="DD41" s="89"/>
      <c r="DE41" s="88"/>
      <c r="DF41" s="89"/>
      <c r="DG41" s="89"/>
      <c r="DH41" s="89"/>
      <c r="DI41" s="89"/>
      <c r="DJ41" s="83"/>
      <c r="DK41" s="162"/>
      <c r="DY41" s="84"/>
    </row>
    <row r="42" spans="1:131" s="163" customFormat="1" ht="23.4" hidden="1" customHeight="1" x14ac:dyDescent="0.4">
      <c r="A42" s="158" t="s">
        <v>47</v>
      </c>
      <c r="B42" s="94">
        <v>14020100</v>
      </c>
      <c r="C42" s="95"/>
      <c r="D42" s="95"/>
      <c r="E42" s="96"/>
      <c r="F42" s="116" t="e">
        <f t="shared" si="1"/>
        <v>#DIV/0!</v>
      </c>
      <c r="G42" s="115">
        <f t="shared" si="2"/>
        <v>0</v>
      </c>
      <c r="H42" s="116" t="e">
        <f t="shared" si="3"/>
        <v>#DIV/0!</v>
      </c>
      <c r="I42" s="115">
        <f t="shared" si="4"/>
        <v>0</v>
      </c>
      <c r="J42" s="141">
        <f t="shared" si="0"/>
        <v>0</v>
      </c>
      <c r="K42" s="117"/>
      <c r="L42" s="99"/>
      <c r="M42" s="117"/>
      <c r="N42" s="117"/>
      <c r="O42" s="117"/>
      <c r="P42" s="118"/>
      <c r="Q42" s="121"/>
      <c r="R42" s="121"/>
      <c r="S42" s="120"/>
      <c r="T42" s="102"/>
      <c r="U42" s="121"/>
      <c r="V42" s="19"/>
      <c r="W42" s="30"/>
      <c r="X42" s="10"/>
      <c r="Y42" s="122"/>
      <c r="Z42" s="123"/>
      <c r="AA42" s="107"/>
      <c r="AB42" s="124"/>
      <c r="AC42" s="124"/>
      <c r="AD42" s="124"/>
      <c r="AE42" s="107"/>
      <c r="AF42" s="124"/>
      <c r="AG42" s="124"/>
      <c r="AH42" s="124"/>
      <c r="AI42" s="107"/>
      <c r="AJ42" s="124"/>
      <c r="AK42" s="124"/>
      <c r="AL42" s="124"/>
      <c r="AM42" s="107"/>
      <c r="AN42" s="124"/>
      <c r="AO42" s="124"/>
      <c r="AP42" s="124"/>
      <c r="AQ42" s="125"/>
      <c r="AR42" s="32"/>
      <c r="AS42" s="10"/>
      <c r="AT42" s="10"/>
      <c r="AU42" s="10"/>
      <c r="AV42" s="122"/>
      <c r="AW42" s="123"/>
      <c r="AX42" s="107"/>
      <c r="AY42" s="124"/>
      <c r="AZ42" s="124"/>
      <c r="BA42" s="124"/>
      <c r="BB42" s="107"/>
      <c r="BC42" s="124"/>
      <c r="BD42" s="124"/>
      <c r="BE42" s="124"/>
      <c r="BF42" s="107"/>
      <c r="BG42" s="124"/>
      <c r="BH42" s="124"/>
      <c r="BI42" s="124"/>
      <c r="BJ42" s="107"/>
      <c r="BK42" s="124"/>
      <c r="BL42" s="124"/>
      <c r="BM42" s="124"/>
      <c r="BN42" s="106"/>
      <c r="BO42" s="32"/>
      <c r="BP42" s="32"/>
      <c r="BQ42" s="19"/>
      <c r="BR42" s="106"/>
      <c r="BS42" s="108"/>
      <c r="BT42" s="123"/>
      <c r="BU42" s="101"/>
      <c r="BV42" s="126"/>
      <c r="BW42" s="126"/>
      <c r="BX42" s="126"/>
      <c r="BY42" s="101"/>
      <c r="BZ42" s="126"/>
      <c r="CA42" s="126"/>
      <c r="CB42" s="126"/>
      <c r="CC42" s="101"/>
      <c r="CD42" s="126"/>
      <c r="CE42" s="126"/>
      <c r="CF42" s="126"/>
      <c r="CG42" s="101"/>
      <c r="CH42" s="126"/>
      <c r="CI42" s="126"/>
      <c r="CJ42" s="126"/>
      <c r="CK42" s="127"/>
      <c r="CL42" s="19"/>
      <c r="CM42" s="19"/>
      <c r="CN42" s="30"/>
      <c r="CO42" s="32"/>
      <c r="CP42" s="10"/>
      <c r="CQ42" s="122"/>
      <c r="CR42" s="123"/>
      <c r="CS42" s="107"/>
      <c r="CT42" s="124"/>
      <c r="CU42" s="124"/>
      <c r="CV42" s="124"/>
      <c r="CW42" s="107"/>
      <c r="CX42" s="124"/>
      <c r="CY42" s="124"/>
      <c r="CZ42" s="124"/>
      <c r="DA42" s="107"/>
      <c r="DB42" s="124"/>
      <c r="DC42" s="124"/>
      <c r="DD42" s="124"/>
      <c r="DE42" s="107"/>
      <c r="DF42" s="124"/>
      <c r="DG42" s="124"/>
      <c r="DH42" s="124"/>
      <c r="DI42" s="125"/>
      <c r="DJ42" s="19"/>
      <c r="DK42" s="128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30"/>
      <c r="DZ42" s="10"/>
      <c r="EA42" s="10"/>
    </row>
    <row r="43" spans="1:131" ht="23.4" hidden="1" customHeight="1" x14ac:dyDescent="0.4">
      <c r="A43" s="158" t="s">
        <v>48</v>
      </c>
      <c r="B43" s="94">
        <v>14020200</v>
      </c>
      <c r="C43" s="95"/>
      <c r="D43" s="95"/>
      <c r="E43" s="96"/>
      <c r="F43" s="116" t="e">
        <f t="shared" si="1"/>
        <v>#DIV/0!</v>
      </c>
      <c r="G43" s="115">
        <f t="shared" si="2"/>
        <v>0</v>
      </c>
      <c r="H43" s="116" t="e">
        <f t="shared" si="3"/>
        <v>#DIV/0!</v>
      </c>
      <c r="I43" s="115">
        <f t="shared" si="4"/>
        <v>0</v>
      </c>
      <c r="J43" s="141">
        <f t="shared" si="0"/>
        <v>0</v>
      </c>
      <c r="K43" s="117"/>
      <c r="L43" s="99"/>
      <c r="M43" s="117"/>
      <c r="N43" s="117"/>
      <c r="O43" s="117"/>
      <c r="P43" s="118"/>
      <c r="Q43" s="14"/>
      <c r="R43" s="121"/>
      <c r="S43" s="120"/>
      <c r="T43" s="102"/>
      <c r="U43" s="121"/>
      <c r="V43" s="19"/>
      <c r="W43" s="30"/>
      <c r="Y43" s="122"/>
      <c r="Z43" s="123"/>
      <c r="AA43" s="107"/>
      <c r="AB43" s="124"/>
      <c r="AC43" s="124"/>
      <c r="AD43" s="124"/>
      <c r="AE43" s="107"/>
      <c r="AF43" s="124"/>
      <c r="AG43" s="124"/>
      <c r="AH43" s="124"/>
      <c r="AI43" s="107"/>
      <c r="AJ43" s="124"/>
      <c r="AK43" s="124"/>
      <c r="AL43" s="124"/>
      <c r="AM43" s="107"/>
      <c r="AN43" s="124"/>
      <c r="AO43" s="124"/>
      <c r="AP43" s="124"/>
      <c r="AQ43" s="125"/>
      <c r="AR43" s="32"/>
      <c r="AV43" s="122"/>
      <c r="AW43" s="123"/>
      <c r="AX43" s="107"/>
      <c r="AY43" s="124"/>
      <c r="AZ43" s="124"/>
      <c r="BA43" s="124"/>
      <c r="BB43" s="107"/>
      <c r="BC43" s="124"/>
      <c r="BD43" s="124"/>
      <c r="BE43" s="124"/>
      <c r="BF43" s="107"/>
      <c r="BG43" s="124"/>
      <c r="BH43" s="124"/>
      <c r="BI43" s="124"/>
      <c r="BJ43" s="107"/>
      <c r="BK43" s="124"/>
      <c r="BL43" s="124"/>
      <c r="BM43" s="124"/>
      <c r="BN43" s="106"/>
      <c r="BO43" s="32"/>
      <c r="BP43" s="32"/>
      <c r="BQ43" s="19"/>
      <c r="BR43" s="106"/>
      <c r="BS43" s="108"/>
      <c r="BT43" s="123"/>
      <c r="BU43" s="101"/>
      <c r="BV43" s="126"/>
      <c r="BW43" s="126"/>
      <c r="BX43" s="126"/>
      <c r="BY43" s="101"/>
      <c r="BZ43" s="126"/>
      <c r="CA43" s="126"/>
      <c r="CB43" s="126"/>
      <c r="CC43" s="101"/>
      <c r="CD43" s="126"/>
      <c r="CE43" s="126"/>
      <c r="CF43" s="126"/>
      <c r="CG43" s="101"/>
      <c r="CH43" s="126"/>
      <c r="CI43" s="126"/>
      <c r="CJ43" s="126"/>
      <c r="CK43" s="127"/>
      <c r="CL43" s="19"/>
      <c r="CM43" s="19"/>
      <c r="CN43" s="30"/>
      <c r="CO43" s="32"/>
      <c r="CQ43" s="122"/>
      <c r="CR43" s="123"/>
      <c r="CS43" s="107"/>
      <c r="CT43" s="124"/>
      <c r="CU43" s="124"/>
      <c r="CV43" s="124"/>
      <c r="CW43" s="107"/>
      <c r="CX43" s="124"/>
      <c r="CY43" s="124"/>
      <c r="CZ43" s="124"/>
      <c r="DA43" s="107"/>
      <c r="DB43" s="124"/>
      <c r="DC43" s="124"/>
      <c r="DD43" s="124"/>
      <c r="DE43" s="107"/>
      <c r="DF43" s="124"/>
      <c r="DG43" s="124"/>
      <c r="DH43" s="124"/>
      <c r="DI43" s="125"/>
      <c r="DJ43" s="19"/>
      <c r="DK43" s="128"/>
      <c r="DY43" s="30"/>
    </row>
    <row r="44" spans="1:131" ht="42" hidden="1" customHeight="1" x14ac:dyDescent="0.4">
      <c r="A44" s="158" t="s">
        <v>49</v>
      </c>
      <c r="B44" s="94">
        <v>14020300</v>
      </c>
      <c r="C44" s="95"/>
      <c r="D44" s="95"/>
      <c r="E44" s="96"/>
      <c r="F44" s="116" t="e">
        <f t="shared" si="1"/>
        <v>#DIV/0!</v>
      </c>
      <c r="G44" s="115">
        <f t="shared" si="2"/>
        <v>0</v>
      </c>
      <c r="H44" s="116" t="e">
        <f t="shared" si="3"/>
        <v>#DIV/0!</v>
      </c>
      <c r="I44" s="115">
        <f t="shared" si="4"/>
        <v>0</v>
      </c>
      <c r="J44" s="141">
        <f t="shared" si="0"/>
        <v>0</v>
      </c>
      <c r="K44" s="117"/>
      <c r="L44" s="99"/>
      <c r="M44" s="117"/>
      <c r="N44" s="117"/>
      <c r="O44" s="117"/>
      <c r="P44" s="118"/>
      <c r="Q44" s="14"/>
      <c r="R44" s="121"/>
      <c r="S44" s="120"/>
      <c r="T44" s="102"/>
      <c r="U44" s="121"/>
      <c r="V44" s="19"/>
      <c r="W44" s="30"/>
      <c r="Y44" s="122"/>
      <c r="Z44" s="123"/>
      <c r="AA44" s="107"/>
      <c r="AB44" s="124"/>
      <c r="AC44" s="124"/>
      <c r="AD44" s="124"/>
      <c r="AE44" s="107"/>
      <c r="AF44" s="124"/>
      <c r="AG44" s="124"/>
      <c r="AH44" s="124"/>
      <c r="AI44" s="107"/>
      <c r="AJ44" s="124"/>
      <c r="AK44" s="124"/>
      <c r="AL44" s="124"/>
      <c r="AM44" s="107"/>
      <c r="AN44" s="124"/>
      <c r="AO44" s="124"/>
      <c r="AP44" s="124"/>
      <c r="AQ44" s="125"/>
      <c r="AR44" s="32"/>
      <c r="AV44" s="122"/>
      <c r="AW44" s="123"/>
      <c r="AX44" s="107"/>
      <c r="AY44" s="124"/>
      <c r="AZ44" s="124"/>
      <c r="BA44" s="124"/>
      <c r="BB44" s="107"/>
      <c r="BC44" s="124"/>
      <c r="BD44" s="124"/>
      <c r="BE44" s="124"/>
      <c r="BF44" s="107"/>
      <c r="BG44" s="124"/>
      <c r="BH44" s="124"/>
      <c r="BI44" s="124"/>
      <c r="BJ44" s="107"/>
      <c r="BK44" s="124"/>
      <c r="BL44" s="124"/>
      <c r="BM44" s="124"/>
      <c r="BN44" s="106"/>
      <c r="BO44" s="32"/>
      <c r="BP44" s="32"/>
      <c r="BQ44" s="19"/>
      <c r="BR44" s="106"/>
      <c r="BS44" s="108"/>
      <c r="BT44" s="123"/>
      <c r="BU44" s="101"/>
      <c r="BV44" s="126"/>
      <c r="BW44" s="126"/>
      <c r="BX44" s="126"/>
      <c r="BY44" s="101"/>
      <c r="BZ44" s="126"/>
      <c r="CA44" s="126"/>
      <c r="CB44" s="126"/>
      <c r="CC44" s="101"/>
      <c r="CD44" s="126"/>
      <c r="CE44" s="126"/>
      <c r="CF44" s="126"/>
      <c r="CG44" s="101"/>
      <c r="CH44" s="126"/>
      <c r="CI44" s="126"/>
      <c r="CJ44" s="126"/>
      <c r="CK44" s="127"/>
      <c r="CL44" s="19"/>
      <c r="CM44" s="19"/>
      <c r="CN44" s="30"/>
      <c r="CO44" s="32"/>
      <c r="CQ44" s="122"/>
      <c r="CR44" s="123"/>
      <c r="CS44" s="107"/>
      <c r="CT44" s="124"/>
      <c r="CU44" s="124"/>
      <c r="CV44" s="124"/>
      <c r="CW44" s="107"/>
      <c r="CX44" s="124"/>
      <c r="CY44" s="124"/>
      <c r="CZ44" s="124"/>
      <c r="DA44" s="107"/>
      <c r="DB44" s="124"/>
      <c r="DC44" s="124"/>
      <c r="DD44" s="124"/>
      <c r="DE44" s="107"/>
      <c r="DF44" s="124"/>
      <c r="DG44" s="124"/>
      <c r="DH44" s="124"/>
      <c r="DI44" s="125"/>
      <c r="DJ44" s="19"/>
      <c r="DK44" s="128"/>
      <c r="DY44" s="30"/>
    </row>
    <row r="45" spans="1:131" s="163" customFormat="1" ht="49.5" customHeight="1" x14ac:dyDescent="0.4">
      <c r="A45" s="112" t="s">
        <v>50</v>
      </c>
      <c r="B45" s="94">
        <v>14021900</v>
      </c>
      <c r="C45" s="114">
        <v>20000000</v>
      </c>
      <c r="D45" s="114">
        <v>5821800</v>
      </c>
      <c r="E45" s="115">
        <v>5584233.1700000009</v>
      </c>
      <c r="F45" s="116">
        <f t="shared" si="1"/>
        <v>27.921165850000008</v>
      </c>
      <c r="G45" s="115">
        <f t="shared" si="2"/>
        <v>-14415766.829999998</v>
      </c>
      <c r="H45" s="116">
        <f t="shared" si="3"/>
        <v>95.919357758768768</v>
      </c>
      <c r="I45" s="115">
        <f t="shared" si="4"/>
        <v>-237566.82999999914</v>
      </c>
      <c r="J45" s="98">
        <f t="shared" si="0"/>
        <v>0.48876363558028946</v>
      </c>
      <c r="K45" s="117"/>
      <c r="L45" s="99"/>
      <c r="M45" s="117"/>
      <c r="N45" s="117"/>
      <c r="O45" s="117"/>
      <c r="P45" s="118"/>
      <c r="Q45" s="14"/>
      <c r="R45" s="121"/>
      <c r="S45" s="120"/>
      <c r="T45" s="102"/>
      <c r="U45" s="121"/>
      <c r="V45" s="19"/>
      <c r="W45" s="30"/>
      <c r="X45" s="10"/>
      <c r="Y45" s="122"/>
      <c r="Z45" s="123"/>
      <c r="AA45" s="107"/>
      <c r="AB45" s="124"/>
      <c r="AC45" s="124"/>
      <c r="AD45" s="124"/>
      <c r="AE45" s="107"/>
      <c r="AF45" s="124"/>
      <c r="AG45" s="124"/>
      <c r="AH45" s="124"/>
      <c r="AI45" s="107"/>
      <c r="AJ45" s="124"/>
      <c r="AK45" s="124"/>
      <c r="AL45" s="124"/>
      <c r="AM45" s="107"/>
      <c r="AN45" s="124"/>
      <c r="AO45" s="124"/>
      <c r="AP45" s="124"/>
      <c r="AQ45" s="125"/>
      <c r="AR45" s="32"/>
      <c r="AS45" s="10"/>
      <c r="AT45" s="10"/>
      <c r="AU45" s="10"/>
      <c r="AV45" s="122"/>
      <c r="AW45" s="123"/>
      <c r="AX45" s="107"/>
      <c r="AY45" s="124"/>
      <c r="AZ45" s="124"/>
      <c r="BA45" s="124"/>
      <c r="BB45" s="107"/>
      <c r="BC45" s="124"/>
      <c r="BD45" s="124"/>
      <c r="BE45" s="124"/>
      <c r="BF45" s="107"/>
      <c r="BG45" s="124"/>
      <c r="BH45" s="124"/>
      <c r="BI45" s="124"/>
      <c r="BJ45" s="107"/>
      <c r="BK45" s="124"/>
      <c r="BL45" s="124"/>
      <c r="BM45" s="124"/>
      <c r="BN45" s="106"/>
      <c r="BO45" s="32"/>
      <c r="BP45" s="32"/>
      <c r="BQ45" s="19"/>
      <c r="BR45" s="106"/>
      <c r="BS45" s="108"/>
      <c r="BT45" s="123"/>
      <c r="BU45" s="101"/>
      <c r="BV45" s="126"/>
      <c r="BW45" s="126"/>
      <c r="BX45" s="126"/>
      <c r="BY45" s="101"/>
      <c r="BZ45" s="126"/>
      <c r="CA45" s="126"/>
      <c r="CB45" s="126"/>
      <c r="CC45" s="101"/>
      <c r="CD45" s="126"/>
      <c r="CE45" s="126"/>
      <c r="CF45" s="126"/>
      <c r="CG45" s="101"/>
      <c r="CH45" s="126"/>
      <c r="CI45" s="126"/>
      <c r="CJ45" s="126"/>
      <c r="CK45" s="127"/>
      <c r="CL45" s="19"/>
      <c r="CM45" s="19"/>
      <c r="CN45" s="30"/>
      <c r="CO45" s="32"/>
      <c r="CP45" s="10"/>
      <c r="CQ45" s="122"/>
      <c r="CR45" s="123"/>
      <c r="CS45" s="107"/>
      <c r="CT45" s="124"/>
      <c r="CU45" s="124"/>
      <c r="CV45" s="124"/>
      <c r="CW45" s="107"/>
      <c r="CX45" s="124"/>
      <c r="CY45" s="124"/>
      <c r="CZ45" s="124"/>
      <c r="DA45" s="107"/>
      <c r="DB45" s="124"/>
      <c r="DC45" s="124"/>
      <c r="DD45" s="124"/>
      <c r="DE45" s="107"/>
      <c r="DF45" s="124"/>
      <c r="DG45" s="124"/>
      <c r="DH45" s="124"/>
      <c r="DI45" s="125"/>
      <c r="DJ45" s="19"/>
      <c r="DK45" s="128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30"/>
      <c r="DZ45" s="10"/>
      <c r="EA45" s="10"/>
    </row>
    <row r="46" spans="1:131" ht="45.75" customHeight="1" x14ac:dyDescent="0.4">
      <c r="A46" s="112" t="s">
        <v>50</v>
      </c>
      <c r="B46" s="94">
        <v>14031900</v>
      </c>
      <c r="C46" s="114">
        <v>55000000</v>
      </c>
      <c r="D46" s="114">
        <v>25970000</v>
      </c>
      <c r="E46" s="115">
        <v>30845447.729999997</v>
      </c>
      <c r="F46" s="116">
        <f t="shared" si="1"/>
        <v>56.082632236363629</v>
      </c>
      <c r="G46" s="115">
        <f t="shared" si="2"/>
        <v>-24154552.270000003</v>
      </c>
      <c r="H46" s="116">
        <f t="shared" si="3"/>
        <v>118.77338363496341</v>
      </c>
      <c r="I46" s="115">
        <f t="shared" si="4"/>
        <v>4875447.7299999967</v>
      </c>
      <c r="J46" s="98">
        <f t="shared" si="0"/>
        <v>2.6997678489876855</v>
      </c>
      <c r="K46" s="117"/>
      <c r="L46" s="99"/>
      <c r="M46" s="117"/>
      <c r="N46" s="117"/>
      <c r="O46" s="117"/>
      <c r="P46" s="118"/>
      <c r="Q46" s="14"/>
      <c r="R46" s="121"/>
      <c r="S46" s="120"/>
      <c r="T46" s="102"/>
      <c r="U46" s="121"/>
      <c r="V46" s="19"/>
      <c r="W46" s="30"/>
      <c r="Y46" s="122"/>
      <c r="Z46" s="123"/>
      <c r="AA46" s="107"/>
      <c r="AB46" s="124"/>
      <c r="AC46" s="124"/>
      <c r="AD46" s="124"/>
      <c r="AE46" s="107"/>
      <c r="AF46" s="124"/>
      <c r="AG46" s="124"/>
      <c r="AH46" s="124"/>
      <c r="AI46" s="107"/>
      <c r="AJ46" s="124"/>
      <c r="AK46" s="124"/>
      <c r="AL46" s="124"/>
      <c r="AM46" s="107"/>
      <c r="AN46" s="124"/>
      <c r="AO46" s="124"/>
      <c r="AP46" s="124"/>
      <c r="AQ46" s="125"/>
      <c r="AR46" s="32"/>
      <c r="AV46" s="122"/>
      <c r="AW46" s="123"/>
      <c r="AX46" s="107"/>
      <c r="AY46" s="124"/>
      <c r="AZ46" s="124"/>
      <c r="BA46" s="124"/>
      <c r="BB46" s="107"/>
      <c r="BC46" s="124"/>
      <c r="BD46" s="124"/>
      <c r="BE46" s="124"/>
      <c r="BF46" s="107"/>
      <c r="BG46" s="124"/>
      <c r="BH46" s="124"/>
      <c r="BI46" s="124"/>
      <c r="BJ46" s="107"/>
      <c r="BK46" s="124"/>
      <c r="BL46" s="124"/>
      <c r="BM46" s="124"/>
      <c r="BN46" s="106"/>
      <c r="BO46" s="32"/>
      <c r="BP46" s="32"/>
      <c r="BQ46" s="19"/>
      <c r="BR46" s="106"/>
      <c r="BS46" s="108"/>
      <c r="BT46" s="123"/>
      <c r="BU46" s="101"/>
      <c r="BV46" s="126"/>
      <c r="BW46" s="126"/>
      <c r="BX46" s="126"/>
      <c r="BY46" s="101"/>
      <c r="BZ46" s="126"/>
      <c r="CA46" s="126"/>
      <c r="CB46" s="126"/>
      <c r="CC46" s="101"/>
      <c r="CD46" s="126"/>
      <c r="CE46" s="126"/>
      <c r="CF46" s="126"/>
      <c r="CG46" s="101"/>
      <c r="CH46" s="126"/>
      <c r="CI46" s="126"/>
      <c r="CJ46" s="126"/>
      <c r="CK46" s="127"/>
      <c r="CL46" s="19"/>
      <c r="CM46" s="19"/>
      <c r="CN46" s="30"/>
      <c r="CO46" s="32"/>
      <c r="CQ46" s="122"/>
      <c r="CR46" s="123"/>
      <c r="CS46" s="107"/>
      <c r="CT46" s="124"/>
      <c r="CU46" s="124"/>
      <c r="CV46" s="124"/>
      <c r="CW46" s="107"/>
      <c r="CX46" s="124"/>
      <c r="CY46" s="124"/>
      <c r="CZ46" s="124"/>
      <c r="DA46" s="107"/>
      <c r="DB46" s="124"/>
      <c r="DC46" s="124"/>
      <c r="DD46" s="124"/>
      <c r="DE46" s="107"/>
      <c r="DF46" s="124"/>
      <c r="DG46" s="124"/>
      <c r="DH46" s="124"/>
      <c r="DI46" s="125"/>
      <c r="DJ46" s="19"/>
      <c r="DK46" s="128"/>
      <c r="DY46" s="30"/>
    </row>
    <row r="47" spans="1:131" ht="84" hidden="1" customHeight="1" x14ac:dyDescent="0.4">
      <c r="A47" s="112" t="s">
        <v>51</v>
      </c>
      <c r="B47" s="94">
        <v>14020700</v>
      </c>
      <c r="C47" s="114">
        <v>0</v>
      </c>
      <c r="D47" s="114">
        <v>0</v>
      </c>
      <c r="E47" s="115">
        <v>0</v>
      </c>
      <c r="F47" s="116" t="e">
        <f t="shared" si="1"/>
        <v>#DIV/0!</v>
      </c>
      <c r="G47" s="115">
        <f t="shared" si="2"/>
        <v>0</v>
      </c>
      <c r="H47" s="116" t="e">
        <f t="shared" si="3"/>
        <v>#DIV/0!</v>
      </c>
      <c r="I47" s="115">
        <f t="shared" si="4"/>
        <v>0</v>
      </c>
      <c r="J47" s="98">
        <f t="shared" si="0"/>
        <v>0</v>
      </c>
      <c r="K47" s="117"/>
      <c r="L47" s="99"/>
      <c r="M47" s="117"/>
      <c r="N47" s="117"/>
      <c r="O47" s="117"/>
      <c r="P47" s="118"/>
      <c r="Q47" s="14"/>
      <c r="R47" s="121"/>
      <c r="S47" s="120"/>
      <c r="T47" s="102"/>
      <c r="U47" s="121"/>
      <c r="V47" s="19"/>
      <c r="W47" s="30"/>
      <c r="Y47" s="122"/>
      <c r="Z47" s="123"/>
      <c r="AA47" s="107"/>
      <c r="AB47" s="124"/>
      <c r="AC47" s="124"/>
      <c r="AD47" s="124"/>
      <c r="AE47" s="107"/>
      <c r="AF47" s="124"/>
      <c r="AG47" s="124"/>
      <c r="AH47" s="124"/>
      <c r="AI47" s="107"/>
      <c r="AJ47" s="124"/>
      <c r="AK47" s="124"/>
      <c r="AL47" s="124"/>
      <c r="AM47" s="107"/>
      <c r="AN47" s="124"/>
      <c r="AO47" s="124"/>
      <c r="AP47" s="124"/>
      <c r="AQ47" s="125"/>
      <c r="AR47" s="32"/>
      <c r="AV47" s="122"/>
      <c r="AW47" s="123"/>
      <c r="AX47" s="107"/>
      <c r="AY47" s="124"/>
      <c r="AZ47" s="124"/>
      <c r="BA47" s="124"/>
      <c r="BB47" s="107"/>
      <c r="BC47" s="124"/>
      <c r="BD47" s="124"/>
      <c r="BE47" s="124"/>
      <c r="BF47" s="107"/>
      <c r="BG47" s="124"/>
      <c r="BH47" s="124"/>
      <c r="BI47" s="124"/>
      <c r="BJ47" s="107"/>
      <c r="BK47" s="124"/>
      <c r="BL47" s="124"/>
      <c r="BM47" s="124"/>
      <c r="BN47" s="106"/>
      <c r="BO47" s="32"/>
      <c r="BP47" s="32"/>
      <c r="BQ47" s="19"/>
      <c r="BR47" s="106"/>
      <c r="BS47" s="108"/>
      <c r="BT47" s="123"/>
      <c r="BU47" s="101"/>
      <c r="BV47" s="126"/>
      <c r="BW47" s="126"/>
      <c r="BX47" s="126"/>
      <c r="BY47" s="101"/>
      <c r="BZ47" s="126"/>
      <c r="CA47" s="126"/>
      <c r="CB47" s="126"/>
      <c r="CC47" s="101"/>
      <c r="CD47" s="126"/>
      <c r="CE47" s="126"/>
      <c r="CF47" s="126"/>
      <c r="CG47" s="101"/>
      <c r="CH47" s="126"/>
      <c r="CI47" s="126"/>
      <c r="CJ47" s="126"/>
      <c r="CK47" s="127"/>
      <c r="CL47" s="19"/>
      <c r="CM47" s="19"/>
      <c r="CN47" s="30"/>
      <c r="CO47" s="32"/>
      <c r="CQ47" s="122"/>
      <c r="CR47" s="123"/>
      <c r="CS47" s="107"/>
      <c r="CT47" s="124"/>
      <c r="CU47" s="124"/>
      <c r="CV47" s="124"/>
      <c r="CW47" s="107"/>
      <c r="CX47" s="124"/>
      <c r="CY47" s="124"/>
      <c r="CZ47" s="124"/>
      <c r="DA47" s="107"/>
      <c r="DB47" s="124"/>
      <c r="DC47" s="124"/>
      <c r="DD47" s="124"/>
      <c r="DE47" s="107"/>
      <c r="DF47" s="124"/>
      <c r="DG47" s="124"/>
      <c r="DH47" s="124"/>
      <c r="DI47" s="125"/>
      <c r="DJ47" s="19"/>
      <c r="DK47" s="128"/>
      <c r="DY47" s="30"/>
    </row>
    <row r="48" spans="1:131" s="163" customFormat="1" ht="42" hidden="1" customHeight="1" x14ac:dyDescent="0.4">
      <c r="A48" s="112" t="s">
        <v>52</v>
      </c>
      <c r="B48" s="94">
        <v>14020800</v>
      </c>
      <c r="C48" s="114">
        <v>0</v>
      </c>
      <c r="D48" s="114">
        <v>0</v>
      </c>
      <c r="E48" s="115">
        <v>0</v>
      </c>
      <c r="F48" s="116" t="e">
        <f t="shared" si="1"/>
        <v>#DIV/0!</v>
      </c>
      <c r="G48" s="115">
        <f t="shared" si="2"/>
        <v>0</v>
      </c>
      <c r="H48" s="116" t="e">
        <f t="shared" si="3"/>
        <v>#DIV/0!</v>
      </c>
      <c r="I48" s="115">
        <f t="shared" si="4"/>
        <v>0</v>
      </c>
      <c r="J48" s="98">
        <f t="shared" si="0"/>
        <v>0</v>
      </c>
      <c r="K48" s="117"/>
      <c r="L48" s="99"/>
      <c r="M48" s="117"/>
      <c r="N48" s="117"/>
      <c r="O48" s="117"/>
      <c r="P48" s="118"/>
      <c r="Q48" s="14"/>
      <c r="R48" s="121"/>
      <c r="S48" s="120"/>
      <c r="T48" s="102"/>
      <c r="U48" s="121"/>
      <c r="V48" s="19"/>
      <c r="W48" s="30"/>
      <c r="X48" s="10"/>
      <c r="Y48" s="122"/>
      <c r="Z48" s="123"/>
      <c r="AA48" s="107"/>
      <c r="AB48" s="124"/>
      <c r="AC48" s="124"/>
      <c r="AD48" s="124"/>
      <c r="AE48" s="107"/>
      <c r="AF48" s="124"/>
      <c r="AG48" s="124"/>
      <c r="AH48" s="124"/>
      <c r="AI48" s="107"/>
      <c r="AJ48" s="124"/>
      <c r="AK48" s="124"/>
      <c r="AL48" s="124"/>
      <c r="AM48" s="107"/>
      <c r="AN48" s="124"/>
      <c r="AO48" s="124"/>
      <c r="AP48" s="124"/>
      <c r="AQ48" s="125"/>
      <c r="AR48" s="32"/>
      <c r="AS48" s="10"/>
      <c r="AT48" s="10"/>
      <c r="AU48" s="10"/>
      <c r="AV48" s="122"/>
      <c r="AW48" s="123"/>
      <c r="AX48" s="107"/>
      <c r="AY48" s="124"/>
      <c r="AZ48" s="124"/>
      <c r="BA48" s="124"/>
      <c r="BB48" s="107"/>
      <c r="BC48" s="124"/>
      <c r="BD48" s="124"/>
      <c r="BE48" s="124"/>
      <c r="BF48" s="107"/>
      <c r="BG48" s="124"/>
      <c r="BH48" s="124"/>
      <c r="BI48" s="124"/>
      <c r="BJ48" s="107"/>
      <c r="BK48" s="124"/>
      <c r="BL48" s="124"/>
      <c r="BM48" s="124"/>
      <c r="BN48" s="106"/>
      <c r="BO48" s="32"/>
      <c r="BP48" s="32"/>
      <c r="BQ48" s="19"/>
      <c r="BR48" s="106"/>
      <c r="BS48" s="108"/>
      <c r="BT48" s="123"/>
      <c r="BU48" s="101"/>
      <c r="BV48" s="126"/>
      <c r="BW48" s="126"/>
      <c r="BX48" s="126"/>
      <c r="BY48" s="101"/>
      <c r="BZ48" s="126"/>
      <c r="CA48" s="126"/>
      <c r="CB48" s="126"/>
      <c r="CC48" s="101"/>
      <c r="CD48" s="126"/>
      <c r="CE48" s="126"/>
      <c r="CF48" s="126"/>
      <c r="CG48" s="101"/>
      <c r="CH48" s="126"/>
      <c r="CI48" s="126"/>
      <c r="CJ48" s="126"/>
      <c r="CK48" s="127"/>
      <c r="CL48" s="19"/>
      <c r="CM48" s="19"/>
      <c r="CN48" s="30"/>
      <c r="CO48" s="32"/>
      <c r="CP48" s="10"/>
      <c r="CQ48" s="122"/>
      <c r="CR48" s="123"/>
      <c r="CS48" s="107"/>
      <c r="CT48" s="124"/>
      <c r="CU48" s="124"/>
      <c r="CV48" s="124"/>
      <c r="CW48" s="107"/>
      <c r="CX48" s="124"/>
      <c r="CY48" s="124"/>
      <c r="CZ48" s="124"/>
      <c r="DA48" s="107"/>
      <c r="DB48" s="124"/>
      <c r="DC48" s="124"/>
      <c r="DD48" s="124"/>
      <c r="DE48" s="107"/>
      <c r="DF48" s="124"/>
      <c r="DG48" s="124"/>
      <c r="DH48" s="124"/>
      <c r="DI48" s="125"/>
      <c r="DJ48" s="19"/>
      <c r="DK48" s="128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30"/>
      <c r="DZ48" s="10"/>
      <c r="EA48" s="10"/>
    </row>
    <row r="49" spans="1:131" ht="23.4" hidden="1" customHeight="1" x14ac:dyDescent="0.4">
      <c r="A49" s="112" t="s">
        <v>53</v>
      </c>
      <c r="B49" s="94">
        <v>14020900</v>
      </c>
      <c r="C49" s="114">
        <v>0</v>
      </c>
      <c r="D49" s="114">
        <v>0</v>
      </c>
      <c r="E49" s="115">
        <v>0</v>
      </c>
      <c r="F49" s="116" t="e">
        <f t="shared" si="1"/>
        <v>#DIV/0!</v>
      </c>
      <c r="G49" s="115">
        <f t="shared" si="2"/>
        <v>0</v>
      </c>
      <c r="H49" s="116" t="e">
        <f t="shared" si="3"/>
        <v>#DIV/0!</v>
      </c>
      <c r="I49" s="115">
        <f t="shared" si="4"/>
        <v>0</v>
      </c>
      <c r="J49" s="98">
        <f t="shared" si="0"/>
        <v>0</v>
      </c>
      <c r="K49" s="117"/>
      <c r="L49" s="99"/>
      <c r="M49" s="117"/>
      <c r="N49" s="117"/>
      <c r="O49" s="117"/>
      <c r="P49" s="118"/>
      <c r="Q49" s="14"/>
      <c r="R49" s="121"/>
      <c r="S49" s="120"/>
      <c r="T49" s="102"/>
      <c r="U49" s="121"/>
      <c r="V49" s="19"/>
      <c r="W49" s="30"/>
      <c r="Y49" s="122"/>
      <c r="Z49" s="123"/>
      <c r="AA49" s="107"/>
      <c r="AB49" s="124"/>
      <c r="AC49" s="124"/>
      <c r="AD49" s="124"/>
      <c r="AE49" s="107"/>
      <c r="AF49" s="124"/>
      <c r="AG49" s="124"/>
      <c r="AH49" s="124"/>
      <c r="AI49" s="107"/>
      <c r="AJ49" s="124"/>
      <c r="AK49" s="124"/>
      <c r="AL49" s="124"/>
      <c r="AM49" s="107"/>
      <c r="AN49" s="124"/>
      <c r="AO49" s="124"/>
      <c r="AP49" s="124"/>
      <c r="AQ49" s="125"/>
      <c r="AR49" s="32"/>
      <c r="AV49" s="122"/>
      <c r="AW49" s="123"/>
      <c r="AX49" s="107"/>
      <c r="AY49" s="124"/>
      <c r="AZ49" s="124"/>
      <c r="BA49" s="124"/>
      <c r="BB49" s="107"/>
      <c r="BC49" s="124"/>
      <c r="BD49" s="124"/>
      <c r="BE49" s="124"/>
      <c r="BF49" s="107"/>
      <c r="BG49" s="124"/>
      <c r="BH49" s="124"/>
      <c r="BI49" s="124"/>
      <c r="BJ49" s="107"/>
      <c r="BK49" s="124"/>
      <c r="BL49" s="124"/>
      <c r="BM49" s="124"/>
      <c r="BN49" s="106"/>
      <c r="BO49" s="32"/>
      <c r="BP49" s="32"/>
      <c r="BQ49" s="19"/>
      <c r="BR49" s="106"/>
      <c r="BS49" s="108"/>
      <c r="BT49" s="123"/>
      <c r="BU49" s="101"/>
      <c r="BV49" s="126"/>
      <c r="BW49" s="126"/>
      <c r="BX49" s="126"/>
      <c r="BY49" s="101"/>
      <c r="BZ49" s="126"/>
      <c r="CA49" s="126"/>
      <c r="CB49" s="126"/>
      <c r="CC49" s="101"/>
      <c r="CD49" s="126"/>
      <c r="CE49" s="126"/>
      <c r="CF49" s="126"/>
      <c r="CG49" s="101"/>
      <c r="CH49" s="126"/>
      <c r="CI49" s="126"/>
      <c r="CJ49" s="126"/>
      <c r="CK49" s="127"/>
      <c r="CL49" s="19"/>
      <c r="CM49" s="19"/>
      <c r="CN49" s="30"/>
      <c r="CO49" s="32"/>
      <c r="CQ49" s="122"/>
      <c r="CR49" s="123"/>
      <c r="CS49" s="107"/>
      <c r="CT49" s="124"/>
      <c r="CU49" s="124"/>
      <c r="CV49" s="124"/>
      <c r="CW49" s="107"/>
      <c r="CX49" s="124"/>
      <c r="CY49" s="124"/>
      <c r="CZ49" s="124"/>
      <c r="DA49" s="107"/>
      <c r="DB49" s="124"/>
      <c r="DC49" s="124"/>
      <c r="DD49" s="124"/>
      <c r="DE49" s="107"/>
      <c r="DF49" s="124"/>
      <c r="DG49" s="124"/>
      <c r="DH49" s="124"/>
      <c r="DI49" s="125"/>
      <c r="DJ49" s="19"/>
      <c r="DK49" s="128"/>
      <c r="DY49" s="30"/>
    </row>
    <row r="50" spans="1:131" ht="42" hidden="1" customHeight="1" x14ac:dyDescent="0.4">
      <c r="A50" s="112" t="s">
        <v>54</v>
      </c>
      <c r="B50" s="94">
        <v>14021000</v>
      </c>
      <c r="C50" s="114">
        <v>0</v>
      </c>
      <c r="D50" s="114">
        <v>0</v>
      </c>
      <c r="E50" s="115">
        <v>0</v>
      </c>
      <c r="F50" s="116" t="e">
        <f t="shared" si="1"/>
        <v>#DIV/0!</v>
      </c>
      <c r="G50" s="115">
        <f t="shared" si="2"/>
        <v>0</v>
      </c>
      <c r="H50" s="116" t="e">
        <f t="shared" si="3"/>
        <v>#DIV/0!</v>
      </c>
      <c r="I50" s="115">
        <f t="shared" si="4"/>
        <v>0</v>
      </c>
      <c r="J50" s="98">
        <f t="shared" si="0"/>
        <v>0</v>
      </c>
      <c r="K50" s="117"/>
      <c r="L50" s="99"/>
      <c r="M50" s="117"/>
      <c r="N50" s="117"/>
      <c r="O50" s="117"/>
      <c r="P50" s="118"/>
      <c r="Q50" s="14"/>
      <c r="R50" s="121"/>
      <c r="S50" s="120"/>
      <c r="T50" s="102"/>
      <c r="U50" s="121"/>
      <c r="V50" s="19"/>
      <c r="W50" s="30"/>
      <c r="Y50" s="122"/>
      <c r="Z50" s="123"/>
      <c r="AA50" s="107"/>
      <c r="AB50" s="124"/>
      <c r="AC50" s="124"/>
      <c r="AD50" s="124"/>
      <c r="AE50" s="107"/>
      <c r="AF50" s="124"/>
      <c r="AG50" s="124"/>
      <c r="AH50" s="124"/>
      <c r="AI50" s="107"/>
      <c r="AJ50" s="124"/>
      <c r="AK50" s="124"/>
      <c r="AL50" s="124"/>
      <c r="AM50" s="107"/>
      <c r="AN50" s="124"/>
      <c r="AO50" s="124"/>
      <c r="AP50" s="124"/>
      <c r="AQ50" s="125"/>
      <c r="AR50" s="32"/>
      <c r="AV50" s="122"/>
      <c r="AW50" s="123"/>
      <c r="AX50" s="107"/>
      <c r="AY50" s="124"/>
      <c r="AZ50" s="124"/>
      <c r="BA50" s="124"/>
      <c r="BB50" s="107"/>
      <c r="BC50" s="124"/>
      <c r="BD50" s="124"/>
      <c r="BE50" s="124"/>
      <c r="BF50" s="107"/>
      <c r="BG50" s="124"/>
      <c r="BH50" s="124"/>
      <c r="BI50" s="124"/>
      <c r="BJ50" s="107"/>
      <c r="BK50" s="124"/>
      <c r="BL50" s="124"/>
      <c r="BM50" s="124"/>
      <c r="BN50" s="106"/>
      <c r="BO50" s="32"/>
      <c r="BP50" s="32"/>
      <c r="BQ50" s="19"/>
      <c r="BR50" s="106"/>
      <c r="BS50" s="108"/>
      <c r="BT50" s="123"/>
      <c r="BU50" s="101"/>
      <c r="BV50" s="126"/>
      <c r="BW50" s="126"/>
      <c r="BX50" s="126"/>
      <c r="BY50" s="101"/>
      <c r="BZ50" s="126"/>
      <c r="CA50" s="126"/>
      <c r="CB50" s="126"/>
      <c r="CC50" s="101"/>
      <c r="CD50" s="126"/>
      <c r="CE50" s="126"/>
      <c r="CF50" s="126"/>
      <c r="CG50" s="101"/>
      <c r="CH50" s="126"/>
      <c r="CI50" s="126"/>
      <c r="CJ50" s="126"/>
      <c r="CK50" s="127"/>
      <c r="CL50" s="19"/>
      <c r="CM50" s="19"/>
      <c r="CN50" s="30"/>
      <c r="CO50" s="32"/>
      <c r="CQ50" s="122"/>
      <c r="CR50" s="123"/>
      <c r="CS50" s="107"/>
      <c r="CT50" s="124"/>
      <c r="CU50" s="124"/>
      <c r="CV50" s="124"/>
      <c r="CW50" s="107"/>
      <c r="CX50" s="124"/>
      <c r="CY50" s="124"/>
      <c r="CZ50" s="124"/>
      <c r="DA50" s="107"/>
      <c r="DB50" s="124"/>
      <c r="DC50" s="124"/>
      <c r="DD50" s="124"/>
      <c r="DE50" s="107"/>
      <c r="DF50" s="124"/>
      <c r="DG50" s="124"/>
      <c r="DH50" s="124"/>
      <c r="DI50" s="125"/>
      <c r="DJ50" s="19"/>
      <c r="DK50" s="128"/>
      <c r="DY50" s="30"/>
    </row>
    <row r="51" spans="1:131" s="163" customFormat="1" ht="23.4" hidden="1" customHeight="1" x14ac:dyDescent="0.4">
      <c r="A51" s="112" t="s">
        <v>55</v>
      </c>
      <c r="B51" s="94">
        <v>14021100</v>
      </c>
      <c r="C51" s="114">
        <v>0</v>
      </c>
      <c r="D51" s="114">
        <v>0</v>
      </c>
      <c r="E51" s="115">
        <v>0</v>
      </c>
      <c r="F51" s="116" t="e">
        <f t="shared" si="1"/>
        <v>#DIV/0!</v>
      </c>
      <c r="G51" s="115">
        <f t="shared" si="2"/>
        <v>0</v>
      </c>
      <c r="H51" s="116" t="e">
        <f t="shared" si="3"/>
        <v>#DIV/0!</v>
      </c>
      <c r="I51" s="115">
        <f t="shared" si="4"/>
        <v>0</v>
      </c>
      <c r="J51" s="98">
        <f t="shared" si="0"/>
        <v>0</v>
      </c>
      <c r="K51" s="117"/>
      <c r="L51" s="99"/>
      <c r="M51" s="117"/>
      <c r="N51" s="117"/>
      <c r="O51" s="117"/>
      <c r="P51" s="118"/>
      <c r="Q51" s="14"/>
      <c r="R51" s="121"/>
      <c r="S51" s="120"/>
      <c r="T51" s="102"/>
      <c r="U51" s="121"/>
      <c r="V51" s="19"/>
      <c r="W51" s="30"/>
      <c r="X51" s="10"/>
      <c r="Y51" s="122"/>
      <c r="Z51" s="123"/>
      <c r="AA51" s="107"/>
      <c r="AB51" s="124"/>
      <c r="AC51" s="124"/>
      <c r="AD51" s="124"/>
      <c r="AE51" s="107"/>
      <c r="AF51" s="124"/>
      <c r="AG51" s="124"/>
      <c r="AH51" s="124"/>
      <c r="AI51" s="107"/>
      <c r="AJ51" s="124"/>
      <c r="AK51" s="124"/>
      <c r="AL51" s="124"/>
      <c r="AM51" s="107"/>
      <c r="AN51" s="124"/>
      <c r="AO51" s="124"/>
      <c r="AP51" s="124"/>
      <c r="AQ51" s="125"/>
      <c r="AR51" s="32"/>
      <c r="AS51" s="10"/>
      <c r="AT51" s="10"/>
      <c r="AU51" s="10"/>
      <c r="AV51" s="122"/>
      <c r="AW51" s="123"/>
      <c r="AX51" s="107"/>
      <c r="AY51" s="124"/>
      <c r="AZ51" s="124"/>
      <c r="BA51" s="124"/>
      <c r="BB51" s="107"/>
      <c r="BC51" s="124"/>
      <c r="BD51" s="124"/>
      <c r="BE51" s="124"/>
      <c r="BF51" s="107"/>
      <c r="BG51" s="124"/>
      <c r="BH51" s="124"/>
      <c r="BI51" s="124"/>
      <c r="BJ51" s="107"/>
      <c r="BK51" s="124"/>
      <c r="BL51" s="124"/>
      <c r="BM51" s="124"/>
      <c r="BN51" s="106"/>
      <c r="BO51" s="32"/>
      <c r="BP51" s="32"/>
      <c r="BQ51" s="19"/>
      <c r="BR51" s="106"/>
      <c r="BS51" s="108"/>
      <c r="BT51" s="123"/>
      <c r="BU51" s="101"/>
      <c r="BV51" s="126"/>
      <c r="BW51" s="126"/>
      <c r="BX51" s="126"/>
      <c r="BY51" s="101"/>
      <c r="BZ51" s="126"/>
      <c r="CA51" s="126"/>
      <c r="CB51" s="126"/>
      <c r="CC51" s="101"/>
      <c r="CD51" s="126"/>
      <c r="CE51" s="126"/>
      <c r="CF51" s="126"/>
      <c r="CG51" s="101"/>
      <c r="CH51" s="126"/>
      <c r="CI51" s="126"/>
      <c r="CJ51" s="126"/>
      <c r="CK51" s="127"/>
      <c r="CL51" s="19"/>
      <c r="CM51" s="19"/>
      <c r="CN51" s="30"/>
      <c r="CO51" s="32"/>
      <c r="CP51" s="10"/>
      <c r="CQ51" s="122"/>
      <c r="CR51" s="123"/>
      <c r="CS51" s="107"/>
      <c r="CT51" s="124"/>
      <c r="CU51" s="124"/>
      <c r="CV51" s="124"/>
      <c r="CW51" s="107"/>
      <c r="CX51" s="124"/>
      <c r="CY51" s="124"/>
      <c r="CZ51" s="124"/>
      <c r="DA51" s="107"/>
      <c r="DB51" s="124"/>
      <c r="DC51" s="124"/>
      <c r="DD51" s="124"/>
      <c r="DE51" s="107"/>
      <c r="DF51" s="124"/>
      <c r="DG51" s="124"/>
      <c r="DH51" s="124"/>
      <c r="DI51" s="125"/>
      <c r="DJ51" s="19"/>
      <c r="DK51" s="128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30"/>
      <c r="DZ51" s="10"/>
      <c r="EA51" s="10"/>
    </row>
    <row r="52" spans="1:131" ht="63" hidden="1" customHeight="1" x14ac:dyDescent="0.4">
      <c r="A52" s="112" t="s">
        <v>56</v>
      </c>
      <c r="B52" s="94">
        <v>14021200</v>
      </c>
      <c r="C52" s="114">
        <v>0</v>
      </c>
      <c r="D52" s="114">
        <v>0</v>
      </c>
      <c r="E52" s="115">
        <v>0</v>
      </c>
      <c r="F52" s="116" t="e">
        <f t="shared" si="1"/>
        <v>#DIV/0!</v>
      </c>
      <c r="G52" s="115">
        <f t="shared" si="2"/>
        <v>0</v>
      </c>
      <c r="H52" s="116" t="e">
        <f t="shared" si="3"/>
        <v>#DIV/0!</v>
      </c>
      <c r="I52" s="115">
        <f t="shared" si="4"/>
        <v>0</v>
      </c>
      <c r="J52" s="98">
        <f t="shared" si="0"/>
        <v>0</v>
      </c>
      <c r="K52" s="117"/>
      <c r="L52" s="118"/>
      <c r="M52" s="117"/>
      <c r="N52" s="117"/>
      <c r="O52" s="117"/>
      <c r="P52" s="118"/>
      <c r="Q52" s="14"/>
      <c r="R52" s="121"/>
      <c r="S52" s="120"/>
      <c r="T52" s="102"/>
      <c r="U52" s="121"/>
      <c r="V52" s="19"/>
      <c r="W52" s="30"/>
      <c r="Y52" s="122"/>
      <c r="Z52" s="123"/>
      <c r="AA52" s="164"/>
      <c r="AB52" s="124"/>
      <c r="AC52" s="124"/>
      <c r="AD52" s="124"/>
      <c r="AE52" s="107"/>
      <c r="AF52" s="124"/>
      <c r="AG52" s="124"/>
      <c r="AH52" s="124"/>
      <c r="AI52" s="164"/>
      <c r="AJ52" s="124"/>
      <c r="AK52" s="124"/>
      <c r="AL52" s="124"/>
      <c r="AM52" s="164"/>
      <c r="AN52" s="124"/>
      <c r="AO52" s="124"/>
      <c r="AP52" s="124"/>
      <c r="AQ52" s="165"/>
      <c r="AR52" s="32"/>
      <c r="AV52" s="122"/>
      <c r="AW52" s="123"/>
      <c r="AX52" s="164"/>
      <c r="AY52" s="124"/>
      <c r="AZ52" s="124"/>
      <c r="BA52" s="124"/>
      <c r="BB52" s="107"/>
      <c r="BC52" s="124"/>
      <c r="BD52" s="124"/>
      <c r="BE52" s="124"/>
      <c r="BF52" s="164"/>
      <c r="BG52" s="124"/>
      <c r="BH52" s="124"/>
      <c r="BI52" s="124"/>
      <c r="BJ52" s="164"/>
      <c r="BK52" s="124"/>
      <c r="BL52" s="124"/>
      <c r="BM52" s="124"/>
      <c r="BN52" s="106"/>
      <c r="BO52" s="32"/>
      <c r="BP52" s="32"/>
      <c r="BQ52" s="19"/>
      <c r="BR52" s="106"/>
      <c r="BS52" s="108"/>
      <c r="BT52" s="123"/>
      <c r="BU52" s="166"/>
      <c r="BV52" s="126"/>
      <c r="BW52" s="126"/>
      <c r="BX52" s="126"/>
      <c r="BY52" s="101"/>
      <c r="BZ52" s="126"/>
      <c r="CA52" s="126"/>
      <c r="CB52" s="126"/>
      <c r="CC52" s="166"/>
      <c r="CD52" s="126"/>
      <c r="CE52" s="126"/>
      <c r="CF52" s="126"/>
      <c r="CG52" s="166"/>
      <c r="CH52" s="126"/>
      <c r="CI52" s="126"/>
      <c r="CJ52" s="126"/>
      <c r="CK52" s="167"/>
      <c r="CL52" s="19"/>
      <c r="CM52" s="19"/>
      <c r="CN52" s="30"/>
      <c r="CO52" s="32"/>
      <c r="CQ52" s="122"/>
      <c r="CR52" s="123"/>
      <c r="CS52" s="164"/>
      <c r="CT52" s="124"/>
      <c r="CU52" s="124"/>
      <c r="CV52" s="124"/>
      <c r="CW52" s="107"/>
      <c r="CX52" s="124"/>
      <c r="CY52" s="124"/>
      <c r="CZ52" s="124"/>
      <c r="DA52" s="164"/>
      <c r="DB52" s="124"/>
      <c r="DC52" s="124"/>
      <c r="DD52" s="124"/>
      <c r="DE52" s="164"/>
      <c r="DF52" s="124"/>
      <c r="DG52" s="124"/>
      <c r="DH52" s="124"/>
      <c r="DI52" s="165"/>
      <c r="DJ52" s="19"/>
      <c r="DK52" s="128"/>
      <c r="DY52" s="30"/>
    </row>
    <row r="53" spans="1:131" ht="23.4" hidden="1" customHeight="1" x14ac:dyDescent="0.4">
      <c r="A53" s="112" t="s">
        <v>57</v>
      </c>
      <c r="B53" s="94">
        <v>14021300</v>
      </c>
      <c r="C53" s="114">
        <v>0</v>
      </c>
      <c r="D53" s="114">
        <v>0</v>
      </c>
      <c r="E53" s="115">
        <v>0</v>
      </c>
      <c r="F53" s="116" t="e">
        <f t="shared" si="1"/>
        <v>#DIV/0!</v>
      </c>
      <c r="G53" s="115">
        <f t="shared" si="2"/>
        <v>0</v>
      </c>
      <c r="H53" s="116" t="e">
        <f t="shared" si="3"/>
        <v>#DIV/0!</v>
      </c>
      <c r="I53" s="115">
        <f t="shared" si="4"/>
        <v>0</v>
      </c>
      <c r="J53" s="98">
        <f t="shared" si="0"/>
        <v>0</v>
      </c>
      <c r="K53" s="117"/>
      <c r="L53" s="118"/>
      <c r="M53" s="117"/>
      <c r="N53" s="117"/>
      <c r="O53" s="117"/>
      <c r="P53" s="118"/>
      <c r="Q53" s="14"/>
      <c r="R53" s="121"/>
      <c r="S53" s="120"/>
      <c r="T53" s="102"/>
      <c r="U53" s="121"/>
      <c r="V53" s="19"/>
      <c r="W53" s="30"/>
      <c r="Y53" s="122"/>
      <c r="Z53" s="123"/>
      <c r="AA53" s="164"/>
      <c r="AB53" s="124"/>
      <c r="AC53" s="124"/>
      <c r="AD53" s="124"/>
      <c r="AE53" s="107"/>
      <c r="AF53" s="124"/>
      <c r="AG53" s="124"/>
      <c r="AH53" s="124"/>
      <c r="AI53" s="164"/>
      <c r="AJ53" s="124"/>
      <c r="AK53" s="124"/>
      <c r="AL53" s="124"/>
      <c r="AM53" s="164"/>
      <c r="AN53" s="124"/>
      <c r="AO53" s="124"/>
      <c r="AP53" s="124"/>
      <c r="AQ53" s="165"/>
      <c r="AR53" s="32"/>
      <c r="AV53" s="122"/>
      <c r="AW53" s="123"/>
      <c r="AX53" s="164"/>
      <c r="AY53" s="124"/>
      <c r="AZ53" s="124"/>
      <c r="BA53" s="124"/>
      <c r="BB53" s="107"/>
      <c r="BC53" s="124"/>
      <c r="BD53" s="124"/>
      <c r="BE53" s="124"/>
      <c r="BF53" s="164"/>
      <c r="BG53" s="124"/>
      <c r="BH53" s="124"/>
      <c r="BI53" s="124"/>
      <c r="BJ53" s="164"/>
      <c r="BK53" s="124"/>
      <c r="BL53" s="124"/>
      <c r="BM53" s="124"/>
      <c r="BN53" s="106"/>
      <c r="BO53" s="32"/>
      <c r="BP53" s="32"/>
      <c r="BQ53" s="19"/>
      <c r="BR53" s="106"/>
      <c r="BS53" s="108"/>
      <c r="BT53" s="123"/>
      <c r="BU53" s="166"/>
      <c r="BV53" s="126"/>
      <c r="BW53" s="126"/>
      <c r="BX53" s="126"/>
      <c r="BY53" s="101"/>
      <c r="BZ53" s="126"/>
      <c r="CA53" s="126"/>
      <c r="CB53" s="126"/>
      <c r="CC53" s="166"/>
      <c r="CD53" s="126"/>
      <c r="CE53" s="126"/>
      <c r="CF53" s="126"/>
      <c r="CG53" s="166"/>
      <c r="CH53" s="126"/>
      <c r="CI53" s="126"/>
      <c r="CJ53" s="126"/>
      <c r="CK53" s="167"/>
      <c r="CL53" s="19"/>
      <c r="CM53" s="19"/>
      <c r="CN53" s="30"/>
      <c r="CO53" s="32"/>
      <c r="CQ53" s="122"/>
      <c r="CR53" s="123"/>
      <c r="CS53" s="164"/>
      <c r="CT53" s="124"/>
      <c r="CU53" s="124"/>
      <c r="CV53" s="124"/>
      <c r="CW53" s="107"/>
      <c r="CX53" s="124"/>
      <c r="CY53" s="124"/>
      <c r="CZ53" s="124"/>
      <c r="DA53" s="164"/>
      <c r="DB53" s="124"/>
      <c r="DC53" s="124"/>
      <c r="DD53" s="124"/>
      <c r="DE53" s="164"/>
      <c r="DF53" s="124"/>
      <c r="DG53" s="124"/>
      <c r="DH53" s="124"/>
      <c r="DI53" s="165"/>
      <c r="DJ53" s="19"/>
      <c r="DK53" s="128"/>
      <c r="DY53" s="30"/>
    </row>
    <row r="54" spans="1:131" ht="42" hidden="1" customHeight="1" x14ac:dyDescent="0.4">
      <c r="A54" s="112" t="s">
        <v>58</v>
      </c>
      <c r="B54" s="94">
        <v>14021600</v>
      </c>
      <c r="C54" s="114">
        <v>0</v>
      </c>
      <c r="D54" s="114">
        <v>0</v>
      </c>
      <c r="E54" s="115">
        <v>0</v>
      </c>
      <c r="F54" s="116" t="e">
        <f t="shared" si="1"/>
        <v>#DIV/0!</v>
      </c>
      <c r="G54" s="115">
        <f t="shared" si="2"/>
        <v>0</v>
      </c>
      <c r="H54" s="116" t="e">
        <f t="shared" si="3"/>
        <v>#DIV/0!</v>
      </c>
      <c r="I54" s="115">
        <f t="shared" si="4"/>
        <v>0</v>
      </c>
      <c r="J54" s="98">
        <f t="shared" si="0"/>
        <v>0</v>
      </c>
      <c r="K54" s="117"/>
      <c r="L54" s="118"/>
      <c r="M54" s="117"/>
      <c r="N54" s="117"/>
      <c r="O54" s="117"/>
      <c r="P54" s="118"/>
      <c r="Q54" s="14"/>
      <c r="R54" s="121"/>
      <c r="S54" s="120"/>
      <c r="T54" s="102"/>
      <c r="U54" s="121"/>
      <c r="V54" s="19"/>
      <c r="W54" s="30"/>
      <c r="Y54" s="122"/>
      <c r="Z54" s="123"/>
      <c r="AA54" s="164"/>
      <c r="AB54" s="124"/>
      <c r="AC54" s="124"/>
      <c r="AD54" s="124"/>
      <c r="AE54" s="107"/>
      <c r="AF54" s="124"/>
      <c r="AG54" s="124"/>
      <c r="AH54" s="124"/>
      <c r="AI54" s="164"/>
      <c r="AJ54" s="124"/>
      <c r="AK54" s="124"/>
      <c r="AL54" s="124"/>
      <c r="AM54" s="164"/>
      <c r="AN54" s="124"/>
      <c r="AO54" s="124"/>
      <c r="AP54" s="124"/>
      <c r="AQ54" s="165"/>
      <c r="AR54" s="32"/>
      <c r="AV54" s="122"/>
      <c r="AW54" s="123"/>
      <c r="AX54" s="164"/>
      <c r="AY54" s="124"/>
      <c r="AZ54" s="124"/>
      <c r="BA54" s="124"/>
      <c r="BB54" s="107"/>
      <c r="BC54" s="124"/>
      <c r="BD54" s="124"/>
      <c r="BE54" s="124"/>
      <c r="BF54" s="164"/>
      <c r="BG54" s="124"/>
      <c r="BH54" s="124"/>
      <c r="BI54" s="124"/>
      <c r="BJ54" s="164"/>
      <c r="BK54" s="124"/>
      <c r="BL54" s="124"/>
      <c r="BM54" s="124"/>
      <c r="BN54" s="106"/>
      <c r="BO54" s="32"/>
      <c r="BP54" s="32"/>
      <c r="BQ54" s="19"/>
      <c r="BR54" s="106"/>
      <c r="BS54" s="108"/>
      <c r="BT54" s="123"/>
      <c r="BU54" s="166"/>
      <c r="BV54" s="126"/>
      <c r="BW54" s="126"/>
      <c r="BX54" s="126"/>
      <c r="BY54" s="101"/>
      <c r="BZ54" s="126"/>
      <c r="CA54" s="126"/>
      <c r="CB54" s="126"/>
      <c r="CC54" s="166"/>
      <c r="CD54" s="126"/>
      <c r="CE54" s="126"/>
      <c r="CF54" s="126"/>
      <c r="CG54" s="166"/>
      <c r="CH54" s="126"/>
      <c r="CI54" s="126"/>
      <c r="CJ54" s="126"/>
      <c r="CK54" s="167"/>
      <c r="CL54" s="19"/>
      <c r="CM54" s="19"/>
      <c r="CN54" s="30"/>
      <c r="CO54" s="32"/>
      <c r="CQ54" s="122"/>
      <c r="CR54" s="123"/>
      <c r="CS54" s="164"/>
      <c r="CT54" s="124"/>
      <c r="CU54" s="124"/>
      <c r="CV54" s="124"/>
      <c r="CW54" s="107"/>
      <c r="CX54" s="124"/>
      <c r="CY54" s="124"/>
      <c r="CZ54" s="124"/>
      <c r="DA54" s="164"/>
      <c r="DB54" s="124"/>
      <c r="DC54" s="124"/>
      <c r="DD54" s="124"/>
      <c r="DE54" s="164"/>
      <c r="DF54" s="124"/>
      <c r="DG54" s="124"/>
      <c r="DH54" s="124"/>
      <c r="DI54" s="165"/>
      <c r="DJ54" s="19"/>
      <c r="DK54" s="128"/>
      <c r="DY54" s="30"/>
    </row>
    <row r="55" spans="1:131" ht="42" hidden="1" customHeight="1" x14ac:dyDescent="0.4">
      <c r="A55" s="112" t="s">
        <v>59</v>
      </c>
      <c r="B55" s="94">
        <v>14021700</v>
      </c>
      <c r="C55" s="114">
        <v>0</v>
      </c>
      <c r="D55" s="114">
        <v>0</v>
      </c>
      <c r="E55" s="115">
        <v>0</v>
      </c>
      <c r="F55" s="116" t="e">
        <f t="shared" si="1"/>
        <v>#DIV/0!</v>
      </c>
      <c r="G55" s="115">
        <f t="shared" si="2"/>
        <v>0</v>
      </c>
      <c r="H55" s="116" t="e">
        <f t="shared" si="3"/>
        <v>#DIV/0!</v>
      </c>
      <c r="I55" s="115">
        <f t="shared" si="4"/>
        <v>0</v>
      </c>
      <c r="J55" s="98">
        <f t="shared" si="0"/>
        <v>0</v>
      </c>
      <c r="K55" s="117"/>
      <c r="L55" s="118"/>
      <c r="M55" s="117"/>
      <c r="N55" s="117"/>
      <c r="O55" s="117"/>
      <c r="P55" s="118"/>
      <c r="Q55" s="14"/>
      <c r="R55" s="121"/>
      <c r="S55" s="120"/>
      <c r="T55" s="102"/>
      <c r="U55" s="121"/>
      <c r="V55" s="19"/>
      <c r="W55" s="30"/>
      <c r="Y55" s="122"/>
      <c r="Z55" s="123"/>
      <c r="AA55" s="107"/>
      <c r="AB55" s="124"/>
      <c r="AC55" s="124"/>
      <c r="AD55" s="124"/>
      <c r="AE55" s="107"/>
      <c r="AF55" s="124"/>
      <c r="AG55" s="124"/>
      <c r="AH55" s="124"/>
      <c r="AI55" s="164"/>
      <c r="AJ55" s="124"/>
      <c r="AK55" s="124"/>
      <c r="AL55" s="124"/>
      <c r="AM55" s="164"/>
      <c r="AN55" s="124"/>
      <c r="AO55" s="124"/>
      <c r="AP55" s="124"/>
      <c r="AQ55" s="165"/>
      <c r="AR55" s="32"/>
      <c r="AV55" s="122"/>
      <c r="AW55" s="123"/>
      <c r="AX55" s="107"/>
      <c r="AY55" s="124"/>
      <c r="AZ55" s="124"/>
      <c r="BA55" s="124"/>
      <c r="BB55" s="107"/>
      <c r="BC55" s="124"/>
      <c r="BD55" s="124"/>
      <c r="BE55" s="124"/>
      <c r="BF55" s="164"/>
      <c r="BG55" s="124"/>
      <c r="BH55" s="124"/>
      <c r="BI55" s="124"/>
      <c r="BJ55" s="164"/>
      <c r="BK55" s="124"/>
      <c r="BL55" s="124"/>
      <c r="BM55" s="124"/>
      <c r="BN55" s="106"/>
      <c r="BO55" s="32"/>
      <c r="BP55" s="32"/>
      <c r="BQ55" s="19"/>
      <c r="BR55" s="106"/>
      <c r="BS55" s="108"/>
      <c r="BT55" s="123"/>
      <c r="BU55" s="101"/>
      <c r="BV55" s="126"/>
      <c r="BW55" s="126"/>
      <c r="BX55" s="126"/>
      <c r="BY55" s="101"/>
      <c r="BZ55" s="126"/>
      <c r="CA55" s="126"/>
      <c r="CB55" s="126"/>
      <c r="CC55" s="166"/>
      <c r="CD55" s="126"/>
      <c r="CE55" s="126"/>
      <c r="CF55" s="126"/>
      <c r="CG55" s="166"/>
      <c r="CH55" s="126"/>
      <c r="CI55" s="126"/>
      <c r="CJ55" s="126"/>
      <c r="CK55" s="167"/>
      <c r="CL55" s="19"/>
      <c r="CM55" s="19"/>
      <c r="CN55" s="30"/>
      <c r="CO55" s="32"/>
      <c r="CQ55" s="122"/>
      <c r="CR55" s="123"/>
      <c r="CS55" s="107"/>
      <c r="CT55" s="124"/>
      <c r="CU55" s="124"/>
      <c r="CV55" s="124"/>
      <c r="CW55" s="107"/>
      <c r="CX55" s="124"/>
      <c r="CY55" s="124"/>
      <c r="CZ55" s="124"/>
      <c r="DA55" s="164"/>
      <c r="DB55" s="124"/>
      <c r="DC55" s="124"/>
      <c r="DD55" s="124"/>
      <c r="DE55" s="164"/>
      <c r="DF55" s="124"/>
      <c r="DG55" s="124"/>
      <c r="DH55" s="124"/>
      <c r="DI55" s="165"/>
      <c r="DJ55" s="19"/>
      <c r="DK55" s="128"/>
      <c r="DY55" s="30"/>
    </row>
    <row r="56" spans="1:131" ht="23.4" hidden="1" customHeight="1" x14ac:dyDescent="0.4">
      <c r="A56" s="112" t="s">
        <v>60</v>
      </c>
      <c r="B56" s="94">
        <v>14021800</v>
      </c>
      <c r="C56" s="114">
        <v>0</v>
      </c>
      <c r="D56" s="114">
        <v>0</v>
      </c>
      <c r="E56" s="115">
        <v>69078025.930000007</v>
      </c>
      <c r="F56" s="116" t="e">
        <f t="shared" si="1"/>
        <v>#DIV/0!</v>
      </c>
      <c r="G56" s="115">
        <f t="shared" si="2"/>
        <v>69078025.930000007</v>
      </c>
      <c r="H56" s="116" t="e">
        <f t="shared" si="3"/>
        <v>#DIV/0!</v>
      </c>
      <c r="I56" s="115">
        <f t="shared" si="4"/>
        <v>69078025.930000007</v>
      </c>
      <c r="J56" s="98">
        <f t="shared" si="0"/>
        <v>6.0460990908544581</v>
      </c>
      <c r="K56" s="117"/>
      <c r="L56" s="118"/>
      <c r="M56" s="117"/>
      <c r="N56" s="117"/>
      <c r="O56" s="117"/>
      <c r="P56" s="118"/>
      <c r="Q56" s="14"/>
      <c r="R56" s="121"/>
      <c r="S56" s="120"/>
      <c r="T56" s="102"/>
      <c r="U56" s="121"/>
      <c r="V56" s="19"/>
      <c r="W56" s="30"/>
      <c r="Y56" s="122"/>
      <c r="Z56" s="123"/>
      <c r="AA56" s="107"/>
      <c r="AB56" s="124"/>
      <c r="AC56" s="124"/>
      <c r="AD56" s="124"/>
      <c r="AE56" s="107"/>
      <c r="AF56" s="124"/>
      <c r="AG56" s="124"/>
      <c r="AH56" s="124"/>
      <c r="AI56" s="164"/>
      <c r="AJ56" s="124"/>
      <c r="AK56" s="124"/>
      <c r="AL56" s="124"/>
      <c r="AM56" s="164"/>
      <c r="AN56" s="124"/>
      <c r="AO56" s="124"/>
      <c r="AP56" s="124"/>
      <c r="AQ56" s="165"/>
      <c r="AR56" s="32"/>
      <c r="AV56" s="122"/>
      <c r="AW56" s="123"/>
      <c r="AX56" s="107"/>
      <c r="AY56" s="124"/>
      <c r="AZ56" s="124"/>
      <c r="BA56" s="124"/>
      <c r="BB56" s="107"/>
      <c r="BC56" s="124"/>
      <c r="BD56" s="124"/>
      <c r="BE56" s="124"/>
      <c r="BF56" s="164"/>
      <c r="BG56" s="124"/>
      <c r="BH56" s="124"/>
      <c r="BI56" s="124"/>
      <c r="BJ56" s="164"/>
      <c r="BK56" s="124"/>
      <c r="BL56" s="124"/>
      <c r="BM56" s="124"/>
      <c r="BN56" s="106"/>
      <c r="BO56" s="32"/>
      <c r="BP56" s="32"/>
      <c r="BQ56" s="19"/>
      <c r="BR56" s="106"/>
      <c r="BS56" s="108"/>
      <c r="BT56" s="123"/>
      <c r="BU56" s="101"/>
      <c r="BV56" s="126"/>
      <c r="BW56" s="126"/>
      <c r="BX56" s="126"/>
      <c r="BY56" s="101"/>
      <c r="BZ56" s="126"/>
      <c r="CA56" s="126"/>
      <c r="CB56" s="126"/>
      <c r="CC56" s="166"/>
      <c r="CD56" s="126"/>
      <c r="CE56" s="126"/>
      <c r="CF56" s="126"/>
      <c r="CG56" s="166"/>
      <c r="CH56" s="126"/>
      <c r="CI56" s="126"/>
      <c r="CJ56" s="126"/>
      <c r="CK56" s="167"/>
      <c r="CL56" s="19"/>
      <c r="CM56" s="19"/>
      <c r="CN56" s="30"/>
      <c r="CO56" s="32"/>
      <c r="CQ56" s="122"/>
      <c r="CR56" s="123"/>
      <c r="CS56" s="107"/>
      <c r="CT56" s="124"/>
      <c r="CU56" s="124"/>
      <c r="CV56" s="124"/>
      <c r="CW56" s="107"/>
      <c r="CX56" s="124"/>
      <c r="CY56" s="124"/>
      <c r="CZ56" s="124"/>
      <c r="DA56" s="164"/>
      <c r="DB56" s="124"/>
      <c r="DC56" s="124"/>
      <c r="DD56" s="124"/>
      <c r="DE56" s="164"/>
      <c r="DF56" s="124"/>
      <c r="DG56" s="124"/>
      <c r="DH56" s="124"/>
      <c r="DI56" s="165"/>
      <c r="DJ56" s="19"/>
      <c r="DK56" s="128"/>
      <c r="DY56" s="30"/>
    </row>
    <row r="57" spans="1:131" ht="53.4" customHeight="1" x14ac:dyDescent="0.4">
      <c r="A57" s="112" t="s">
        <v>61</v>
      </c>
      <c r="B57" s="94">
        <v>14040100</v>
      </c>
      <c r="C57" s="114">
        <v>90000000</v>
      </c>
      <c r="D57" s="114">
        <v>37750000</v>
      </c>
      <c r="E57" s="115">
        <v>37608925.149999999</v>
      </c>
      <c r="F57" s="116">
        <f t="shared" si="1"/>
        <v>41.787694611111107</v>
      </c>
      <c r="G57" s="115">
        <f t="shared" si="2"/>
        <v>-52391074.850000001</v>
      </c>
      <c r="H57" s="116">
        <f t="shared" si="3"/>
        <v>99.62629178807947</v>
      </c>
      <c r="I57" s="115">
        <f t="shared" si="4"/>
        <v>-141074.85000000149</v>
      </c>
      <c r="J57" s="98">
        <f t="shared" si="0"/>
        <v>3.2917456035563397</v>
      </c>
      <c r="K57" s="117"/>
      <c r="L57" s="118"/>
      <c r="M57" s="117"/>
      <c r="N57" s="117"/>
      <c r="O57" s="117"/>
      <c r="P57" s="118"/>
      <c r="Q57" s="14"/>
      <c r="R57" s="121"/>
      <c r="S57" s="120"/>
      <c r="T57" s="102"/>
      <c r="U57" s="121"/>
      <c r="V57" s="19"/>
      <c r="W57" s="30"/>
      <c r="Y57" s="122"/>
      <c r="Z57" s="123"/>
      <c r="AA57" s="107"/>
      <c r="AB57" s="124"/>
      <c r="AC57" s="124"/>
      <c r="AD57" s="124"/>
      <c r="AE57" s="107"/>
      <c r="AF57" s="124"/>
      <c r="AG57" s="124"/>
      <c r="AH57" s="124"/>
      <c r="AI57" s="164"/>
      <c r="AJ57" s="124"/>
      <c r="AK57" s="124"/>
      <c r="AL57" s="124"/>
      <c r="AM57" s="164"/>
      <c r="AN57" s="124"/>
      <c r="AO57" s="124"/>
      <c r="AP57" s="124"/>
      <c r="AQ57" s="165"/>
      <c r="AR57" s="32"/>
      <c r="AV57" s="122"/>
      <c r="AW57" s="123"/>
      <c r="AX57" s="107"/>
      <c r="AY57" s="124"/>
      <c r="AZ57" s="124"/>
      <c r="BA57" s="124"/>
      <c r="BB57" s="107"/>
      <c r="BC57" s="124"/>
      <c r="BD57" s="124"/>
      <c r="BE57" s="124"/>
      <c r="BF57" s="164"/>
      <c r="BG57" s="124"/>
      <c r="BH57" s="124"/>
      <c r="BI57" s="124"/>
      <c r="BJ57" s="164"/>
      <c r="BK57" s="124"/>
      <c r="BL57" s="124"/>
      <c r="BM57" s="124"/>
      <c r="BN57" s="106"/>
      <c r="BO57" s="32"/>
      <c r="BP57" s="32"/>
      <c r="BQ57" s="19"/>
      <c r="BR57" s="106"/>
      <c r="BS57" s="108"/>
      <c r="BT57" s="123"/>
      <c r="BU57" s="101"/>
      <c r="BV57" s="126"/>
      <c r="BW57" s="126"/>
      <c r="BX57" s="126"/>
      <c r="BY57" s="101"/>
      <c r="BZ57" s="126"/>
      <c r="CA57" s="126"/>
      <c r="CB57" s="126"/>
      <c r="CC57" s="166"/>
      <c r="CD57" s="126"/>
      <c r="CE57" s="126"/>
      <c r="CF57" s="126"/>
      <c r="CG57" s="166"/>
      <c r="CH57" s="126"/>
      <c r="CI57" s="126"/>
      <c r="CJ57" s="126"/>
      <c r="CK57" s="167"/>
      <c r="CL57" s="19"/>
      <c r="CM57" s="19"/>
      <c r="CN57" s="30"/>
      <c r="CO57" s="32"/>
      <c r="CQ57" s="122"/>
      <c r="CR57" s="123"/>
      <c r="CS57" s="107"/>
      <c r="CT57" s="124"/>
      <c r="CU57" s="124"/>
      <c r="CV57" s="124"/>
      <c r="CW57" s="107"/>
      <c r="CX57" s="124"/>
      <c r="CY57" s="124"/>
      <c r="CZ57" s="124"/>
      <c r="DA57" s="164"/>
      <c r="DB57" s="124"/>
      <c r="DC57" s="124"/>
      <c r="DD57" s="124"/>
      <c r="DE57" s="164"/>
      <c r="DF57" s="124"/>
      <c r="DG57" s="124"/>
      <c r="DH57" s="124"/>
      <c r="DI57" s="165"/>
      <c r="DJ57" s="19"/>
      <c r="DK57" s="128"/>
      <c r="DY57" s="30"/>
    </row>
    <row r="58" spans="1:131" ht="61.8" customHeight="1" x14ac:dyDescent="0.4">
      <c r="A58" s="112" t="s">
        <v>62</v>
      </c>
      <c r="B58" s="94">
        <v>14040200</v>
      </c>
      <c r="C58" s="114">
        <v>60000000</v>
      </c>
      <c r="D58" s="114">
        <v>30000000</v>
      </c>
      <c r="E58" s="115">
        <v>31469100.780000001</v>
      </c>
      <c r="F58" s="116">
        <f t="shared" si="1"/>
        <v>52.448501300000004</v>
      </c>
      <c r="G58" s="115">
        <f t="shared" si="2"/>
        <v>-28530899.219999999</v>
      </c>
      <c r="H58" s="116">
        <f t="shared" si="3"/>
        <v>104.89700260000001</v>
      </c>
      <c r="I58" s="115">
        <f t="shared" si="4"/>
        <v>1469100.7800000012</v>
      </c>
      <c r="J58" s="98">
        <f t="shared" si="0"/>
        <v>2.7543534872981175</v>
      </c>
      <c r="K58" s="117"/>
      <c r="L58" s="118"/>
      <c r="M58" s="117"/>
      <c r="N58" s="117"/>
      <c r="O58" s="117"/>
      <c r="P58" s="118"/>
      <c r="Q58" s="14"/>
      <c r="R58" s="121"/>
      <c r="S58" s="120"/>
      <c r="T58" s="102"/>
      <c r="U58" s="121"/>
      <c r="V58" s="19"/>
      <c r="W58" s="30"/>
      <c r="Y58" s="122"/>
      <c r="Z58" s="123"/>
      <c r="AA58" s="107"/>
      <c r="AB58" s="124"/>
      <c r="AC58" s="124"/>
      <c r="AD58" s="124"/>
      <c r="AE58" s="107"/>
      <c r="AF58" s="124"/>
      <c r="AG58" s="124"/>
      <c r="AH58" s="124"/>
      <c r="AI58" s="164"/>
      <c r="AJ58" s="124"/>
      <c r="AK58" s="124"/>
      <c r="AL58" s="124"/>
      <c r="AM58" s="164"/>
      <c r="AN58" s="124"/>
      <c r="AO58" s="124"/>
      <c r="AP58" s="124"/>
      <c r="AQ58" s="165"/>
      <c r="AR58" s="32"/>
      <c r="AV58" s="122"/>
      <c r="AW58" s="123"/>
      <c r="AX58" s="107"/>
      <c r="AY58" s="124"/>
      <c r="AZ58" s="124"/>
      <c r="BA58" s="124"/>
      <c r="BB58" s="107"/>
      <c r="BC58" s="124"/>
      <c r="BD58" s="124"/>
      <c r="BE58" s="124"/>
      <c r="BF58" s="164"/>
      <c r="BG58" s="124"/>
      <c r="BH58" s="124"/>
      <c r="BI58" s="124"/>
      <c r="BJ58" s="164"/>
      <c r="BK58" s="124"/>
      <c r="BL58" s="124"/>
      <c r="BM58" s="124"/>
      <c r="BN58" s="106"/>
      <c r="BO58" s="32"/>
      <c r="BP58" s="32"/>
      <c r="BQ58" s="19"/>
      <c r="BR58" s="106"/>
      <c r="BS58" s="108"/>
      <c r="BT58" s="123"/>
      <c r="BU58" s="101"/>
      <c r="BV58" s="126"/>
      <c r="BW58" s="126"/>
      <c r="BX58" s="126"/>
      <c r="BY58" s="101"/>
      <c r="BZ58" s="126"/>
      <c r="CA58" s="126"/>
      <c r="CB58" s="126"/>
      <c r="CC58" s="166"/>
      <c r="CD58" s="126"/>
      <c r="CE58" s="126"/>
      <c r="CF58" s="126"/>
      <c r="CG58" s="166"/>
      <c r="CH58" s="126"/>
      <c r="CI58" s="126"/>
      <c r="CJ58" s="126"/>
      <c r="CK58" s="167"/>
      <c r="CL58" s="19"/>
      <c r="CM58" s="19"/>
      <c r="CN58" s="30"/>
      <c r="CO58" s="32"/>
      <c r="CQ58" s="122"/>
      <c r="CR58" s="123"/>
      <c r="CS58" s="107"/>
      <c r="CT58" s="124"/>
      <c r="CU58" s="124"/>
      <c r="CV58" s="124"/>
      <c r="CW58" s="107"/>
      <c r="CX58" s="124"/>
      <c r="CY58" s="124"/>
      <c r="CZ58" s="124"/>
      <c r="DA58" s="164"/>
      <c r="DB58" s="124"/>
      <c r="DC58" s="124"/>
      <c r="DD58" s="124"/>
      <c r="DE58" s="164"/>
      <c r="DF58" s="124"/>
      <c r="DG58" s="124"/>
      <c r="DH58" s="124"/>
      <c r="DI58" s="165"/>
      <c r="DJ58" s="19"/>
      <c r="DK58" s="128"/>
      <c r="DY58" s="30"/>
    </row>
    <row r="59" spans="1:131" ht="23.4" hidden="1" customHeight="1" x14ac:dyDescent="0.4">
      <c r="A59" s="158" t="s">
        <v>63</v>
      </c>
      <c r="B59" s="94">
        <v>15010800</v>
      </c>
      <c r="C59" s="95"/>
      <c r="D59" s="95"/>
      <c r="E59" s="96"/>
      <c r="F59" s="116" t="e">
        <f t="shared" si="1"/>
        <v>#DIV/0!</v>
      </c>
      <c r="G59" s="115">
        <f t="shared" si="2"/>
        <v>0</v>
      </c>
      <c r="H59" s="116" t="e">
        <f t="shared" si="3"/>
        <v>#DIV/0!</v>
      </c>
      <c r="I59" s="115">
        <f t="shared" si="4"/>
        <v>0</v>
      </c>
      <c r="J59" s="141">
        <f t="shared" si="0"/>
        <v>0</v>
      </c>
      <c r="K59" s="117"/>
      <c r="L59" s="118"/>
      <c r="M59" s="117"/>
      <c r="N59" s="117"/>
      <c r="O59" s="117"/>
      <c r="P59" s="118"/>
      <c r="Q59" s="14"/>
      <c r="R59" s="121"/>
      <c r="S59" s="120"/>
      <c r="T59" s="102"/>
      <c r="U59" s="121"/>
      <c r="V59" s="19"/>
      <c r="W59" s="30"/>
      <c r="Y59" s="122"/>
      <c r="Z59" s="123"/>
      <c r="AA59" s="107"/>
      <c r="AB59" s="124"/>
      <c r="AC59" s="124"/>
      <c r="AD59" s="124"/>
      <c r="AE59" s="107"/>
      <c r="AF59" s="124"/>
      <c r="AG59" s="124"/>
      <c r="AH59" s="124"/>
      <c r="AI59" s="164"/>
      <c r="AJ59" s="124"/>
      <c r="AK59" s="124"/>
      <c r="AL59" s="124"/>
      <c r="AM59" s="164"/>
      <c r="AN59" s="124"/>
      <c r="AO59" s="124"/>
      <c r="AP59" s="124"/>
      <c r="AQ59" s="165"/>
      <c r="AR59" s="32"/>
      <c r="AV59" s="122"/>
      <c r="AW59" s="123"/>
      <c r="AX59" s="107"/>
      <c r="AY59" s="124"/>
      <c r="AZ59" s="124"/>
      <c r="BA59" s="124"/>
      <c r="BB59" s="107"/>
      <c r="BC59" s="124"/>
      <c r="BD59" s="124"/>
      <c r="BE59" s="124"/>
      <c r="BF59" s="164"/>
      <c r="BG59" s="124"/>
      <c r="BH59" s="124"/>
      <c r="BI59" s="124"/>
      <c r="BJ59" s="164"/>
      <c r="BK59" s="124"/>
      <c r="BL59" s="124"/>
      <c r="BM59" s="124"/>
      <c r="BN59" s="106"/>
      <c r="BO59" s="32"/>
      <c r="BP59" s="32"/>
      <c r="BQ59" s="19"/>
      <c r="BR59" s="106"/>
      <c r="BS59" s="108"/>
      <c r="BT59" s="123"/>
      <c r="BU59" s="101"/>
      <c r="BV59" s="126"/>
      <c r="BW59" s="126"/>
      <c r="BX59" s="126"/>
      <c r="BY59" s="101"/>
      <c r="BZ59" s="126"/>
      <c r="CA59" s="126"/>
      <c r="CB59" s="126"/>
      <c r="CC59" s="166"/>
      <c r="CD59" s="126"/>
      <c r="CE59" s="126"/>
      <c r="CF59" s="126"/>
      <c r="CG59" s="166"/>
      <c r="CH59" s="126"/>
      <c r="CI59" s="126"/>
      <c r="CJ59" s="126"/>
      <c r="CK59" s="167"/>
      <c r="CL59" s="19"/>
      <c r="CM59" s="19"/>
      <c r="CN59" s="30"/>
      <c r="CO59" s="32"/>
      <c r="CQ59" s="122"/>
      <c r="CR59" s="123"/>
      <c r="CS59" s="107"/>
      <c r="CT59" s="124"/>
      <c r="CU59" s="124"/>
      <c r="CV59" s="124"/>
      <c r="CW59" s="107"/>
      <c r="CX59" s="124"/>
      <c r="CY59" s="124"/>
      <c r="CZ59" s="124"/>
      <c r="DA59" s="164"/>
      <c r="DB59" s="124"/>
      <c r="DC59" s="124"/>
      <c r="DD59" s="124"/>
      <c r="DE59" s="164"/>
      <c r="DF59" s="124"/>
      <c r="DG59" s="124"/>
      <c r="DH59" s="124"/>
      <c r="DI59" s="165"/>
      <c r="DJ59" s="19"/>
      <c r="DK59" s="128"/>
      <c r="DY59" s="30"/>
    </row>
    <row r="60" spans="1:131" s="163" customFormat="1" ht="23.4" hidden="1" customHeight="1" x14ac:dyDescent="0.4">
      <c r="A60" s="158" t="s">
        <v>64</v>
      </c>
      <c r="B60" s="94">
        <v>15010900</v>
      </c>
      <c r="C60" s="95"/>
      <c r="D60" s="95"/>
      <c r="E60" s="96"/>
      <c r="F60" s="116" t="e">
        <f t="shared" si="1"/>
        <v>#DIV/0!</v>
      </c>
      <c r="G60" s="115">
        <f t="shared" si="2"/>
        <v>0</v>
      </c>
      <c r="H60" s="116" t="e">
        <f t="shared" si="3"/>
        <v>#DIV/0!</v>
      </c>
      <c r="I60" s="115">
        <f t="shared" si="4"/>
        <v>0</v>
      </c>
      <c r="J60" s="141">
        <f t="shared" si="0"/>
        <v>0</v>
      </c>
      <c r="K60" s="117"/>
      <c r="L60" s="118"/>
      <c r="M60" s="117"/>
      <c r="N60" s="117"/>
      <c r="O60" s="117"/>
      <c r="P60" s="118"/>
      <c r="Q60" s="121"/>
      <c r="R60" s="121"/>
      <c r="S60" s="120"/>
      <c r="T60" s="102"/>
      <c r="U60" s="121"/>
      <c r="V60" s="19"/>
      <c r="W60" s="30"/>
      <c r="X60" s="10"/>
      <c r="Y60" s="122"/>
      <c r="Z60" s="123"/>
      <c r="AA60" s="107"/>
      <c r="AB60" s="124"/>
      <c r="AC60" s="124"/>
      <c r="AD60" s="124"/>
      <c r="AE60" s="107"/>
      <c r="AF60" s="124"/>
      <c r="AG60" s="124"/>
      <c r="AH60" s="124"/>
      <c r="AI60" s="164"/>
      <c r="AJ60" s="124"/>
      <c r="AK60" s="124"/>
      <c r="AL60" s="124"/>
      <c r="AM60" s="164"/>
      <c r="AN60" s="124"/>
      <c r="AO60" s="124"/>
      <c r="AP60" s="124"/>
      <c r="AQ60" s="165"/>
      <c r="AR60" s="32"/>
      <c r="AS60" s="10"/>
      <c r="AT60" s="10"/>
      <c r="AU60" s="10"/>
      <c r="AV60" s="122"/>
      <c r="AW60" s="123"/>
      <c r="AX60" s="107"/>
      <c r="AY60" s="124"/>
      <c r="AZ60" s="124"/>
      <c r="BA60" s="124"/>
      <c r="BB60" s="107"/>
      <c r="BC60" s="124"/>
      <c r="BD60" s="124"/>
      <c r="BE60" s="124"/>
      <c r="BF60" s="164"/>
      <c r="BG60" s="124"/>
      <c r="BH60" s="124"/>
      <c r="BI60" s="124"/>
      <c r="BJ60" s="164"/>
      <c r="BK60" s="124"/>
      <c r="BL60" s="124"/>
      <c r="BM60" s="124"/>
      <c r="BN60" s="106"/>
      <c r="BO60" s="32"/>
      <c r="BP60" s="32"/>
      <c r="BQ60" s="19"/>
      <c r="BR60" s="106"/>
      <c r="BS60" s="108"/>
      <c r="BT60" s="123"/>
      <c r="BU60" s="101"/>
      <c r="BV60" s="126"/>
      <c r="BW60" s="126"/>
      <c r="BX60" s="126"/>
      <c r="BY60" s="101"/>
      <c r="BZ60" s="126"/>
      <c r="CA60" s="126"/>
      <c r="CB60" s="126"/>
      <c r="CC60" s="166"/>
      <c r="CD60" s="126"/>
      <c r="CE60" s="126"/>
      <c r="CF60" s="126"/>
      <c r="CG60" s="166"/>
      <c r="CH60" s="126"/>
      <c r="CI60" s="126"/>
      <c r="CJ60" s="126"/>
      <c r="CK60" s="167"/>
      <c r="CL60" s="19"/>
      <c r="CM60" s="19"/>
      <c r="CN60" s="30"/>
      <c r="CO60" s="32"/>
      <c r="CP60" s="10"/>
      <c r="CQ60" s="122"/>
      <c r="CR60" s="123"/>
      <c r="CS60" s="107"/>
      <c r="CT60" s="124"/>
      <c r="CU60" s="124"/>
      <c r="CV60" s="124"/>
      <c r="CW60" s="107"/>
      <c r="CX60" s="124"/>
      <c r="CY60" s="124"/>
      <c r="CZ60" s="124"/>
      <c r="DA60" s="164"/>
      <c r="DB60" s="124"/>
      <c r="DC60" s="124"/>
      <c r="DD60" s="124"/>
      <c r="DE60" s="164"/>
      <c r="DF60" s="124"/>
      <c r="DG60" s="124"/>
      <c r="DH60" s="124"/>
      <c r="DI60" s="165"/>
      <c r="DJ60" s="19"/>
      <c r="DK60" s="149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30"/>
      <c r="DZ60" s="10"/>
      <c r="EA60" s="10"/>
    </row>
    <row r="61" spans="1:131" s="163" customFormat="1" ht="23.4" hidden="1" customHeight="1" x14ac:dyDescent="0.4">
      <c r="A61" s="158" t="s">
        <v>65</v>
      </c>
      <c r="B61" s="94">
        <v>15011000</v>
      </c>
      <c r="C61" s="95"/>
      <c r="D61" s="95"/>
      <c r="E61" s="96"/>
      <c r="F61" s="116" t="e">
        <f t="shared" si="1"/>
        <v>#DIV/0!</v>
      </c>
      <c r="G61" s="115">
        <f t="shared" si="2"/>
        <v>0</v>
      </c>
      <c r="H61" s="116" t="e">
        <f t="shared" si="3"/>
        <v>#DIV/0!</v>
      </c>
      <c r="I61" s="115">
        <f t="shared" si="4"/>
        <v>0</v>
      </c>
      <c r="J61" s="141">
        <f t="shared" si="0"/>
        <v>0</v>
      </c>
      <c r="K61" s="117"/>
      <c r="L61" s="118"/>
      <c r="M61" s="117"/>
      <c r="N61" s="117"/>
      <c r="O61" s="117"/>
      <c r="P61" s="118"/>
      <c r="Q61" s="121"/>
      <c r="R61" s="121"/>
      <c r="S61" s="120"/>
      <c r="T61" s="102"/>
      <c r="U61" s="121"/>
      <c r="V61" s="19"/>
      <c r="W61" s="30"/>
      <c r="X61" s="10"/>
      <c r="Y61" s="122"/>
      <c r="Z61" s="123"/>
      <c r="AA61" s="107"/>
      <c r="AB61" s="124"/>
      <c r="AC61" s="124"/>
      <c r="AD61" s="124"/>
      <c r="AE61" s="107"/>
      <c r="AF61" s="124"/>
      <c r="AG61" s="124"/>
      <c r="AH61" s="124"/>
      <c r="AI61" s="164"/>
      <c r="AJ61" s="124"/>
      <c r="AK61" s="124"/>
      <c r="AL61" s="124"/>
      <c r="AM61" s="164"/>
      <c r="AN61" s="124"/>
      <c r="AO61" s="124"/>
      <c r="AP61" s="124"/>
      <c r="AQ61" s="165"/>
      <c r="AR61" s="32"/>
      <c r="AS61" s="10"/>
      <c r="AT61" s="10"/>
      <c r="AU61" s="10"/>
      <c r="AV61" s="122"/>
      <c r="AW61" s="123"/>
      <c r="AX61" s="107"/>
      <c r="AY61" s="124"/>
      <c r="AZ61" s="124"/>
      <c r="BA61" s="124"/>
      <c r="BB61" s="107"/>
      <c r="BC61" s="124"/>
      <c r="BD61" s="124"/>
      <c r="BE61" s="124"/>
      <c r="BF61" s="164"/>
      <c r="BG61" s="124"/>
      <c r="BH61" s="124"/>
      <c r="BI61" s="124"/>
      <c r="BJ61" s="164"/>
      <c r="BK61" s="124"/>
      <c r="BL61" s="124"/>
      <c r="BM61" s="124"/>
      <c r="BN61" s="106"/>
      <c r="BO61" s="32"/>
      <c r="BP61" s="32"/>
      <c r="BQ61" s="19"/>
      <c r="BR61" s="106"/>
      <c r="BS61" s="108"/>
      <c r="BT61" s="123"/>
      <c r="BU61" s="101"/>
      <c r="BV61" s="126"/>
      <c r="BW61" s="126"/>
      <c r="BX61" s="126"/>
      <c r="BY61" s="101"/>
      <c r="BZ61" s="126"/>
      <c r="CA61" s="126"/>
      <c r="CB61" s="126"/>
      <c r="CC61" s="166"/>
      <c r="CD61" s="126"/>
      <c r="CE61" s="126"/>
      <c r="CF61" s="126"/>
      <c r="CG61" s="166"/>
      <c r="CH61" s="126"/>
      <c r="CI61" s="126"/>
      <c r="CJ61" s="126"/>
      <c r="CK61" s="167"/>
      <c r="CL61" s="19"/>
      <c r="CM61" s="19"/>
      <c r="CN61" s="30"/>
      <c r="CO61" s="32"/>
      <c r="CP61" s="10"/>
      <c r="CQ61" s="122"/>
      <c r="CR61" s="123"/>
      <c r="CS61" s="107"/>
      <c r="CT61" s="124"/>
      <c r="CU61" s="124"/>
      <c r="CV61" s="124"/>
      <c r="CW61" s="107"/>
      <c r="CX61" s="124"/>
      <c r="CY61" s="124"/>
      <c r="CZ61" s="124"/>
      <c r="DA61" s="164"/>
      <c r="DB61" s="124"/>
      <c r="DC61" s="124"/>
      <c r="DD61" s="124"/>
      <c r="DE61" s="164"/>
      <c r="DF61" s="124"/>
      <c r="DG61" s="124"/>
      <c r="DH61" s="124"/>
      <c r="DI61" s="165"/>
      <c r="DJ61" s="19"/>
      <c r="DK61" s="168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30"/>
      <c r="DZ61" s="10"/>
      <c r="EA61" s="10"/>
    </row>
    <row r="62" spans="1:131" ht="23.4" hidden="1" customHeight="1" x14ac:dyDescent="0.4">
      <c r="A62" s="158" t="s">
        <v>66</v>
      </c>
      <c r="B62" s="94">
        <v>15011100</v>
      </c>
      <c r="C62" s="95"/>
      <c r="D62" s="95"/>
      <c r="E62" s="96"/>
      <c r="F62" s="116" t="e">
        <f t="shared" si="1"/>
        <v>#DIV/0!</v>
      </c>
      <c r="G62" s="115">
        <f t="shared" si="2"/>
        <v>0</v>
      </c>
      <c r="H62" s="116" t="e">
        <f t="shared" si="3"/>
        <v>#DIV/0!</v>
      </c>
      <c r="I62" s="115">
        <f t="shared" si="4"/>
        <v>0</v>
      </c>
      <c r="J62" s="141">
        <f t="shared" si="0"/>
        <v>0</v>
      </c>
      <c r="K62" s="117"/>
      <c r="L62" s="118"/>
      <c r="M62" s="117"/>
      <c r="N62" s="117"/>
      <c r="O62" s="117"/>
      <c r="P62" s="118"/>
      <c r="Q62" s="14"/>
      <c r="R62" s="121"/>
      <c r="S62" s="120"/>
      <c r="T62" s="102"/>
      <c r="U62" s="121"/>
      <c r="V62" s="19"/>
      <c r="W62" s="30"/>
      <c r="Y62" s="122"/>
      <c r="Z62" s="123"/>
      <c r="AA62" s="107"/>
      <c r="AB62" s="124"/>
      <c r="AC62" s="124"/>
      <c r="AD62" s="124"/>
      <c r="AE62" s="107"/>
      <c r="AF62" s="124"/>
      <c r="AG62" s="124"/>
      <c r="AH62" s="124"/>
      <c r="AI62" s="164"/>
      <c r="AJ62" s="124"/>
      <c r="AK62" s="124"/>
      <c r="AL62" s="124"/>
      <c r="AM62" s="164"/>
      <c r="AN62" s="124"/>
      <c r="AO62" s="124"/>
      <c r="AP62" s="124"/>
      <c r="AQ62" s="165"/>
      <c r="AR62" s="32"/>
      <c r="AV62" s="122"/>
      <c r="AW62" s="123"/>
      <c r="AX62" s="107"/>
      <c r="AY62" s="124"/>
      <c r="AZ62" s="124"/>
      <c r="BA62" s="124"/>
      <c r="BB62" s="107"/>
      <c r="BC62" s="124"/>
      <c r="BD62" s="124"/>
      <c r="BE62" s="124"/>
      <c r="BF62" s="164"/>
      <c r="BG62" s="124"/>
      <c r="BH62" s="124"/>
      <c r="BI62" s="124"/>
      <c r="BJ62" s="164"/>
      <c r="BK62" s="124"/>
      <c r="BL62" s="124"/>
      <c r="BM62" s="124"/>
      <c r="BN62" s="106"/>
      <c r="BO62" s="32"/>
      <c r="BP62" s="32"/>
      <c r="BQ62" s="19"/>
      <c r="BR62" s="106"/>
      <c r="BS62" s="108"/>
      <c r="BT62" s="123"/>
      <c r="BU62" s="101"/>
      <c r="BV62" s="126"/>
      <c r="BW62" s="126"/>
      <c r="BX62" s="126"/>
      <c r="BY62" s="101"/>
      <c r="BZ62" s="126"/>
      <c r="CA62" s="126"/>
      <c r="CB62" s="126"/>
      <c r="CC62" s="166"/>
      <c r="CD62" s="126"/>
      <c r="CE62" s="126"/>
      <c r="CF62" s="126"/>
      <c r="CG62" s="166"/>
      <c r="CH62" s="126"/>
      <c r="CI62" s="126"/>
      <c r="CJ62" s="126"/>
      <c r="CK62" s="167"/>
      <c r="CL62" s="19"/>
      <c r="CM62" s="19"/>
      <c r="CN62" s="30"/>
      <c r="CO62" s="32"/>
      <c r="CQ62" s="122"/>
      <c r="CR62" s="123"/>
      <c r="CS62" s="107"/>
      <c r="CT62" s="124"/>
      <c r="CU62" s="124"/>
      <c r="CV62" s="124"/>
      <c r="CW62" s="107"/>
      <c r="CX62" s="124"/>
      <c r="CY62" s="124"/>
      <c r="CZ62" s="124"/>
      <c r="DA62" s="164"/>
      <c r="DB62" s="124"/>
      <c r="DC62" s="124"/>
      <c r="DD62" s="124"/>
      <c r="DE62" s="164"/>
      <c r="DF62" s="124"/>
      <c r="DG62" s="124"/>
      <c r="DH62" s="124"/>
      <c r="DI62" s="165"/>
      <c r="DJ62" s="19"/>
      <c r="DK62" s="168"/>
      <c r="DY62" s="30"/>
    </row>
    <row r="63" spans="1:131" ht="23.4" hidden="1" customHeight="1" x14ac:dyDescent="0.4">
      <c r="A63" s="158" t="s">
        <v>67</v>
      </c>
      <c r="B63" s="94">
        <v>16010200</v>
      </c>
      <c r="C63" s="95"/>
      <c r="D63" s="95"/>
      <c r="E63" s="96"/>
      <c r="F63" s="116" t="e">
        <f t="shared" si="1"/>
        <v>#DIV/0!</v>
      </c>
      <c r="G63" s="115">
        <f t="shared" si="2"/>
        <v>0</v>
      </c>
      <c r="H63" s="116" t="e">
        <f t="shared" si="3"/>
        <v>#DIV/0!</v>
      </c>
      <c r="I63" s="115">
        <f t="shared" si="4"/>
        <v>0</v>
      </c>
      <c r="J63" s="141">
        <f t="shared" si="0"/>
        <v>0</v>
      </c>
      <c r="K63" s="117"/>
      <c r="L63" s="118"/>
      <c r="M63" s="117"/>
      <c r="N63" s="117"/>
      <c r="O63" s="117"/>
      <c r="P63" s="118"/>
      <c r="Q63" s="14"/>
      <c r="R63" s="121"/>
      <c r="S63" s="120"/>
      <c r="T63" s="102"/>
      <c r="U63" s="121"/>
      <c r="V63" s="19"/>
      <c r="W63" s="30"/>
      <c r="Y63" s="122"/>
      <c r="Z63" s="123"/>
      <c r="AA63" s="107"/>
      <c r="AB63" s="124"/>
      <c r="AC63" s="124"/>
      <c r="AD63" s="124"/>
      <c r="AE63" s="107"/>
      <c r="AF63" s="124"/>
      <c r="AG63" s="124"/>
      <c r="AH63" s="124"/>
      <c r="AI63" s="164"/>
      <c r="AJ63" s="124"/>
      <c r="AK63" s="124"/>
      <c r="AL63" s="124"/>
      <c r="AM63" s="164"/>
      <c r="AN63" s="124"/>
      <c r="AO63" s="124"/>
      <c r="AP63" s="124"/>
      <c r="AQ63" s="165"/>
      <c r="AR63" s="32"/>
      <c r="AV63" s="122"/>
      <c r="AW63" s="123"/>
      <c r="AX63" s="107"/>
      <c r="AY63" s="124"/>
      <c r="AZ63" s="124"/>
      <c r="BA63" s="124"/>
      <c r="BB63" s="107"/>
      <c r="BC63" s="124"/>
      <c r="BD63" s="124"/>
      <c r="BE63" s="124"/>
      <c r="BF63" s="164"/>
      <c r="BG63" s="124"/>
      <c r="BH63" s="124"/>
      <c r="BI63" s="124"/>
      <c r="BJ63" s="164"/>
      <c r="BK63" s="124"/>
      <c r="BL63" s="124"/>
      <c r="BM63" s="124"/>
      <c r="BN63" s="106"/>
      <c r="BO63" s="32"/>
      <c r="BP63" s="32"/>
      <c r="BQ63" s="19"/>
      <c r="BR63" s="106"/>
      <c r="BS63" s="108"/>
      <c r="BT63" s="123"/>
      <c r="BU63" s="101"/>
      <c r="BV63" s="126"/>
      <c r="BW63" s="126"/>
      <c r="BX63" s="126"/>
      <c r="BY63" s="101"/>
      <c r="BZ63" s="126"/>
      <c r="CA63" s="126"/>
      <c r="CB63" s="126"/>
      <c r="CC63" s="166"/>
      <c r="CD63" s="126"/>
      <c r="CE63" s="126"/>
      <c r="CF63" s="126"/>
      <c r="CG63" s="166"/>
      <c r="CH63" s="126"/>
      <c r="CI63" s="126"/>
      <c r="CJ63" s="126"/>
      <c r="CK63" s="167"/>
      <c r="CL63" s="19"/>
      <c r="CM63" s="19"/>
      <c r="CN63" s="30"/>
      <c r="CO63" s="32"/>
      <c r="CQ63" s="122"/>
      <c r="CR63" s="123"/>
      <c r="CS63" s="107"/>
      <c r="CT63" s="124"/>
      <c r="CU63" s="124"/>
      <c r="CV63" s="124"/>
      <c r="CW63" s="107"/>
      <c r="CX63" s="124"/>
      <c r="CY63" s="124"/>
      <c r="CZ63" s="124"/>
      <c r="DA63" s="164"/>
      <c r="DB63" s="124"/>
      <c r="DC63" s="124"/>
      <c r="DD63" s="124"/>
      <c r="DE63" s="164"/>
      <c r="DF63" s="124"/>
      <c r="DG63" s="124"/>
      <c r="DH63" s="124"/>
      <c r="DI63" s="165"/>
      <c r="DJ63" s="19"/>
      <c r="DK63" s="168"/>
      <c r="DY63" s="30"/>
    </row>
    <row r="64" spans="1:131" s="85" customFormat="1" ht="79.5" customHeight="1" x14ac:dyDescent="0.35">
      <c r="A64" s="76" t="s">
        <v>68</v>
      </c>
      <c r="B64" s="57">
        <v>18000000</v>
      </c>
      <c r="C64" s="58">
        <f>C65+C82+C110+C107</f>
        <v>519200000</v>
      </c>
      <c r="D64" s="58">
        <f>D65+D82+D110+D107</f>
        <v>279362600</v>
      </c>
      <c r="E64" s="59">
        <f>E65+E82+E110+E107</f>
        <v>278906142.86000001</v>
      </c>
      <c r="F64" s="60">
        <f t="shared" si="1"/>
        <v>53.718440458397545</v>
      </c>
      <c r="G64" s="59">
        <f t="shared" si="2"/>
        <v>-240293857.13999999</v>
      </c>
      <c r="H64" s="60">
        <f t="shared" si="3"/>
        <v>99.836607641824642</v>
      </c>
      <c r="I64" s="59">
        <f t="shared" si="4"/>
        <v>-456457.13999998569</v>
      </c>
      <c r="J64" s="61">
        <f t="shared" si="0"/>
        <v>24.411441324168269</v>
      </c>
      <c r="K64" s="77"/>
      <c r="L64" s="169"/>
      <c r="M64" s="77"/>
      <c r="N64" s="77"/>
      <c r="O64" s="77"/>
      <c r="P64" s="169"/>
      <c r="Q64" s="170"/>
      <c r="R64" s="170"/>
      <c r="S64" s="170"/>
      <c r="T64" s="81"/>
      <c r="U64" s="82"/>
      <c r="V64" s="83"/>
      <c r="W64" s="84"/>
      <c r="Y64" s="86"/>
      <c r="Z64" s="87"/>
      <c r="AA64" s="89"/>
      <c r="AB64" s="89"/>
      <c r="AC64" s="89"/>
      <c r="AD64" s="89"/>
      <c r="AE64" s="89"/>
      <c r="AF64" s="89"/>
      <c r="AG64" s="89"/>
      <c r="AH64" s="89"/>
      <c r="AI64" s="171"/>
      <c r="AJ64" s="89"/>
      <c r="AK64" s="89"/>
      <c r="AL64" s="89"/>
      <c r="AM64" s="171"/>
      <c r="AN64" s="89"/>
      <c r="AO64" s="89"/>
      <c r="AP64" s="89"/>
      <c r="AQ64" s="172"/>
      <c r="AR64" s="84"/>
      <c r="AV64" s="86"/>
      <c r="AW64" s="87"/>
      <c r="AX64" s="89"/>
      <c r="AY64" s="89"/>
      <c r="AZ64" s="89"/>
      <c r="BA64" s="89"/>
      <c r="BB64" s="89"/>
      <c r="BC64" s="89"/>
      <c r="BD64" s="89"/>
      <c r="BE64" s="89"/>
      <c r="BF64" s="171"/>
      <c r="BG64" s="89"/>
      <c r="BH64" s="89"/>
      <c r="BI64" s="89"/>
      <c r="BJ64" s="171"/>
      <c r="BK64" s="89"/>
      <c r="BL64" s="89"/>
      <c r="BM64" s="89"/>
      <c r="BN64" s="88"/>
      <c r="BO64" s="84"/>
      <c r="BP64" s="84"/>
      <c r="BQ64" s="83"/>
      <c r="BR64" s="88"/>
      <c r="BS64" s="90"/>
      <c r="BT64" s="87"/>
      <c r="BU64" s="80"/>
      <c r="BV64" s="80"/>
      <c r="BW64" s="80"/>
      <c r="BX64" s="80"/>
      <c r="BY64" s="80"/>
      <c r="BZ64" s="80"/>
      <c r="CA64" s="80"/>
      <c r="CB64" s="80"/>
      <c r="CC64" s="170"/>
      <c r="CD64" s="80"/>
      <c r="CE64" s="80"/>
      <c r="CF64" s="80"/>
      <c r="CG64" s="170"/>
      <c r="CH64" s="80"/>
      <c r="CI64" s="80"/>
      <c r="CJ64" s="80"/>
      <c r="CK64" s="173"/>
      <c r="CL64" s="83"/>
      <c r="CM64" s="83"/>
      <c r="CN64" s="84"/>
      <c r="CO64" s="84"/>
      <c r="CQ64" s="86"/>
      <c r="CR64" s="87"/>
      <c r="CS64" s="89"/>
      <c r="CT64" s="89"/>
      <c r="CU64" s="89"/>
      <c r="CV64" s="89"/>
      <c r="CW64" s="89"/>
      <c r="CX64" s="89"/>
      <c r="CY64" s="89"/>
      <c r="CZ64" s="89"/>
      <c r="DA64" s="171"/>
      <c r="DB64" s="89"/>
      <c r="DC64" s="89"/>
      <c r="DD64" s="89"/>
      <c r="DE64" s="171"/>
      <c r="DF64" s="89"/>
      <c r="DG64" s="89"/>
      <c r="DH64" s="89"/>
      <c r="DI64" s="172"/>
      <c r="DJ64" s="83"/>
      <c r="DK64" s="92"/>
      <c r="DY64" s="84"/>
    </row>
    <row r="65" spans="1:131" s="85" customFormat="1" ht="54" customHeight="1" x14ac:dyDescent="0.35">
      <c r="A65" s="76" t="s">
        <v>69</v>
      </c>
      <c r="B65" s="57">
        <v>18010000</v>
      </c>
      <c r="C65" s="58">
        <f>C66+C71+C77</f>
        <v>223600000</v>
      </c>
      <c r="D65" s="58">
        <f>D66+D71+D77</f>
        <v>106683800</v>
      </c>
      <c r="E65" s="59">
        <f>E66+E71+E77</f>
        <v>108372530.62</v>
      </c>
      <c r="F65" s="60">
        <f t="shared" si="1"/>
        <v>48.467142495527732</v>
      </c>
      <c r="G65" s="59">
        <f t="shared" si="2"/>
        <v>-115227469.38</v>
      </c>
      <c r="H65" s="60">
        <f t="shared" si="3"/>
        <v>101.58293069800663</v>
      </c>
      <c r="I65" s="59">
        <f t="shared" si="4"/>
        <v>1688730.6200000048</v>
      </c>
      <c r="J65" s="61">
        <f t="shared" si="0"/>
        <v>9.485376138558955</v>
      </c>
      <c r="K65" s="77"/>
      <c r="L65" s="169"/>
      <c r="M65" s="77"/>
      <c r="N65" s="77"/>
      <c r="O65" s="77"/>
      <c r="P65" s="169"/>
      <c r="Q65" s="170"/>
      <c r="R65" s="170"/>
      <c r="S65" s="170"/>
      <c r="T65" s="81"/>
      <c r="U65" s="82"/>
      <c r="V65" s="83"/>
      <c r="W65" s="84"/>
      <c r="Y65" s="86"/>
      <c r="Z65" s="87"/>
      <c r="AA65" s="89"/>
      <c r="AB65" s="89"/>
      <c r="AC65" s="89"/>
      <c r="AD65" s="89"/>
      <c r="AE65" s="89"/>
      <c r="AF65" s="89"/>
      <c r="AG65" s="89"/>
      <c r="AH65" s="89"/>
      <c r="AI65" s="171"/>
      <c r="AJ65" s="89"/>
      <c r="AK65" s="89"/>
      <c r="AL65" s="89"/>
      <c r="AM65" s="171"/>
      <c r="AN65" s="89"/>
      <c r="AO65" s="89"/>
      <c r="AP65" s="89"/>
      <c r="AQ65" s="172"/>
      <c r="AR65" s="84"/>
      <c r="AV65" s="86"/>
      <c r="AW65" s="87"/>
      <c r="AX65" s="89"/>
      <c r="AY65" s="89"/>
      <c r="AZ65" s="89"/>
      <c r="BA65" s="89"/>
      <c r="BB65" s="89"/>
      <c r="BC65" s="89"/>
      <c r="BD65" s="89"/>
      <c r="BE65" s="89"/>
      <c r="BF65" s="171"/>
      <c r="BG65" s="89"/>
      <c r="BH65" s="89"/>
      <c r="BI65" s="89"/>
      <c r="BJ65" s="171"/>
      <c r="BK65" s="89"/>
      <c r="BL65" s="89"/>
      <c r="BM65" s="89"/>
      <c r="BN65" s="88"/>
      <c r="BO65" s="84"/>
      <c r="BP65" s="84"/>
      <c r="BQ65" s="83"/>
      <c r="BR65" s="88"/>
      <c r="BS65" s="90"/>
      <c r="BT65" s="87"/>
      <c r="BU65" s="80"/>
      <c r="BV65" s="80"/>
      <c r="BW65" s="80"/>
      <c r="BX65" s="80"/>
      <c r="BY65" s="80"/>
      <c r="BZ65" s="80"/>
      <c r="CA65" s="80"/>
      <c r="CB65" s="80"/>
      <c r="CC65" s="170"/>
      <c r="CD65" s="80"/>
      <c r="CE65" s="80"/>
      <c r="CF65" s="80"/>
      <c r="CG65" s="170"/>
      <c r="CH65" s="80"/>
      <c r="CI65" s="80"/>
      <c r="CJ65" s="80"/>
      <c r="CK65" s="173"/>
      <c r="CL65" s="83"/>
      <c r="CM65" s="83"/>
      <c r="CN65" s="84"/>
      <c r="CO65" s="84"/>
      <c r="CQ65" s="86"/>
      <c r="CR65" s="87"/>
      <c r="CS65" s="89"/>
      <c r="CT65" s="89"/>
      <c r="CU65" s="89"/>
      <c r="CV65" s="89"/>
      <c r="CW65" s="89"/>
      <c r="CX65" s="89"/>
      <c r="CY65" s="89"/>
      <c r="CZ65" s="89"/>
      <c r="DA65" s="171"/>
      <c r="DB65" s="89"/>
      <c r="DC65" s="89"/>
      <c r="DD65" s="89"/>
      <c r="DE65" s="171"/>
      <c r="DF65" s="89"/>
      <c r="DG65" s="89"/>
      <c r="DH65" s="89"/>
      <c r="DI65" s="172"/>
      <c r="DJ65" s="83"/>
      <c r="DK65" s="92"/>
      <c r="DY65" s="84"/>
    </row>
    <row r="66" spans="1:131" ht="75" customHeight="1" x14ac:dyDescent="0.4">
      <c r="A66" s="93" t="s">
        <v>70</v>
      </c>
      <c r="B66" s="174" t="s">
        <v>71</v>
      </c>
      <c r="C66" s="95">
        <v>23000000</v>
      </c>
      <c r="D66" s="95">
        <v>10175600</v>
      </c>
      <c r="E66" s="96">
        <v>11575599.880000001</v>
      </c>
      <c r="F66" s="97">
        <f t="shared" si="1"/>
        <v>50.328695130434788</v>
      </c>
      <c r="G66" s="96">
        <f t="shared" si="2"/>
        <v>-11424400.119999999</v>
      </c>
      <c r="H66" s="97">
        <f t="shared" si="3"/>
        <v>113.75840127363497</v>
      </c>
      <c r="I66" s="96">
        <f t="shared" si="4"/>
        <v>1399999.8800000008</v>
      </c>
      <c r="J66" s="98">
        <f t="shared" si="0"/>
        <v>1.0131618987126862</v>
      </c>
      <c r="K66" s="117"/>
      <c r="L66" s="175"/>
      <c r="M66" s="117"/>
      <c r="N66" s="117"/>
      <c r="O66" s="117"/>
      <c r="P66" s="175"/>
      <c r="Q66" s="176"/>
      <c r="R66" s="176"/>
      <c r="S66" s="176"/>
      <c r="T66" s="177"/>
      <c r="U66" s="121"/>
      <c r="V66" s="19"/>
      <c r="W66" s="32"/>
      <c r="Y66" s="122"/>
      <c r="Z66" s="123"/>
      <c r="AA66" s="124"/>
      <c r="AB66" s="124"/>
      <c r="AC66" s="124"/>
      <c r="AD66" s="124"/>
      <c r="AE66" s="124"/>
      <c r="AF66" s="124"/>
      <c r="AG66" s="124"/>
      <c r="AH66" s="124"/>
      <c r="AI66" s="178"/>
      <c r="AJ66" s="124"/>
      <c r="AK66" s="124"/>
      <c r="AL66" s="124"/>
      <c r="AM66" s="178"/>
      <c r="AN66" s="124"/>
      <c r="AO66" s="124"/>
      <c r="AP66" s="124"/>
      <c r="AQ66" s="179"/>
      <c r="AR66" s="32"/>
      <c r="AV66" s="122"/>
      <c r="AW66" s="123"/>
      <c r="AX66" s="124"/>
      <c r="AY66" s="124"/>
      <c r="AZ66" s="124"/>
      <c r="BA66" s="124"/>
      <c r="BB66" s="124"/>
      <c r="BC66" s="124"/>
      <c r="BD66" s="124"/>
      <c r="BE66" s="124"/>
      <c r="BF66" s="178"/>
      <c r="BG66" s="124"/>
      <c r="BH66" s="124"/>
      <c r="BI66" s="124"/>
      <c r="BJ66" s="178"/>
      <c r="BK66" s="124"/>
      <c r="BL66" s="124"/>
      <c r="BM66" s="124"/>
      <c r="BN66" s="139"/>
      <c r="BO66" s="32"/>
      <c r="BP66" s="32"/>
      <c r="BQ66" s="19"/>
      <c r="BR66" s="139"/>
      <c r="BS66" s="180"/>
      <c r="BT66" s="123"/>
      <c r="BU66" s="126"/>
      <c r="BV66" s="126"/>
      <c r="BW66" s="126"/>
      <c r="BX66" s="126"/>
      <c r="BY66" s="126"/>
      <c r="BZ66" s="126"/>
      <c r="CA66" s="126"/>
      <c r="CB66" s="126"/>
      <c r="CC66" s="176"/>
      <c r="CD66" s="126"/>
      <c r="CE66" s="126"/>
      <c r="CF66" s="126"/>
      <c r="CG66" s="176"/>
      <c r="CH66" s="126"/>
      <c r="CI66" s="126"/>
      <c r="CJ66" s="126"/>
      <c r="CK66" s="181"/>
      <c r="CL66" s="19"/>
      <c r="CM66" s="19"/>
      <c r="CN66" s="32"/>
      <c r="CO66" s="32"/>
      <c r="CQ66" s="122"/>
      <c r="CR66" s="123"/>
      <c r="CS66" s="124"/>
      <c r="CT66" s="124"/>
      <c r="CU66" s="124"/>
      <c r="CV66" s="124"/>
      <c r="CW66" s="124"/>
      <c r="CX66" s="124"/>
      <c r="CY66" s="124"/>
      <c r="CZ66" s="124"/>
      <c r="DA66" s="178"/>
      <c r="DB66" s="124"/>
      <c r="DC66" s="124"/>
      <c r="DD66" s="124"/>
      <c r="DE66" s="178"/>
      <c r="DF66" s="124"/>
      <c r="DG66" s="124"/>
      <c r="DH66" s="124"/>
      <c r="DI66" s="179"/>
      <c r="DJ66" s="19"/>
      <c r="DK66" s="168"/>
      <c r="DY66" s="32"/>
    </row>
    <row r="67" spans="1:131" ht="168" hidden="1" customHeight="1" x14ac:dyDescent="0.4">
      <c r="A67" s="112" t="s">
        <v>72</v>
      </c>
      <c r="B67" s="174">
        <v>18010100</v>
      </c>
      <c r="C67" s="114">
        <v>1000000</v>
      </c>
      <c r="D67" s="114">
        <v>670300</v>
      </c>
      <c r="E67" s="115">
        <v>425909.1</v>
      </c>
      <c r="F67" s="116">
        <f t="shared" si="1"/>
        <v>42.590910000000001</v>
      </c>
      <c r="G67" s="115">
        <f t="shared" si="2"/>
        <v>-574090.9</v>
      </c>
      <c r="H67" s="116">
        <f t="shared" si="3"/>
        <v>63.540071609726986</v>
      </c>
      <c r="I67" s="115">
        <f t="shared" si="4"/>
        <v>-244390.90000000002</v>
      </c>
      <c r="J67" s="98">
        <f t="shared" si="0"/>
        <v>3.7277970637234162E-2</v>
      </c>
      <c r="K67" s="117"/>
      <c r="L67" s="175"/>
      <c r="M67" s="117"/>
      <c r="N67" s="117"/>
      <c r="O67" s="117"/>
      <c r="P67" s="175"/>
      <c r="Q67" s="14"/>
      <c r="R67" s="121"/>
      <c r="S67" s="182"/>
      <c r="T67" s="177"/>
      <c r="U67" s="121"/>
      <c r="V67" s="19"/>
      <c r="W67" s="32"/>
      <c r="Y67" s="122"/>
      <c r="Z67" s="123"/>
      <c r="AA67" s="124"/>
      <c r="AB67" s="124"/>
      <c r="AC67" s="124"/>
      <c r="AD67" s="124"/>
      <c r="AE67" s="124"/>
      <c r="AF67" s="124"/>
      <c r="AG67" s="124"/>
      <c r="AH67" s="124"/>
      <c r="AI67" s="178"/>
      <c r="AJ67" s="124"/>
      <c r="AK67" s="124"/>
      <c r="AL67" s="124"/>
      <c r="AM67" s="178"/>
      <c r="AN67" s="124"/>
      <c r="AO67" s="124"/>
      <c r="AP67" s="124"/>
      <c r="AQ67" s="179"/>
      <c r="AR67" s="32"/>
      <c r="AV67" s="122"/>
      <c r="AW67" s="123"/>
      <c r="AX67" s="124"/>
      <c r="AY67" s="124"/>
      <c r="AZ67" s="124"/>
      <c r="BA67" s="124"/>
      <c r="BB67" s="124"/>
      <c r="BC67" s="124"/>
      <c r="BD67" s="124"/>
      <c r="BE67" s="124"/>
      <c r="BF67" s="178"/>
      <c r="BG67" s="124"/>
      <c r="BH67" s="124"/>
      <c r="BI67" s="124"/>
      <c r="BJ67" s="178"/>
      <c r="BK67" s="124"/>
      <c r="BL67" s="124"/>
      <c r="BM67" s="124"/>
      <c r="BN67" s="139"/>
      <c r="BO67" s="32"/>
      <c r="BP67" s="32"/>
      <c r="BQ67" s="19"/>
      <c r="BR67" s="139"/>
      <c r="BS67" s="180"/>
      <c r="BT67" s="123"/>
      <c r="BU67" s="126"/>
      <c r="BV67" s="126"/>
      <c r="BW67" s="126"/>
      <c r="BX67" s="126"/>
      <c r="BY67" s="126"/>
      <c r="BZ67" s="126"/>
      <c r="CA67" s="126"/>
      <c r="CB67" s="126"/>
      <c r="CC67" s="176"/>
      <c r="CD67" s="126"/>
      <c r="CE67" s="126"/>
      <c r="CF67" s="126"/>
      <c r="CG67" s="176"/>
      <c r="CH67" s="126"/>
      <c r="CI67" s="126"/>
      <c r="CJ67" s="126"/>
      <c r="CK67" s="181"/>
      <c r="CL67" s="19"/>
      <c r="CM67" s="19"/>
      <c r="CN67" s="32"/>
      <c r="CO67" s="32"/>
      <c r="CQ67" s="122"/>
      <c r="CR67" s="123"/>
      <c r="CS67" s="124"/>
      <c r="CT67" s="124"/>
      <c r="CU67" s="124"/>
      <c r="CV67" s="124"/>
      <c r="CW67" s="124"/>
      <c r="CX67" s="124"/>
      <c r="CY67" s="124"/>
      <c r="CZ67" s="124"/>
      <c r="DA67" s="178"/>
      <c r="DB67" s="124"/>
      <c r="DC67" s="124"/>
      <c r="DD67" s="124"/>
      <c r="DE67" s="178"/>
      <c r="DF67" s="124"/>
      <c r="DG67" s="124"/>
      <c r="DH67" s="124"/>
      <c r="DI67" s="179"/>
      <c r="DJ67" s="19"/>
      <c r="DK67" s="168"/>
      <c r="DY67" s="32"/>
    </row>
    <row r="68" spans="1:131" ht="132" hidden="1" customHeight="1" x14ac:dyDescent="0.4">
      <c r="A68" s="112" t="s">
        <v>73</v>
      </c>
      <c r="B68" s="174">
        <v>18010200</v>
      </c>
      <c r="C68" s="114">
        <v>7200000</v>
      </c>
      <c r="D68" s="114">
        <v>1937500</v>
      </c>
      <c r="E68" s="115">
        <v>3748504.91</v>
      </c>
      <c r="F68" s="116">
        <f t="shared" si="1"/>
        <v>52.062568194444445</v>
      </c>
      <c r="G68" s="115">
        <f t="shared" si="2"/>
        <v>-3451495.09</v>
      </c>
      <c r="H68" s="116">
        <f t="shared" si="3"/>
        <v>193.47122116129034</v>
      </c>
      <c r="I68" s="115">
        <f t="shared" si="4"/>
        <v>1811004.9100000001</v>
      </c>
      <c r="J68" s="98">
        <f t="shared" si="0"/>
        <v>0.32809032718133541</v>
      </c>
      <c r="K68" s="117"/>
      <c r="L68" s="175"/>
      <c r="M68" s="117"/>
      <c r="N68" s="117"/>
      <c r="O68" s="117"/>
      <c r="P68" s="175"/>
      <c r="Q68" s="14"/>
      <c r="R68" s="121"/>
      <c r="S68" s="182"/>
      <c r="T68" s="177"/>
      <c r="U68" s="121"/>
      <c r="V68" s="19"/>
      <c r="W68" s="32"/>
      <c r="Y68" s="122"/>
      <c r="Z68" s="123"/>
      <c r="AA68" s="124"/>
      <c r="AB68" s="124"/>
      <c r="AC68" s="124"/>
      <c r="AD68" s="124"/>
      <c r="AE68" s="124"/>
      <c r="AF68" s="124"/>
      <c r="AG68" s="124"/>
      <c r="AH68" s="124"/>
      <c r="AI68" s="178"/>
      <c r="AJ68" s="124"/>
      <c r="AK68" s="124"/>
      <c r="AL68" s="124"/>
      <c r="AM68" s="178"/>
      <c r="AN68" s="124"/>
      <c r="AO68" s="124"/>
      <c r="AP68" s="124"/>
      <c r="AQ68" s="179"/>
      <c r="AR68" s="32"/>
      <c r="AV68" s="122"/>
      <c r="AW68" s="123"/>
      <c r="AX68" s="124"/>
      <c r="AY68" s="124"/>
      <c r="AZ68" s="124"/>
      <c r="BA68" s="124"/>
      <c r="BB68" s="124"/>
      <c r="BC68" s="124"/>
      <c r="BD68" s="124"/>
      <c r="BE68" s="124"/>
      <c r="BF68" s="178"/>
      <c r="BG68" s="124"/>
      <c r="BH68" s="124"/>
      <c r="BI68" s="124"/>
      <c r="BJ68" s="178"/>
      <c r="BK68" s="124"/>
      <c r="BL68" s="124"/>
      <c r="BM68" s="124"/>
      <c r="BN68" s="139"/>
      <c r="BO68" s="32"/>
      <c r="BP68" s="32"/>
      <c r="BQ68" s="19"/>
      <c r="BR68" s="139"/>
      <c r="BS68" s="180"/>
      <c r="BT68" s="123"/>
      <c r="BU68" s="126"/>
      <c r="BV68" s="126"/>
      <c r="BW68" s="126"/>
      <c r="BX68" s="126"/>
      <c r="BY68" s="126"/>
      <c r="BZ68" s="126"/>
      <c r="CA68" s="126"/>
      <c r="CB68" s="126"/>
      <c r="CC68" s="176"/>
      <c r="CD68" s="126"/>
      <c r="CE68" s="126"/>
      <c r="CF68" s="126"/>
      <c r="CG68" s="176"/>
      <c r="CH68" s="126"/>
      <c r="CI68" s="126"/>
      <c r="CJ68" s="126"/>
      <c r="CK68" s="181"/>
      <c r="CL68" s="19"/>
      <c r="CM68" s="19"/>
      <c r="CN68" s="32"/>
      <c r="CO68" s="32"/>
      <c r="CQ68" s="122"/>
      <c r="CR68" s="123"/>
      <c r="CS68" s="124"/>
      <c r="CT68" s="124"/>
      <c r="CU68" s="124"/>
      <c r="CV68" s="124"/>
      <c r="CW68" s="124"/>
      <c r="CX68" s="124"/>
      <c r="CY68" s="124"/>
      <c r="CZ68" s="124"/>
      <c r="DA68" s="178"/>
      <c r="DB68" s="124"/>
      <c r="DC68" s="124"/>
      <c r="DD68" s="124"/>
      <c r="DE68" s="178"/>
      <c r="DF68" s="124"/>
      <c r="DG68" s="124"/>
      <c r="DH68" s="124"/>
      <c r="DI68" s="179"/>
      <c r="DJ68" s="19"/>
      <c r="DK68" s="168"/>
      <c r="DY68" s="32"/>
    </row>
    <row r="69" spans="1:131" ht="139.19999999999999" hidden="1" customHeight="1" x14ac:dyDescent="0.4">
      <c r="A69" s="112" t="s">
        <v>74</v>
      </c>
      <c r="B69" s="174">
        <v>18010300</v>
      </c>
      <c r="C69" s="114">
        <v>2500000</v>
      </c>
      <c r="D69" s="114">
        <v>957800</v>
      </c>
      <c r="E69" s="115">
        <v>1544546.3800000001</v>
      </c>
      <c r="F69" s="116">
        <f t="shared" si="1"/>
        <v>61.781855200000003</v>
      </c>
      <c r="G69" s="115">
        <f t="shared" si="2"/>
        <v>-955453.61999999988</v>
      </c>
      <c r="H69" s="116">
        <f t="shared" si="3"/>
        <v>161.25980162873253</v>
      </c>
      <c r="I69" s="115">
        <f t="shared" si="4"/>
        <v>586746.38000000012</v>
      </c>
      <c r="J69" s="98">
        <f t="shared" si="0"/>
        <v>0.13518742520760021</v>
      </c>
      <c r="K69" s="117"/>
      <c r="L69" s="175"/>
      <c r="M69" s="117"/>
      <c r="N69" s="117"/>
      <c r="O69" s="117"/>
      <c r="P69" s="175"/>
      <c r="Q69" s="14"/>
      <c r="R69" s="121"/>
      <c r="S69" s="182"/>
      <c r="T69" s="177"/>
      <c r="U69" s="121"/>
      <c r="V69" s="19"/>
      <c r="W69" s="32"/>
      <c r="Y69" s="122"/>
      <c r="Z69" s="123"/>
      <c r="AA69" s="124"/>
      <c r="AB69" s="124"/>
      <c r="AC69" s="124"/>
      <c r="AD69" s="124"/>
      <c r="AE69" s="124"/>
      <c r="AF69" s="124"/>
      <c r="AG69" s="124"/>
      <c r="AH69" s="124"/>
      <c r="AI69" s="178"/>
      <c r="AJ69" s="124"/>
      <c r="AK69" s="124"/>
      <c r="AL69" s="124"/>
      <c r="AM69" s="178"/>
      <c r="AN69" s="124"/>
      <c r="AO69" s="124"/>
      <c r="AP69" s="124"/>
      <c r="AQ69" s="179"/>
      <c r="AR69" s="32"/>
      <c r="AV69" s="122"/>
      <c r="AW69" s="123"/>
      <c r="AX69" s="124"/>
      <c r="AY69" s="124"/>
      <c r="AZ69" s="124"/>
      <c r="BA69" s="124"/>
      <c r="BB69" s="124"/>
      <c r="BC69" s="124"/>
      <c r="BD69" s="124"/>
      <c r="BE69" s="124"/>
      <c r="BF69" s="178"/>
      <c r="BG69" s="124"/>
      <c r="BH69" s="124"/>
      <c r="BI69" s="124"/>
      <c r="BJ69" s="178"/>
      <c r="BK69" s="124"/>
      <c r="BL69" s="124"/>
      <c r="BM69" s="124"/>
      <c r="BN69" s="139"/>
      <c r="BO69" s="32"/>
      <c r="BP69" s="32"/>
      <c r="BQ69" s="19"/>
      <c r="BR69" s="139"/>
      <c r="BS69" s="180"/>
      <c r="BT69" s="123"/>
      <c r="BU69" s="126"/>
      <c r="BV69" s="126"/>
      <c r="BW69" s="126"/>
      <c r="BX69" s="126"/>
      <c r="BY69" s="126"/>
      <c r="BZ69" s="126"/>
      <c r="CA69" s="126"/>
      <c r="CB69" s="126"/>
      <c r="CC69" s="176"/>
      <c r="CD69" s="126"/>
      <c r="CE69" s="126"/>
      <c r="CF69" s="126"/>
      <c r="CG69" s="176"/>
      <c r="CH69" s="126"/>
      <c r="CI69" s="126"/>
      <c r="CJ69" s="126"/>
      <c r="CK69" s="181"/>
      <c r="CL69" s="19"/>
      <c r="CM69" s="19"/>
      <c r="CN69" s="32"/>
      <c r="CO69" s="32"/>
      <c r="CQ69" s="122"/>
      <c r="CR69" s="123"/>
      <c r="CS69" s="124"/>
      <c r="CT69" s="124"/>
      <c r="CU69" s="124"/>
      <c r="CV69" s="124"/>
      <c r="CW69" s="124"/>
      <c r="CX69" s="124"/>
      <c r="CY69" s="124"/>
      <c r="CZ69" s="124"/>
      <c r="DA69" s="178"/>
      <c r="DB69" s="124"/>
      <c r="DC69" s="124"/>
      <c r="DD69" s="124"/>
      <c r="DE69" s="178"/>
      <c r="DF69" s="124"/>
      <c r="DG69" s="124"/>
      <c r="DH69" s="124"/>
      <c r="DI69" s="179"/>
      <c r="DJ69" s="19"/>
      <c r="DK69" s="168"/>
      <c r="DY69" s="32"/>
    </row>
    <row r="70" spans="1:131" ht="159" hidden="1" customHeight="1" x14ac:dyDescent="0.4">
      <c r="A70" s="112" t="s">
        <v>75</v>
      </c>
      <c r="B70" s="174">
        <v>18010400</v>
      </c>
      <c r="C70" s="114">
        <v>12300000</v>
      </c>
      <c r="D70" s="114">
        <v>6610000</v>
      </c>
      <c r="E70" s="115">
        <v>5856639.4900000002</v>
      </c>
      <c r="F70" s="116">
        <f t="shared" si="1"/>
        <v>47.614955203252038</v>
      </c>
      <c r="G70" s="115">
        <f t="shared" si="2"/>
        <v>-6443360.5099999998</v>
      </c>
      <c r="H70" s="116">
        <f t="shared" si="3"/>
        <v>88.602715431164896</v>
      </c>
      <c r="I70" s="115">
        <f t="shared" si="4"/>
        <v>-753360.50999999978</v>
      </c>
      <c r="J70" s="98">
        <f t="shared" si="0"/>
        <v>0.51260617568651634</v>
      </c>
      <c r="K70" s="117"/>
      <c r="L70" s="175"/>
      <c r="M70" s="117"/>
      <c r="N70" s="117"/>
      <c r="O70" s="117"/>
      <c r="P70" s="175"/>
      <c r="Q70" s="14"/>
      <c r="R70" s="121"/>
      <c r="S70" s="182"/>
      <c r="T70" s="177"/>
      <c r="U70" s="121"/>
      <c r="V70" s="19"/>
      <c r="W70" s="32"/>
      <c r="Y70" s="122"/>
      <c r="Z70" s="123"/>
      <c r="AA70" s="124"/>
      <c r="AB70" s="124"/>
      <c r="AC70" s="124"/>
      <c r="AD70" s="124"/>
      <c r="AE70" s="124"/>
      <c r="AF70" s="124"/>
      <c r="AG70" s="124"/>
      <c r="AH70" s="124"/>
      <c r="AI70" s="178"/>
      <c r="AJ70" s="124"/>
      <c r="AK70" s="124"/>
      <c r="AL70" s="124"/>
      <c r="AM70" s="178"/>
      <c r="AN70" s="124"/>
      <c r="AO70" s="124"/>
      <c r="AP70" s="124"/>
      <c r="AQ70" s="179"/>
      <c r="AR70" s="32"/>
      <c r="AV70" s="122"/>
      <c r="AW70" s="123"/>
      <c r="AX70" s="124"/>
      <c r="AY70" s="124"/>
      <c r="AZ70" s="124"/>
      <c r="BA70" s="124"/>
      <c r="BB70" s="124"/>
      <c r="BC70" s="124"/>
      <c r="BD70" s="124"/>
      <c r="BE70" s="124"/>
      <c r="BF70" s="178"/>
      <c r="BG70" s="124"/>
      <c r="BH70" s="124"/>
      <c r="BI70" s="124"/>
      <c r="BJ70" s="178"/>
      <c r="BK70" s="124"/>
      <c r="BL70" s="124"/>
      <c r="BM70" s="124"/>
      <c r="BN70" s="139"/>
      <c r="BO70" s="32"/>
      <c r="BP70" s="32"/>
      <c r="BQ70" s="19"/>
      <c r="BR70" s="139"/>
      <c r="BS70" s="180"/>
      <c r="BT70" s="123"/>
      <c r="BU70" s="126"/>
      <c r="BV70" s="126"/>
      <c r="BW70" s="126"/>
      <c r="BX70" s="126"/>
      <c r="BY70" s="126"/>
      <c r="BZ70" s="126"/>
      <c r="CA70" s="126"/>
      <c r="CB70" s="126"/>
      <c r="CC70" s="176"/>
      <c r="CD70" s="126"/>
      <c r="CE70" s="126"/>
      <c r="CF70" s="126"/>
      <c r="CG70" s="176"/>
      <c r="CH70" s="126"/>
      <c r="CI70" s="126"/>
      <c r="CJ70" s="126"/>
      <c r="CK70" s="181"/>
      <c r="CL70" s="19"/>
      <c r="CM70" s="19"/>
      <c r="CN70" s="32"/>
      <c r="CO70" s="32"/>
      <c r="CQ70" s="122"/>
      <c r="CR70" s="123"/>
      <c r="CS70" s="124"/>
      <c r="CT70" s="124"/>
      <c r="CU70" s="124"/>
      <c r="CV70" s="124"/>
      <c r="CW70" s="124"/>
      <c r="CX70" s="124"/>
      <c r="CY70" s="124"/>
      <c r="CZ70" s="124"/>
      <c r="DA70" s="178"/>
      <c r="DB70" s="124"/>
      <c r="DC70" s="124"/>
      <c r="DD70" s="124"/>
      <c r="DE70" s="178"/>
      <c r="DF70" s="124"/>
      <c r="DG70" s="124"/>
      <c r="DH70" s="124"/>
      <c r="DI70" s="179"/>
      <c r="DJ70" s="19"/>
      <c r="DK70" s="168"/>
      <c r="DY70" s="32"/>
    </row>
    <row r="71" spans="1:131" ht="67.5" customHeight="1" x14ac:dyDescent="0.4">
      <c r="A71" s="93" t="s">
        <v>76</v>
      </c>
      <c r="B71" s="174" t="s">
        <v>77</v>
      </c>
      <c r="C71" s="95">
        <v>200000000</v>
      </c>
      <c r="D71" s="95">
        <v>96247900</v>
      </c>
      <c r="E71" s="96">
        <v>96321017.410000011</v>
      </c>
      <c r="F71" s="97">
        <f t="shared" si="1"/>
        <v>48.160508705000005</v>
      </c>
      <c r="G71" s="96">
        <f t="shared" si="2"/>
        <v>-103678982.58999999</v>
      </c>
      <c r="H71" s="97">
        <f t="shared" si="3"/>
        <v>100.07596779773897</v>
      </c>
      <c r="I71" s="96">
        <f t="shared" si="4"/>
        <v>73117.410000011325</v>
      </c>
      <c r="J71" s="98">
        <f t="shared" ref="J71:J134" si="5">E71/E$151*100</f>
        <v>8.4305596164968097</v>
      </c>
      <c r="K71" s="117"/>
      <c r="L71" s="175"/>
      <c r="M71" s="117"/>
      <c r="N71" s="117"/>
      <c r="O71" s="117"/>
      <c r="P71" s="175"/>
      <c r="Q71" s="176"/>
      <c r="R71" s="176"/>
      <c r="S71" s="176"/>
      <c r="T71" s="177"/>
      <c r="U71" s="121"/>
      <c r="V71" s="19"/>
      <c r="W71" s="32"/>
      <c r="Y71" s="122"/>
      <c r="Z71" s="123"/>
      <c r="AA71" s="124"/>
      <c r="AB71" s="124"/>
      <c r="AC71" s="124"/>
      <c r="AD71" s="124"/>
      <c r="AE71" s="124"/>
      <c r="AF71" s="124"/>
      <c r="AG71" s="124"/>
      <c r="AH71" s="124"/>
      <c r="AI71" s="178"/>
      <c r="AJ71" s="124"/>
      <c r="AK71" s="124"/>
      <c r="AL71" s="124"/>
      <c r="AM71" s="178"/>
      <c r="AN71" s="124"/>
      <c r="AO71" s="124"/>
      <c r="AP71" s="124"/>
      <c r="AQ71" s="179"/>
      <c r="AR71" s="32"/>
      <c r="AV71" s="122"/>
      <c r="AW71" s="123"/>
      <c r="AX71" s="124"/>
      <c r="AY71" s="124"/>
      <c r="AZ71" s="124"/>
      <c r="BA71" s="124"/>
      <c r="BB71" s="124"/>
      <c r="BC71" s="124"/>
      <c r="BD71" s="124"/>
      <c r="BE71" s="124"/>
      <c r="BF71" s="178"/>
      <c r="BG71" s="124"/>
      <c r="BH71" s="124"/>
      <c r="BI71" s="124"/>
      <c r="BJ71" s="178"/>
      <c r="BK71" s="124"/>
      <c r="BL71" s="124"/>
      <c r="BM71" s="124"/>
      <c r="BN71" s="139"/>
      <c r="BO71" s="32"/>
      <c r="BP71" s="32"/>
      <c r="BQ71" s="19"/>
      <c r="BR71" s="139"/>
      <c r="BS71" s="180"/>
      <c r="BT71" s="123"/>
      <c r="BU71" s="126"/>
      <c r="BV71" s="126"/>
      <c r="BW71" s="126"/>
      <c r="BX71" s="126"/>
      <c r="BY71" s="126"/>
      <c r="BZ71" s="126"/>
      <c r="CA71" s="126"/>
      <c r="CB71" s="126"/>
      <c r="CC71" s="176"/>
      <c r="CD71" s="126"/>
      <c r="CE71" s="126"/>
      <c r="CF71" s="126"/>
      <c r="CG71" s="176"/>
      <c r="CH71" s="126"/>
      <c r="CI71" s="126"/>
      <c r="CJ71" s="126"/>
      <c r="CK71" s="181"/>
      <c r="CL71" s="19"/>
      <c r="CM71" s="19"/>
      <c r="CN71" s="32"/>
      <c r="CO71" s="32"/>
      <c r="CQ71" s="122"/>
      <c r="CR71" s="123"/>
      <c r="CS71" s="124"/>
      <c r="CT71" s="124"/>
      <c r="CU71" s="124"/>
      <c r="CV71" s="124"/>
      <c r="CW71" s="124"/>
      <c r="CX71" s="124"/>
      <c r="CY71" s="124"/>
      <c r="CZ71" s="124"/>
      <c r="DA71" s="178"/>
      <c r="DB71" s="124"/>
      <c r="DC71" s="124"/>
      <c r="DD71" s="124"/>
      <c r="DE71" s="178"/>
      <c r="DF71" s="124"/>
      <c r="DG71" s="124"/>
      <c r="DH71" s="124"/>
      <c r="DI71" s="179"/>
      <c r="DJ71" s="19"/>
      <c r="DK71" s="183"/>
      <c r="DY71" s="32"/>
    </row>
    <row r="72" spans="1:131" ht="43.8" hidden="1" x14ac:dyDescent="0.4">
      <c r="A72" s="93" t="s">
        <v>78</v>
      </c>
      <c r="B72" s="174">
        <v>18010500</v>
      </c>
      <c r="C72" s="95">
        <v>72000000</v>
      </c>
      <c r="D72" s="95">
        <v>32420000</v>
      </c>
      <c r="E72" s="96">
        <v>31747187.150000006</v>
      </c>
      <c r="F72" s="97">
        <f t="shared" si="1"/>
        <v>44.093315486111116</v>
      </c>
      <c r="G72" s="96">
        <f t="shared" si="2"/>
        <v>-40252812.849999994</v>
      </c>
      <c r="H72" s="97">
        <f t="shared" si="3"/>
        <v>97.924698180135735</v>
      </c>
      <c r="I72" s="96">
        <f t="shared" si="4"/>
        <v>-672812.84999999404</v>
      </c>
      <c r="J72" s="141">
        <f t="shared" si="5"/>
        <v>2.7786931774702111</v>
      </c>
      <c r="K72" s="117"/>
      <c r="L72" s="118"/>
      <c r="M72" s="117"/>
      <c r="N72" s="117"/>
      <c r="O72" s="117"/>
      <c r="P72" s="118"/>
      <c r="Q72" s="14"/>
      <c r="R72" s="121"/>
      <c r="S72" s="120"/>
      <c r="T72" s="102"/>
      <c r="U72" s="121"/>
      <c r="V72" s="19"/>
      <c r="W72" s="30"/>
      <c r="Y72" s="122"/>
      <c r="Z72" s="123"/>
      <c r="AA72" s="107"/>
      <c r="AB72" s="124"/>
      <c r="AC72" s="124"/>
      <c r="AD72" s="124"/>
      <c r="AE72" s="107"/>
      <c r="AF72" s="124"/>
      <c r="AG72" s="124"/>
      <c r="AH72" s="124"/>
      <c r="AI72" s="164"/>
      <c r="AJ72" s="124"/>
      <c r="AK72" s="124"/>
      <c r="AL72" s="124"/>
      <c r="AM72" s="164"/>
      <c r="AN72" s="124"/>
      <c r="AO72" s="124"/>
      <c r="AP72" s="124"/>
      <c r="AQ72" s="165"/>
      <c r="AR72" s="32"/>
      <c r="AV72" s="122"/>
      <c r="AW72" s="123"/>
      <c r="AX72" s="107"/>
      <c r="AY72" s="124"/>
      <c r="AZ72" s="124"/>
      <c r="BA72" s="124"/>
      <c r="BB72" s="107"/>
      <c r="BC72" s="124"/>
      <c r="BD72" s="124"/>
      <c r="BE72" s="124"/>
      <c r="BF72" s="164"/>
      <c r="BG72" s="124"/>
      <c r="BH72" s="124"/>
      <c r="BI72" s="124"/>
      <c r="BJ72" s="164"/>
      <c r="BK72" s="124"/>
      <c r="BL72" s="124"/>
      <c r="BM72" s="124"/>
      <c r="BN72" s="106"/>
      <c r="BO72" s="32"/>
      <c r="BP72" s="32"/>
      <c r="BQ72" s="19"/>
      <c r="BR72" s="106"/>
      <c r="BS72" s="108"/>
      <c r="BT72" s="123"/>
      <c r="BU72" s="101"/>
      <c r="BV72" s="126"/>
      <c r="BW72" s="126"/>
      <c r="BX72" s="126"/>
      <c r="BY72" s="101"/>
      <c r="BZ72" s="126"/>
      <c r="CA72" s="126"/>
      <c r="CB72" s="126"/>
      <c r="CC72" s="166"/>
      <c r="CD72" s="126"/>
      <c r="CE72" s="126"/>
      <c r="CF72" s="126"/>
      <c r="CG72" s="166"/>
      <c r="CH72" s="126"/>
      <c r="CI72" s="126"/>
      <c r="CJ72" s="126"/>
      <c r="CK72" s="167"/>
      <c r="CL72" s="19"/>
      <c r="CM72" s="19"/>
      <c r="CN72" s="30"/>
      <c r="CO72" s="32"/>
      <c r="CQ72" s="122"/>
      <c r="CR72" s="123"/>
      <c r="CS72" s="107"/>
      <c r="CT72" s="124"/>
      <c r="CU72" s="124"/>
      <c r="CV72" s="124"/>
      <c r="CW72" s="107"/>
      <c r="CX72" s="124"/>
      <c r="CY72" s="124"/>
      <c r="CZ72" s="124"/>
      <c r="DA72" s="164"/>
      <c r="DB72" s="124"/>
      <c r="DC72" s="124"/>
      <c r="DD72" s="124"/>
      <c r="DE72" s="164"/>
      <c r="DF72" s="124"/>
      <c r="DG72" s="124"/>
      <c r="DH72" s="124"/>
      <c r="DI72" s="165"/>
      <c r="DJ72" s="19"/>
      <c r="DK72" s="184"/>
      <c r="DY72" s="30"/>
    </row>
    <row r="73" spans="1:131" ht="49.5" hidden="1" customHeight="1" x14ac:dyDescent="0.4">
      <c r="A73" s="93" t="s">
        <v>79</v>
      </c>
      <c r="B73" s="174">
        <v>18010600</v>
      </c>
      <c r="C73" s="95">
        <v>100000000</v>
      </c>
      <c r="D73" s="95">
        <v>50870000</v>
      </c>
      <c r="E73" s="96">
        <v>51422666.549999997</v>
      </c>
      <c r="F73" s="97">
        <f t="shared" si="1"/>
        <v>51.422666549999995</v>
      </c>
      <c r="G73" s="96">
        <f t="shared" si="2"/>
        <v>-48577333.450000003</v>
      </c>
      <c r="H73" s="97">
        <f t="shared" si="3"/>
        <v>101.08642923137407</v>
      </c>
      <c r="I73" s="96">
        <f t="shared" si="4"/>
        <v>552666.54999999702</v>
      </c>
      <c r="J73" s="141">
        <f t="shared" si="5"/>
        <v>4.5008022926469122</v>
      </c>
      <c r="K73" s="117"/>
      <c r="L73" s="118"/>
      <c r="M73" s="117"/>
      <c r="N73" s="117"/>
      <c r="O73" s="117"/>
      <c r="P73" s="118"/>
      <c r="Q73" s="121"/>
      <c r="R73" s="121"/>
      <c r="S73" s="120"/>
      <c r="T73" s="102"/>
      <c r="U73" s="121"/>
      <c r="V73" s="19"/>
      <c r="W73" s="30"/>
      <c r="Y73" s="122"/>
      <c r="Z73" s="123"/>
      <c r="AA73" s="107"/>
      <c r="AB73" s="124"/>
      <c r="AC73" s="124"/>
      <c r="AD73" s="124"/>
      <c r="AE73" s="107"/>
      <c r="AF73" s="124"/>
      <c r="AG73" s="124"/>
      <c r="AH73" s="124"/>
      <c r="AI73" s="165"/>
      <c r="AJ73" s="124"/>
      <c r="AK73" s="124"/>
      <c r="AL73" s="124"/>
      <c r="AM73" s="165"/>
      <c r="AN73" s="124"/>
      <c r="AO73" s="124"/>
      <c r="AP73" s="124"/>
      <c r="AQ73" s="165"/>
      <c r="AR73" s="32"/>
      <c r="AV73" s="122"/>
      <c r="AW73" s="123"/>
      <c r="AX73" s="107"/>
      <c r="AY73" s="124"/>
      <c r="AZ73" s="124"/>
      <c r="BA73" s="124"/>
      <c r="BB73" s="107"/>
      <c r="BC73" s="124"/>
      <c r="BD73" s="124"/>
      <c r="BE73" s="124"/>
      <c r="BF73" s="165"/>
      <c r="BG73" s="124"/>
      <c r="BH73" s="124"/>
      <c r="BI73" s="124"/>
      <c r="BJ73" s="165"/>
      <c r="BK73" s="124"/>
      <c r="BL73" s="124"/>
      <c r="BM73" s="124"/>
      <c r="BN73" s="106"/>
      <c r="BO73" s="32"/>
      <c r="BP73" s="32"/>
      <c r="BQ73" s="19"/>
      <c r="BR73" s="106"/>
      <c r="BS73" s="108"/>
      <c r="BT73" s="123"/>
      <c r="BU73" s="101"/>
      <c r="BV73" s="126"/>
      <c r="BW73" s="126"/>
      <c r="BX73" s="126"/>
      <c r="BY73" s="101"/>
      <c r="BZ73" s="126"/>
      <c r="CA73" s="126"/>
      <c r="CB73" s="126"/>
      <c r="CC73" s="167"/>
      <c r="CD73" s="126"/>
      <c r="CE73" s="126"/>
      <c r="CF73" s="126"/>
      <c r="CG73" s="167"/>
      <c r="CH73" s="126"/>
      <c r="CI73" s="126"/>
      <c r="CJ73" s="126"/>
      <c r="CK73" s="167"/>
      <c r="CL73" s="19"/>
      <c r="CM73" s="19"/>
      <c r="CN73" s="30"/>
      <c r="CO73" s="32"/>
      <c r="CQ73" s="122"/>
      <c r="CR73" s="123"/>
      <c r="CS73" s="107"/>
      <c r="CT73" s="124"/>
      <c r="CU73" s="124"/>
      <c r="CV73" s="124"/>
      <c r="CW73" s="107"/>
      <c r="CX73" s="124"/>
      <c r="CY73" s="124"/>
      <c r="CZ73" s="124"/>
      <c r="DA73" s="165"/>
      <c r="DB73" s="124"/>
      <c r="DC73" s="124"/>
      <c r="DD73" s="124"/>
      <c r="DE73" s="165"/>
      <c r="DF73" s="124"/>
      <c r="DG73" s="124"/>
      <c r="DH73" s="124"/>
      <c r="DI73" s="165"/>
      <c r="DJ73" s="19"/>
      <c r="DK73" s="168"/>
      <c r="DY73" s="30"/>
    </row>
    <row r="74" spans="1:131" ht="54.75" hidden="1" customHeight="1" x14ac:dyDescent="0.4">
      <c r="A74" s="93" t="s">
        <v>80</v>
      </c>
      <c r="B74" s="174">
        <v>18010700</v>
      </c>
      <c r="C74" s="95">
        <v>2000000</v>
      </c>
      <c r="D74" s="95">
        <v>1057900</v>
      </c>
      <c r="E74" s="96">
        <v>759132.26</v>
      </c>
      <c r="F74" s="97">
        <f t="shared" si="1"/>
        <v>37.956612999999997</v>
      </c>
      <c r="G74" s="96">
        <f t="shared" si="2"/>
        <v>-1240867.74</v>
      </c>
      <c r="H74" s="97">
        <f t="shared" si="3"/>
        <v>71.758413838737127</v>
      </c>
      <c r="I74" s="96">
        <f t="shared" si="4"/>
        <v>-298767.74</v>
      </c>
      <c r="J74" s="141">
        <f t="shared" si="5"/>
        <v>6.6443544169535726E-2</v>
      </c>
      <c r="K74" s="117"/>
      <c r="L74" s="118"/>
      <c r="M74" s="117"/>
      <c r="N74" s="117"/>
      <c r="O74" s="117"/>
      <c r="P74" s="118"/>
      <c r="Q74" s="14"/>
      <c r="R74" s="121"/>
      <c r="S74" s="120"/>
      <c r="T74" s="102"/>
      <c r="U74" s="121"/>
      <c r="V74" s="19"/>
      <c r="W74" s="30"/>
      <c r="Y74" s="122"/>
      <c r="Z74" s="123"/>
      <c r="AA74" s="107"/>
      <c r="AB74" s="124"/>
      <c r="AC74" s="124"/>
      <c r="AD74" s="124"/>
      <c r="AE74" s="107"/>
      <c r="AF74" s="124"/>
      <c r="AG74" s="124"/>
      <c r="AH74" s="124"/>
      <c r="AI74" s="165"/>
      <c r="AJ74" s="124"/>
      <c r="AK74" s="124"/>
      <c r="AL74" s="124"/>
      <c r="AM74" s="165"/>
      <c r="AN74" s="124"/>
      <c r="AO74" s="124"/>
      <c r="AP74" s="124"/>
      <c r="AQ74" s="165"/>
      <c r="AR74" s="32"/>
      <c r="AV74" s="122"/>
      <c r="AW74" s="123"/>
      <c r="AX74" s="107"/>
      <c r="AY74" s="124"/>
      <c r="AZ74" s="124"/>
      <c r="BA74" s="124"/>
      <c r="BB74" s="107"/>
      <c r="BC74" s="124"/>
      <c r="BD74" s="124"/>
      <c r="BE74" s="124"/>
      <c r="BF74" s="165"/>
      <c r="BG74" s="124"/>
      <c r="BH74" s="124"/>
      <c r="BI74" s="124"/>
      <c r="BJ74" s="165"/>
      <c r="BK74" s="124"/>
      <c r="BL74" s="124"/>
      <c r="BM74" s="124"/>
      <c r="BN74" s="106"/>
      <c r="BO74" s="32"/>
      <c r="BP74" s="32"/>
      <c r="BQ74" s="19"/>
      <c r="BR74" s="106"/>
      <c r="BS74" s="108"/>
      <c r="BT74" s="123"/>
      <c r="BU74" s="101"/>
      <c r="BV74" s="126"/>
      <c r="BW74" s="126"/>
      <c r="BX74" s="126"/>
      <c r="BY74" s="101"/>
      <c r="BZ74" s="126"/>
      <c r="CA74" s="126"/>
      <c r="CB74" s="126"/>
      <c r="CC74" s="167"/>
      <c r="CD74" s="126"/>
      <c r="CE74" s="126"/>
      <c r="CF74" s="126"/>
      <c r="CG74" s="167"/>
      <c r="CH74" s="126"/>
      <c r="CI74" s="126"/>
      <c r="CJ74" s="126"/>
      <c r="CK74" s="167"/>
      <c r="CL74" s="19"/>
      <c r="CM74" s="19"/>
      <c r="CN74" s="30"/>
      <c r="CO74" s="32"/>
      <c r="CQ74" s="122"/>
      <c r="CR74" s="123"/>
      <c r="CS74" s="107"/>
      <c r="CT74" s="124"/>
      <c r="CU74" s="124"/>
      <c r="CV74" s="124"/>
      <c r="CW74" s="107"/>
      <c r="CX74" s="124"/>
      <c r="CY74" s="124"/>
      <c r="CZ74" s="124"/>
      <c r="DA74" s="165"/>
      <c r="DB74" s="124"/>
      <c r="DC74" s="124"/>
      <c r="DD74" s="124"/>
      <c r="DE74" s="165"/>
      <c r="DF74" s="124"/>
      <c r="DG74" s="124"/>
      <c r="DH74" s="124"/>
      <c r="DI74" s="165"/>
      <c r="DJ74" s="19"/>
      <c r="DK74" s="168"/>
      <c r="DY74" s="30"/>
    </row>
    <row r="75" spans="1:131" ht="63" hidden="1" customHeight="1" x14ac:dyDescent="0.4">
      <c r="A75" s="93" t="s">
        <v>81</v>
      </c>
      <c r="B75" s="174">
        <v>18010800</v>
      </c>
      <c r="C75" s="95">
        <v>0</v>
      </c>
      <c r="D75" s="95">
        <v>0</v>
      </c>
      <c r="E75" s="96">
        <v>0</v>
      </c>
      <c r="F75" s="97" t="e">
        <f t="shared" ref="F75:F139" si="6">E75/C75*100</f>
        <v>#DIV/0!</v>
      </c>
      <c r="G75" s="96">
        <f t="shared" ref="G75:G139" si="7">E75-C75</f>
        <v>0</v>
      </c>
      <c r="H75" s="97" t="e">
        <f t="shared" ref="H75:H139" si="8">E75/D75*100</f>
        <v>#DIV/0!</v>
      </c>
      <c r="I75" s="96">
        <f t="shared" ref="I75:I139" si="9">E75-D75</f>
        <v>0</v>
      </c>
      <c r="J75" s="141">
        <f t="shared" si="5"/>
        <v>0</v>
      </c>
      <c r="K75" s="117"/>
      <c r="L75" s="118"/>
      <c r="M75" s="117"/>
      <c r="N75" s="117"/>
      <c r="O75" s="117"/>
      <c r="P75" s="118"/>
      <c r="Q75" s="14"/>
      <c r="R75" s="121"/>
      <c r="S75" s="120"/>
      <c r="T75" s="102"/>
      <c r="U75" s="121"/>
      <c r="V75" s="19"/>
      <c r="W75" s="30"/>
      <c r="Y75" s="122"/>
      <c r="Z75" s="123"/>
      <c r="AA75" s="107"/>
      <c r="AB75" s="124"/>
      <c r="AC75" s="124"/>
      <c r="AD75" s="124"/>
      <c r="AE75" s="107"/>
      <c r="AF75" s="124"/>
      <c r="AG75" s="124"/>
      <c r="AH75" s="124"/>
      <c r="AI75" s="165"/>
      <c r="AJ75" s="124"/>
      <c r="AK75" s="124"/>
      <c r="AL75" s="124"/>
      <c r="AM75" s="165"/>
      <c r="AN75" s="124"/>
      <c r="AO75" s="124"/>
      <c r="AP75" s="124"/>
      <c r="AQ75" s="165"/>
      <c r="AR75" s="32"/>
      <c r="AV75" s="122"/>
      <c r="AW75" s="123"/>
      <c r="AX75" s="107"/>
      <c r="AY75" s="124"/>
      <c r="AZ75" s="124"/>
      <c r="BA75" s="124"/>
      <c r="BB75" s="107"/>
      <c r="BC75" s="124"/>
      <c r="BD75" s="124"/>
      <c r="BE75" s="124"/>
      <c r="BF75" s="165"/>
      <c r="BG75" s="124"/>
      <c r="BH75" s="124"/>
      <c r="BI75" s="124"/>
      <c r="BJ75" s="165"/>
      <c r="BK75" s="124"/>
      <c r="BL75" s="124"/>
      <c r="BM75" s="124"/>
      <c r="BN75" s="106"/>
      <c r="BO75" s="32"/>
      <c r="BP75" s="32"/>
      <c r="BQ75" s="19"/>
      <c r="BR75" s="106"/>
      <c r="BS75" s="108"/>
      <c r="BT75" s="123"/>
      <c r="BU75" s="101"/>
      <c r="BV75" s="126"/>
      <c r="BW75" s="126"/>
      <c r="BX75" s="126"/>
      <c r="BY75" s="101"/>
      <c r="BZ75" s="126"/>
      <c r="CA75" s="126"/>
      <c r="CB75" s="126"/>
      <c r="CC75" s="167"/>
      <c r="CD75" s="126"/>
      <c r="CE75" s="126"/>
      <c r="CF75" s="126"/>
      <c r="CG75" s="167"/>
      <c r="CH75" s="126"/>
      <c r="CI75" s="126"/>
      <c r="CJ75" s="126"/>
      <c r="CK75" s="167"/>
      <c r="CL75" s="19"/>
      <c r="CM75" s="19"/>
      <c r="CN75" s="30"/>
      <c r="CO75" s="32"/>
      <c r="CQ75" s="122"/>
      <c r="CR75" s="123"/>
      <c r="CS75" s="107"/>
      <c r="CT75" s="124"/>
      <c r="CU75" s="124"/>
      <c r="CV75" s="124"/>
      <c r="CW75" s="107"/>
      <c r="CX75" s="124"/>
      <c r="CY75" s="124"/>
      <c r="CZ75" s="124"/>
      <c r="DA75" s="165"/>
      <c r="DB75" s="124"/>
      <c r="DC75" s="124"/>
      <c r="DD75" s="124"/>
      <c r="DE75" s="165"/>
      <c r="DF75" s="124"/>
      <c r="DG75" s="124"/>
      <c r="DH75" s="124"/>
      <c r="DI75" s="165"/>
      <c r="DJ75" s="19"/>
      <c r="DK75" s="168"/>
      <c r="DY75" s="30"/>
    </row>
    <row r="76" spans="1:131" s="163" customFormat="1" ht="49.5" hidden="1" customHeight="1" x14ac:dyDescent="0.4">
      <c r="A76" s="93" t="s">
        <v>82</v>
      </c>
      <c r="B76" s="174">
        <v>18010900</v>
      </c>
      <c r="C76" s="95">
        <v>26000000</v>
      </c>
      <c r="D76" s="95">
        <v>11900000</v>
      </c>
      <c r="E76" s="96">
        <v>12392031.450000001</v>
      </c>
      <c r="F76" s="97">
        <f t="shared" si="6"/>
        <v>47.661659423076927</v>
      </c>
      <c r="G76" s="96">
        <f t="shared" si="7"/>
        <v>-13607968.549999999</v>
      </c>
      <c r="H76" s="97">
        <f t="shared" si="8"/>
        <v>104.1347180672269</v>
      </c>
      <c r="I76" s="96">
        <f t="shared" si="9"/>
        <v>492031.45000000112</v>
      </c>
      <c r="J76" s="141">
        <f t="shared" si="5"/>
        <v>1.0846206022101486</v>
      </c>
      <c r="K76" s="117"/>
      <c r="L76" s="118"/>
      <c r="M76" s="117"/>
      <c r="N76" s="117"/>
      <c r="O76" s="117"/>
      <c r="P76" s="118"/>
      <c r="Q76" s="121"/>
      <c r="R76" s="121"/>
      <c r="S76" s="120"/>
      <c r="T76" s="102"/>
      <c r="U76" s="121"/>
      <c r="V76" s="19"/>
      <c r="W76" s="30"/>
      <c r="X76" s="10"/>
      <c r="Y76" s="122"/>
      <c r="Z76" s="123"/>
      <c r="AA76" s="107"/>
      <c r="AB76" s="124"/>
      <c r="AC76" s="124"/>
      <c r="AD76" s="124"/>
      <c r="AE76" s="107"/>
      <c r="AF76" s="124"/>
      <c r="AG76" s="124"/>
      <c r="AH76" s="124"/>
      <c r="AI76" s="165"/>
      <c r="AJ76" s="124"/>
      <c r="AK76" s="124"/>
      <c r="AL76" s="124"/>
      <c r="AM76" s="165"/>
      <c r="AN76" s="124"/>
      <c r="AO76" s="124"/>
      <c r="AP76" s="124"/>
      <c r="AQ76" s="165"/>
      <c r="AR76" s="32"/>
      <c r="AS76" s="10"/>
      <c r="AT76" s="10"/>
      <c r="AU76" s="10"/>
      <c r="AV76" s="122"/>
      <c r="AW76" s="123"/>
      <c r="AX76" s="107"/>
      <c r="AY76" s="124"/>
      <c r="AZ76" s="124"/>
      <c r="BA76" s="124"/>
      <c r="BB76" s="107"/>
      <c r="BC76" s="124"/>
      <c r="BD76" s="124"/>
      <c r="BE76" s="124"/>
      <c r="BF76" s="165"/>
      <c r="BG76" s="124"/>
      <c r="BH76" s="124"/>
      <c r="BI76" s="124"/>
      <c r="BJ76" s="165"/>
      <c r="BK76" s="124"/>
      <c r="BL76" s="124"/>
      <c r="BM76" s="124"/>
      <c r="BN76" s="106"/>
      <c r="BO76" s="32"/>
      <c r="BP76" s="32"/>
      <c r="BQ76" s="19"/>
      <c r="BR76" s="106"/>
      <c r="BS76" s="108"/>
      <c r="BT76" s="123"/>
      <c r="BU76" s="101"/>
      <c r="BV76" s="126"/>
      <c r="BW76" s="126"/>
      <c r="BX76" s="126"/>
      <c r="BY76" s="101"/>
      <c r="BZ76" s="126"/>
      <c r="CA76" s="126"/>
      <c r="CB76" s="126"/>
      <c r="CC76" s="167"/>
      <c r="CD76" s="126"/>
      <c r="CE76" s="126"/>
      <c r="CF76" s="126"/>
      <c r="CG76" s="167"/>
      <c r="CH76" s="126"/>
      <c r="CI76" s="126"/>
      <c r="CJ76" s="126"/>
      <c r="CK76" s="167"/>
      <c r="CL76" s="19"/>
      <c r="CM76" s="19"/>
      <c r="CN76" s="30"/>
      <c r="CO76" s="32"/>
      <c r="CP76" s="10"/>
      <c r="CQ76" s="122"/>
      <c r="CR76" s="123"/>
      <c r="CS76" s="107"/>
      <c r="CT76" s="124"/>
      <c r="CU76" s="124"/>
      <c r="CV76" s="124"/>
      <c r="CW76" s="107"/>
      <c r="CX76" s="124"/>
      <c r="CY76" s="124"/>
      <c r="CZ76" s="124"/>
      <c r="DA76" s="165"/>
      <c r="DB76" s="124"/>
      <c r="DC76" s="124"/>
      <c r="DD76" s="124"/>
      <c r="DE76" s="165"/>
      <c r="DF76" s="124"/>
      <c r="DG76" s="124"/>
      <c r="DH76" s="124"/>
      <c r="DI76" s="165"/>
      <c r="DJ76" s="19"/>
      <c r="DK76" s="168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30"/>
      <c r="DZ76" s="10"/>
      <c r="EA76" s="10"/>
    </row>
    <row r="77" spans="1:131" ht="50.4" customHeight="1" x14ac:dyDescent="0.4">
      <c r="A77" s="93" t="s">
        <v>83</v>
      </c>
      <c r="B77" s="174" t="s">
        <v>84</v>
      </c>
      <c r="C77" s="95">
        <v>600000</v>
      </c>
      <c r="D77" s="95">
        <v>260300</v>
      </c>
      <c r="E77" s="96">
        <v>475913.33</v>
      </c>
      <c r="F77" s="97">
        <f t="shared" si="6"/>
        <v>79.318888333333334</v>
      </c>
      <c r="G77" s="96">
        <f t="shared" si="7"/>
        <v>-124086.66999999998</v>
      </c>
      <c r="H77" s="97">
        <f t="shared" si="8"/>
        <v>182.83262773722629</v>
      </c>
      <c r="I77" s="96">
        <f t="shared" si="9"/>
        <v>215613.33000000002</v>
      </c>
      <c r="J77" s="98">
        <f t="shared" si="5"/>
        <v>4.1654623349461968E-2</v>
      </c>
      <c r="K77" s="117"/>
      <c r="L77" s="175"/>
      <c r="M77" s="117"/>
      <c r="N77" s="117"/>
      <c r="O77" s="117"/>
      <c r="P77" s="175"/>
      <c r="Q77" s="176"/>
      <c r="R77" s="176"/>
      <c r="S77" s="176"/>
      <c r="T77" s="177"/>
      <c r="U77" s="121"/>
      <c r="V77" s="19"/>
      <c r="W77" s="32"/>
      <c r="Y77" s="122"/>
      <c r="Z77" s="123"/>
      <c r="AA77" s="124"/>
      <c r="AB77" s="124"/>
      <c r="AC77" s="124"/>
      <c r="AD77" s="124"/>
      <c r="AE77" s="124"/>
      <c r="AF77" s="124"/>
      <c r="AG77" s="124"/>
      <c r="AH77" s="124"/>
      <c r="AI77" s="178"/>
      <c r="AJ77" s="124"/>
      <c r="AK77" s="124"/>
      <c r="AL77" s="124"/>
      <c r="AM77" s="178"/>
      <c r="AN77" s="124"/>
      <c r="AO77" s="124"/>
      <c r="AP77" s="124"/>
      <c r="AQ77" s="179"/>
      <c r="AR77" s="32"/>
      <c r="AV77" s="122"/>
      <c r="AW77" s="123"/>
      <c r="AX77" s="124"/>
      <c r="AY77" s="124"/>
      <c r="AZ77" s="124"/>
      <c r="BA77" s="124"/>
      <c r="BB77" s="124"/>
      <c r="BC77" s="124"/>
      <c r="BD77" s="124"/>
      <c r="BE77" s="124"/>
      <c r="BF77" s="178"/>
      <c r="BG77" s="124"/>
      <c r="BH77" s="124"/>
      <c r="BI77" s="124"/>
      <c r="BJ77" s="178"/>
      <c r="BK77" s="124"/>
      <c r="BL77" s="124"/>
      <c r="BM77" s="124"/>
      <c r="BN77" s="139"/>
      <c r="BO77" s="32"/>
      <c r="BP77" s="32"/>
      <c r="BQ77" s="19"/>
      <c r="BR77" s="139"/>
      <c r="BS77" s="180"/>
      <c r="BT77" s="123"/>
      <c r="BU77" s="126"/>
      <c r="BV77" s="126"/>
      <c r="BW77" s="126"/>
      <c r="BX77" s="126"/>
      <c r="BY77" s="126"/>
      <c r="BZ77" s="126"/>
      <c r="CA77" s="126"/>
      <c r="CB77" s="126"/>
      <c r="CC77" s="176"/>
      <c r="CD77" s="126"/>
      <c r="CE77" s="126"/>
      <c r="CF77" s="126"/>
      <c r="CG77" s="176"/>
      <c r="CH77" s="126"/>
      <c r="CI77" s="126"/>
      <c r="CJ77" s="126"/>
      <c r="CK77" s="181"/>
      <c r="CL77" s="19"/>
      <c r="CM77" s="19"/>
      <c r="CN77" s="32"/>
      <c r="CO77" s="32"/>
      <c r="CQ77" s="122"/>
      <c r="CR77" s="123"/>
      <c r="CS77" s="124"/>
      <c r="CT77" s="124"/>
      <c r="CU77" s="124"/>
      <c r="CV77" s="124"/>
      <c r="CW77" s="124"/>
      <c r="CX77" s="124"/>
      <c r="CY77" s="124"/>
      <c r="CZ77" s="124"/>
      <c r="DA77" s="178"/>
      <c r="DB77" s="124"/>
      <c r="DC77" s="124"/>
      <c r="DD77" s="124"/>
      <c r="DE77" s="178"/>
      <c r="DF77" s="124"/>
      <c r="DG77" s="124"/>
      <c r="DH77" s="124"/>
      <c r="DI77" s="179"/>
      <c r="DJ77" s="19"/>
      <c r="DK77" s="168"/>
      <c r="DY77" s="32"/>
    </row>
    <row r="78" spans="1:131" ht="66" hidden="1" customHeight="1" x14ac:dyDescent="0.4">
      <c r="A78" s="112" t="s">
        <v>85</v>
      </c>
      <c r="B78" s="185">
        <v>18011000</v>
      </c>
      <c r="C78" s="114">
        <v>250000</v>
      </c>
      <c r="D78" s="114">
        <v>77100</v>
      </c>
      <c r="E78" s="115">
        <v>249399.99000000002</v>
      </c>
      <c r="F78" s="116">
        <f t="shared" si="6"/>
        <v>99.759996000000001</v>
      </c>
      <c r="G78" s="115">
        <f t="shared" si="7"/>
        <v>-600.00999999998021</v>
      </c>
      <c r="H78" s="116">
        <f t="shared" si="8"/>
        <v>323.47599221789886</v>
      </c>
      <c r="I78" s="115">
        <f t="shared" si="9"/>
        <v>172299.99000000002</v>
      </c>
      <c r="J78" s="141">
        <f t="shared" si="5"/>
        <v>2.1828896128649269E-2</v>
      </c>
      <c r="K78" s="117"/>
      <c r="L78" s="118"/>
      <c r="M78" s="117"/>
      <c r="N78" s="117"/>
      <c r="O78" s="117"/>
      <c r="P78" s="118"/>
      <c r="Q78" s="14"/>
      <c r="R78" s="121"/>
      <c r="S78" s="120"/>
      <c r="T78" s="102"/>
      <c r="U78" s="121"/>
      <c r="V78" s="19"/>
      <c r="W78" s="30"/>
      <c r="Y78" s="122"/>
      <c r="Z78" s="123"/>
      <c r="AA78" s="107"/>
      <c r="AB78" s="124"/>
      <c r="AC78" s="124"/>
      <c r="AD78" s="124"/>
      <c r="AE78" s="107"/>
      <c r="AF78" s="124"/>
      <c r="AG78" s="124"/>
      <c r="AH78" s="124"/>
      <c r="AI78" s="164"/>
      <c r="AJ78" s="124"/>
      <c r="AK78" s="124"/>
      <c r="AL78" s="124"/>
      <c r="AM78" s="164"/>
      <c r="AN78" s="124"/>
      <c r="AO78" s="124"/>
      <c r="AP78" s="124"/>
      <c r="AQ78" s="165"/>
      <c r="AR78" s="32"/>
      <c r="AV78" s="122"/>
      <c r="AW78" s="123"/>
      <c r="AX78" s="107"/>
      <c r="AY78" s="124"/>
      <c r="AZ78" s="124"/>
      <c r="BA78" s="124"/>
      <c r="BB78" s="107"/>
      <c r="BC78" s="124"/>
      <c r="BD78" s="124"/>
      <c r="BE78" s="124"/>
      <c r="BF78" s="164"/>
      <c r="BG78" s="124"/>
      <c r="BH78" s="124"/>
      <c r="BI78" s="124"/>
      <c r="BJ78" s="164"/>
      <c r="BK78" s="124"/>
      <c r="BL78" s="124"/>
      <c r="BM78" s="124"/>
      <c r="BN78" s="106"/>
      <c r="BO78" s="32"/>
      <c r="BP78" s="32"/>
      <c r="BQ78" s="19"/>
      <c r="BR78" s="106"/>
      <c r="BS78" s="108"/>
      <c r="BT78" s="123"/>
      <c r="BU78" s="101"/>
      <c r="BV78" s="126"/>
      <c r="BW78" s="126"/>
      <c r="BX78" s="126"/>
      <c r="BY78" s="101"/>
      <c r="BZ78" s="126"/>
      <c r="CA78" s="126"/>
      <c r="CB78" s="126"/>
      <c r="CC78" s="166"/>
      <c r="CD78" s="126"/>
      <c r="CE78" s="126"/>
      <c r="CF78" s="126"/>
      <c r="CG78" s="166"/>
      <c r="CH78" s="126"/>
      <c r="CI78" s="126"/>
      <c r="CJ78" s="126"/>
      <c r="CK78" s="167"/>
      <c r="CL78" s="19"/>
      <c r="CM78" s="19"/>
      <c r="CN78" s="30"/>
      <c r="CO78" s="32"/>
      <c r="CQ78" s="122"/>
      <c r="CR78" s="123"/>
      <c r="CS78" s="107"/>
      <c r="CT78" s="124"/>
      <c r="CU78" s="124"/>
      <c r="CV78" s="124"/>
      <c r="CW78" s="107"/>
      <c r="CX78" s="124"/>
      <c r="CY78" s="124"/>
      <c r="CZ78" s="124"/>
      <c r="DA78" s="164"/>
      <c r="DB78" s="124"/>
      <c r="DC78" s="124"/>
      <c r="DD78" s="124"/>
      <c r="DE78" s="164"/>
      <c r="DF78" s="124"/>
      <c r="DG78" s="124"/>
      <c r="DH78" s="124"/>
      <c r="DI78" s="165"/>
      <c r="DJ78" s="19"/>
      <c r="DK78" s="168"/>
      <c r="DY78" s="30"/>
    </row>
    <row r="79" spans="1:131" s="163" customFormat="1" ht="71.400000000000006" hidden="1" customHeight="1" x14ac:dyDescent="0.4">
      <c r="A79" s="112" t="s">
        <v>86</v>
      </c>
      <c r="B79" s="185">
        <v>18011100</v>
      </c>
      <c r="C79" s="114">
        <v>350000</v>
      </c>
      <c r="D79" s="114">
        <v>183200</v>
      </c>
      <c r="E79" s="115">
        <v>226513.34</v>
      </c>
      <c r="F79" s="116">
        <f t="shared" si="6"/>
        <v>64.718097142857147</v>
      </c>
      <c r="G79" s="115">
        <f t="shared" si="7"/>
        <v>-123486.66</v>
      </c>
      <c r="H79" s="116">
        <f t="shared" si="8"/>
        <v>123.64265283842795</v>
      </c>
      <c r="I79" s="115">
        <f t="shared" si="9"/>
        <v>43313.34</v>
      </c>
      <c r="J79" s="141">
        <f t="shared" si="5"/>
        <v>1.9825727220812699E-2</v>
      </c>
      <c r="K79" s="117"/>
      <c r="L79" s="118"/>
      <c r="M79" s="117"/>
      <c r="N79" s="117"/>
      <c r="O79" s="117"/>
      <c r="P79" s="118"/>
      <c r="Q79" s="121"/>
      <c r="R79" s="121"/>
      <c r="S79" s="120"/>
      <c r="T79" s="102"/>
      <c r="U79" s="121"/>
      <c r="V79" s="19"/>
      <c r="W79" s="30"/>
      <c r="X79" s="10"/>
      <c r="Y79" s="122"/>
      <c r="Z79" s="123"/>
      <c r="AA79" s="107"/>
      <c r="AB79" s="124"/>
      <c r="AC79" s="124"/>
      <c r="AD79" s="124"/>
      <c r="AE79" s="107"/>
      <c r="AF79" s="124"/>
      <c r="AG79" s="124"/>
      <c r="AH79" s="124"/>
      <c r="AI79" s="165"/>
      <c r="AJ79" s="124"/>
      <c r="AK79" s="124"/>
      <c r="AL79" s="124"/>
      <c r="AM79" s="165"/>
      <c r="AN79" s="124"/>
      <c r="AO79" s="124"/>
      <c r="AP79" s="124"/>
      <c r="AQ79" s="165"/>
      <c r="AR79" s="32"/>
      <c r="AS79" s="10"/>
      <c r="AT79" s="10"/>
      <c r="AU79" s="10"/>
      <c r="AV79" s="122"/>
      <c r="AW79" s="123"/>
      <c r="AX79" s="107"/>
      <c r="AY79" s="124"/>
      <c r="AZ79" s="124"/>
      <c r="BA79" s="124"/>
      <c r="BB79" s="107"/>
      <c r="BC79" s="124"/>
      <c r="BD79" s="124"/>
      <c r="BE79" s="124"/>
      <c r="BF79" s="165"/>
      <c r="BG79" s="124"/>
      <c r="BH79" s="124"/>
      <c r="BI79" s="124"/>
      <c r="BJ79" s="165"/>
      <c r="BK79" s="124"/>
      <c r="BL79" s="124"/>
      <c r="BM79" s="124"/>
      <c r="BN79" s="106"/>
      <c r="BO79" s="32"/>
      <c r="BP79" s="32"/>
      <c r="BQ79" s="19"/>
      <c r="BR79" s="106"/>
      <c r="BS79" s="108"/>
      <c r="BT79" s="123"/>
      <c r="BU79" s="101"/>
      <c r="BV79" s="126"/>
      <c r="BW79" s="126"/>
      <c r="BX79" s="126"/>
      <c r="BY79" s="101"/>
      <c r="BZ79" s="126"/>
      <c r="CA79" s="126"/>
      <c r="CB79" s="126"/>
      <c r="CC79" s="167"/>
      <c r="CD79" s="126"/>
      <c r="CE79" s="126"/>
      <c r="CF79" s="126"/>
      <c r="CG79" s="167"/>
      <c r="CH79" s="126"/>
      <c r="CI79" s="126"/>
      <c r="CJ79" s="126"/>
      <c r="CK79" s="167"/>
      <c r="CL79" s="19"/>
      <c r="CM79" s="19"/>
      <c r="CN79" s="30"/>
      <c r="CO79" s="32"/>
      <c r="CP79" s="10"/>
      <c r="CQ79" s="122"/>
      <c r="CR79" s="123"/>
      <c r="CS79" s="107"/>
      <c r="CT79" s="124"/>
      <c r="CU79" s="124"/>
      <c r="CV79" s="124"/>
      <c r="CW79" s="107"/>
      <c r="CX79" s="124"/>
      <c r="CY79" s="124"/>
      <c r="CZ79" s="124"/>
      <c r="DA79" s="165"/>
      <c r="DB79" s="124"/>
      <c r="DC79" s="124"/>
      <c r="DD79" s="124"/>
      <c r="DE79" s="165"/>
      <c r="DF79" s="124"/>
      <c r="DG79" s="124"/>
      <c r="DH79" s="124"/>
      <c r="DI79" s="165"/>
      <c r="DJ79" s="19"/>
      <c r="DK79" s="149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30"/>
      <c r="DZ79" s="10"/>
      <c r="EA79" s="10"/>
    </row>
    <row r="80" spans="1:131" s="163" customFormat="1" ht="23.4" hidden="1" customHeight="1" x14ac:dyDescent="0.4">
      <c r="A80" s="112"/>
      <c r="B80" s="185"/>
      <c r="C80" s="95"/>
      <c r="D80" s="95"/>
      <c r="E80" s="96"/>
      <c r="F80" s="116" t="e">
        <f t="shared" si="6"/>
        <v>#DIV/0!</v>
      </c>
      <c r="G80" s="115">
        <f t="shared" si="7"/>
        <v>0</v>
      </c>
      <c r="H80" s="116" t="e">
        <f t="shared" si="8"/>
        <v>#DIV/0!</v>
      </c>
      <c r="I80" s="115">
        <f t="shared" si="9"/>
        <v>0</v>
      </c>
      <c r="J80" s="141">
        <f t="shared" si="5"/>
        <v>0</v>
      </c>
      <c r="K80" s="117"/>
      <c r="L80" s="118"/>
      <c r="M80" s="117"/>
      <c r="N80" s="117"/>
      <c r="O80" s="117"/>
      <c r="P80" s="118"/>
      <c r="Q80" s="121"/>
      <c r="R80" s="121"/>
      <c r="S80" s="120"/>
      <c r="T80" s="102"/>
      <c r="U80" s="121"/>
      <c r="V80" s="19"/>
      <c r="W80" s="30"/>
      <c r="X80" s="10"/>
      <c r="Y80" s="122"/>
      <c r="Z80" s="123"/>
      <c r="AA80" s="107"/>
      <c r="AB80" s="124"/>
      <c r="AC80" s="124"/>
      <c r="AD80" s="124"/>
      <c r="AE80" s="107"/>
      <c r="AF80" s="124"/>
      <c r="AG80" s="124"/>
      <c r="AH80" s="124"/>
      <c r="AI80" s="165"/>
      <c r="AJ80" s="124"/>
      <c r="AK80" s="124"/>
      <c r="AL80" s="124"/>
      <c r="AM80" s="165"/>
      <c r="AN80" s="124"/>
      <c r="AO80" s="124"/>
      <c r="AP80" s="124"/>
      <c r="AQ80" s="165"/>
      <c r="AR80" s="32"/>
      <c r="AS80" s="10"/>
      <c r="AT80" s="10"/>
      <c r="AU80" s="10"/>
      <c r="AV80" s="122"/>
      <c r="AW80" s="123"/>
      <c r="AX80" s="107"/>
      <c r="AY80" s="124"/>
      <c r="AZ80" s="124"/>
      <c r="BA80" s="124"/>
      <c r="BB80" s="107"/>
      <c r="BC80" s="124"/>
      <c r="BD80" s="124"/>
      <c r="BE80" s="124"/>
      <c r="BF80" s="165"/>
      <c r="BG80" s="124"/>
      <c r="BH80" s="124"/>
      <c r="BI80" s="124"/>
      <c r="BJ80" s="165"/>
      <c r="BK80" s="124"/>
      <c r="BL80" s="124"/>
      <c r="BM80" s="124"/>
      <c r="BN80" s="106"/>
      <c r="BO80" s="32"/>
      <c r="BP80" s="32"/>
      <c r="BQ80" s="19"/>
      <c r="BR80" s="106"/>
      <c r="BS80" s="108"/>
      <c r="BT80" s="123"/>
      <c r="BU80" s="101"/>
      <c r="BV80" s="126"/>
      <c r="BW80" s="126"/>
      <c r="BX80" s="126"/>
      <c r="BY80" s="101"/>
      <c r="BZ80" s="126"/>
      <c r="CA80" s="126"/>
      <c r="CB80" s="126"/>
      <c r="CC80" s="167"/>
      <c r="CD80" s="126"/>
      <c r="CE80" s="126"/>
      <c r="CF80" s="126"/>
      <c r="CG80" s="167"/>
      <c r="CH80" s="126"/>
      <c r="CI80" s="126"/>
      <c r="CJ80" s="126"/>
      <c r="CK80" s="167"/>
      <c r="CL80" s="19"/>
      <c r="CM80" s="19"/>
      <c r="CN80" s="30"/>
      <c r="CO80" s="32"/>
      <c r="CP80" s="10"/>
      <c r="CQ80" s="122"/>
      <c r="CR80" s="123"/>
      <c r="CS80" s="107"/>
      <c r="CT80" s="124"/>
      <c r="CU80" s="124"/>
      <c r="CV80" s="124"/>
      <c r="CW80" s="107"/>
      <c r="CX80" s="124"/>
      <c r="CY80" s="124"/>
      <c r="CZ80" s="124"/>
      <c r="DA80" s="165"/>
      <c r="DB80" s="124"/>
      <c r="DC80" s="124"/>
      <c r="DD80" s="124"/>
      <c r="DE80" s="165"/>
      <c r="DF80" s="124"/>
      <c r="DG80" s="124"/>
      <c r="DH80" s="124"/>
      <c r="DI80" s="165"/>
      <c r="DJ80" s="19"/>
      <c r="DK80" s="168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30"/>
      <c r="DZ80" s="10"/>
      <c r="EA80" s="10"/>
    </row>
    <row r="81" spans="1:131" s="163" customFormat="1" ht="42" hidden="1" customHeight="1" x14ac:dyDescent="0.4">
      <c r="A81" s="112" t="s">
        <v>87</v>
      </c>
      <c r="B81" s="185">
        <v>12030400</v>
      </c>
      <c r="C81" s="95"/>
      <c r="D81" s="95"/>
      <c r="E81" s="96"/>
      <c r="F81" s="116" t="e">
        <f t="shared" si="6"/>
        <v>#DIV/0!</v>
      </c>
      <c r="G81" s="115">
        <f t="shared" si="7"/>
        <v>0</v>
      </c>
      <c r="H81" s="116" t="e">
        <f t="shared" si="8"/>
        <v>#DIV/0!</v>
      </c>
      <c r="I81" s="115">
        <f t="shared" si="9"/>
        <v>0</v>
      </c>
      <c r="J81" s="141">
        <f t="shared" si="5"/>
        <v>0</v>
      </c>
      <c r="K81" s="117"/>
      <c r="L81" s="118"/>
      <c r="M81" s="117"/>
      <c r="N81" s="117"/>
      <c r="O81" s="117"/>
      <c r="P81" s="118"/>
      <c r="Q81" s="121"/>
      <c r="R81" s="121"/>
      <c r="S81" s="120"/>
      <c r="T81" s="102"/>
      <c r="U81" s="121"/>
      <c r="V81" s="19"/>
      <c r="W81" s="30"/>
      <c r="X81" s="10"/>
      <c r="Y81" s="122"/>
      <c r="Z81" s="123"/>
      <c r="AA81" s="107"/>
      <c r="AB81" s="124"/>
      <c r="AC81" s="124"/>
      <c r="AD81" s="124"/>
      <c r="AE81" s="107"/>
      <c r="AF81" s="124"/>
      <c r="AG81" s="124"/>
      <c r="AH81" s="124"/>
      <c r="AI81" s="165"/>
      <c r="AJ81" s="124"/>
      <c r="AK81" s="124"/>
      <c r="AL81" s="124"/>
      <c r="AM81" s="165"/>
      <c r="AN81" s="124"/>
      <c r="AO81" s="124"/>
      <c r="AP81" s="124"/>
      <c r="AQ81" s="165"/>
      <c r="AR81" s="32"/>
      <c r="AS81" s="10"/>
      <c r="AT81" s="10"/>
      <c r="AU81" s="10"/>
      <c r="AV81" s="122"/>
      <c r="AW81" s="123"/>
      <c r="AX81" s="107"/>
      <c r="AY81" s="124"/>
      <c r="AZ81" s="124"/>
      <c r="BA81" s="124"/>
      <c r="BB81" s="107"/>
      <c r="BC81" s="124"/>
      <c r="BD81" s="124"/>
      <c r="BE81" s="124"/>
      <c r="BF81" s="165"/>
      <c r="BG81" s="124"/>
      <c r="BH81" s="124"/>
      <c r="BI81" s="124"/>
      <c r="BJ81" s="165"/>
      <c r="BK81" s="124"/>
      <c r="BL81" s="124"/>
      <c r="BM81" s="124"/>
      <c r="BN81" s="106"/>
      <c r="BO81" s="32"/>
      <c r="BP81" s="32"/>
      <c r="BQ81" s="19"/>
      <c r="BR81" s="106"/>
      <c r="BS81" s="108"/>
      <c r="BT81" s="123"/>
      <c r="BU81" s="101"/>
      <c r="BV81" s="126"/>
      <c r="BW81" s="126"/>
      <c r="BX81" s="126"/>
      <c r="BY81" s="101"/>
      <c r="BZ81" s="126"/>
      <c r="CA81" s="126"/>
      <c r="CB81" s="126"/>
      <c r="CC81" s="167"/>
      <c r="CD81" s="126"/>
      <c r="CE81" s="126"/>
      <c r="CF81" s="126"/>
      <c r="CG81" s="167"/>
      <c r="CH81" s="126"/>
      <c r="CI81" s="126"/>
      <c r="CJ81" s="126"/>
      <c r="CK81" s="167"/>
      <c r="CL81" s="19"/>
      <c r="CM81" s="19"/>
      <c r="CN81" s="30"/>
      <c r="CO81" s="32"/>
      <c r="CP81" s="10"/>
      <c r="CQ81" s="122"/>
      <c r="CR81" s="123"/>
      <c r="CS81" s="107"/>
      <c r="CT81" s="124"/>
      <c r="CU81" s="124"/>
      <c r="CV81" s="124"/>
      <c r="CW81" s="107"/>
      <c r="CX81" s="124"/>
      <c r="CY81" s="124"/>
      <c r="CZ81" s="124"/>
      <c r="DA81" s="165"/>
      <c r="DB81" s="124"/>
      <c r="DC81" s="124"/>
      <c r="DD81" s="124"/>
      <c r="DE81" s="165"/>
      <c r="DF81" s="124"/>
      <c r="DG81" s="124"/>
      <c r="DH81" s="124"/>
      <c r="DI81" s="165"/>
      <c r="DJ81" s="19"/>
      <c r="DK81" s="168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30"/>
      <c r="DZ81" s="10"/>
      <c r="EA81" s="10"/>
    </row>
    <row r="82" spans="1:131" ht="84" hidden="1" customHeight="1" x14ac:dyDescent="0.4">
      <c r="A82" s="144" t="s">
        <v>88</v>
      </c>
      <c r="B82" s="186">
        <v>18040000</v>
      </c>
      <c r="C82" s="146">
        <f>SUM(C83:C103)</f>
        <v>0</v>
      </c>
      <c r="D82" s="146">
        <f>SUM(D83:D103)</f>
        <v>0</v>
      </c>
      <c r="E82" s="147">
        <f>SUM(E83:E103)</f>
        <v>0</v>
      </c>
      <c r="F82" s="116" t="e">
        <f t="shared" si="6"/>
        <v>#DIV/0!</v>
      </c>
      <c r="G82" s="115">
        <f t="shared" si="7"/>
        <v>0</v>
      </c>
      <c r="H82" s="116" t="e">
        <f t="shared" si="8"/>
        <v>#DIV/0!</v>
      </c>
      <c r="I82" s="115">
        <f t="shared" si="9"/>
        <v>0</v>
      </c>
      <c r="J82" s="141">
        <f t="shared" si="5"/>
        <v>0</v>
      </c>
      <c r="K82" s="99"/>
      <c r="L82" s="118"/>
      <c r="M82" s="99"/>
      <c r="N82" s="99"/>
      <c r="O82" s="99"/>
      <c r="P82" s="118"/>
      <c r="Q82" s="121"/>
      <c r="R82" s="121"/>
      <c r="S82" s="120"/>
      <c r="T82" s="102"/>
      <c r="U82" s="121"/>
      <c r="V82" s="19"/>
      <c r="W82" s="30"/>
      <c r="Y82" s="104"/>
      <c r="Z82" s="105"/>
      <c r="AA82" s="107"/>
      <c r="AB82" s="107"/>
      <c r="AC82" s="107"/>
      <c r="AD82" s="107"/>
      <c r="AE82" s="107"/>
      <c r="AF82" s="107"/>
      <c r="AG82" s="107"/>
      <c r="AH82" s="107"/>
      <c r="AI82" s="164"/>
      <c r="AJ82" s="107"/>
      <c r="AK82" s="107"/>
      <c r="AL82" s="107"/>
      <c r="AM82" s="164"/>
      <c r="AN82" s="107"/>
      <c r="AO82" s="107"/>
      <c r="AP82" s="107"/>
      <c r="AQ82" s="165"/>
      <c r="AR82" s="32"/>
      <c r="AV82" s="104"/>
      <c r="AW82" s="105"/>
      <c r="AX82" s="107"/>
      <c r="AY82" s="107"/>
      <c r="AZ82" s="107"/>
      <c r="BA82" s="107"/>
      <c r="BB82" s="107"/>
      <c r="BC82" s="107"/>
      <c r="BD82" s="107"/>
      <c r="BE82" s="107"/>
      <c r="BF82" s="164"/>
      <c r="BG82" s="107"/>
      <c r="BH82" s="107"/>
      <c r="BI82" s="107"/>
      <c r="BJ82" s="164"/>
      <c r="BK82" s="107"/>
      <c r="BL82" s="107"/>
      <c r="BM82" s="107"/>
      <c r="BN82" s="106"/>
      <c r="BO82" s="32"/>
      <c r="BP82" s="32"/>
      <c r="BQ82" s="19"/>
      <c r="BR82" s="106"/>
      <c r="BS82" s="108"/>
      <c r="BT82" s="105"/>
      <c r="BU82" s="101"/>
      <c r="BV82" s="101"/>
      <c r="BW82" s="101"/>
      <c r="BX82" s="101"/>
      <c r="BY82" s="101"/>
      <c r="BZ82" s="101"/>
      <c r="CA82" s="101"/>
      <c r="CB82" s="101"/>
      <c r="CC82" s="166"/>
      <c r="CD82" s="101"/>
      <c r="CE82" s="101"/>
      <c r="CF82" s="101"/>
      <c r="CG82" s="166"/>
      <c r="CH82" s="101"/>
      <c r="CI82" s="101"/>
      <c r="CJ82" s="101"/>
      <c r="CK82" s="167"/>
      <c r="CL82" s="19"/>
      <c r="CM82" s="19"/>
      <c r="CN82" s="30"/>
      <c r="CO82" s="32"/>
      <c r="CQ82" s="104"/>
      <c r="CR82" s="105"/>
      <c r="CS82" s="107"/>
      <c r="CT82" s="107"/>
      <c r="CU82" s="107"/>
      <c r="CV82" s="107"/>
      <c r="CW82" s="107"/>
      <c r="CX82" s="107"/>
      <c r="CY82" s="107"/>
      <c r="CZ82" s="107"/>
      <c r="DA82" s="164"/>
      <c r="DB82" s="107"/>
      <c r="DC82" s="107"/>
      <c r="DD82" s="107"/>
      <c r="DE82" s="164"/>
      <c r="DF82" s="107"/>
      <c r="DG82" s="107"/>
      <c r="DH82" s="107"/>
      <c r="DI82" s="165"/>
      <c r="DJ82" s="19"/>
      <c r="DK82" s="168"/>
      <c r="DY82" s="30"/>
    </row>
    <row r="83" spans="1:131" ht="126" hidden="1" customHeight="1" x14ac:dyDescent="0.4">
      <c r="A83" s="112" t="s">
        <v>89</v>
      </c>
      <c r="B83" s="185">
        <v>18040100</v>
      </c>
      <c r="C83" s="95"/>
      <c r="D83" s="95"/>
      <c r="E83" s="96"/>
      <c r="F83" s="116" t="e">
        <f t="shared" si="6"/>
        <v>#DIV/0!</v>
      </c>
      <c r="G83" s="115">
        <f t="shared" si="7"/>
        <v>0</v>
      </c>
      <c r="H83" s="116" t="e">
        <f t="shared" si="8"/>
        <v>#DIV/0!</v>
      </c>
      <c r="I83" s="115">
        <f t="shared" si="9"/>
        <v>0</v>
      </c>
      <c r="J83" s="141">
        <f t="shared" si="5"/>
        <v>0</v>
      </c>
      <c r="K83" s="117"/>
      <c r="L83" s="99"/>
      <c r="M83" s="117"/>
      <c r="N83" s="117"/>
      <c r="O83" s="117"/>
      <c r="P83" s="99"/>
      <c r="Q83" s="14"/>
      <c r="R83" s="121"/>
      <c r="S83" s="120"/>
      <c r="T83" s="102"/>
      <c r="U83" s="121"/>
      <c r="V83" s="19"/>
      <c r="W83" s="30"/>
      <c r="Y83" s="122"/>
      <c r="Z83" s="123"/>
      <c r="AA83" s="107"/>
      <c r="AB83" s="124"/>
      <c r="AC83" s="124"/>
      <c r="AD83" s="124"/>
      <c r="AE83" s="107"/>
      <c r="AF83" s="124"/>
      <c r="AG83" s="124"/>
      <c r="AH83" s="124"/>
      <c r="AI83" s="107"/>
      <c r="AJ83" s="124"/>
      <c r="AK83" s="124"/>
      <c r="AL83" s="124"/>
      <c r="AM83" s="107"/>
      <c r="AN83" s="124"/>
      <c r="AO83" s="124"/>
      <c r="AP83" s="124"/>
      <c r="AQ83" s="106"/>
      <c r="AR83" s="32"/>
      <c r="AV83" s="122"/>
      <c r="AW83" s="123"/>
      <c r="AX83" s="107"/>
      <c r="AY83" s="124"/>
      <c r="AZ83" s="124"/>
      <c r="BA83" s="124"/>
      <c r="BB83" s="107"/>
      <c r="BC83" s="124"/>
      <c r="BD83" s="124"/>
      <c r="BE83" s="124"/>
      <c r="BF83" s="107"/>
      <c r="BG83" s="124"/>
      <c r="BH83" s="124"/>
      <c r="BI83" s="124"/>
      <c r="BJ83" s="107"/>
      <c r="BK83" s="124"/>
      <c r="BL83" s="124"/>
      <c r="BM83" s="124"/>
      <c r="BN83" s="106"/>
      <c r="BO83" s="32"/>
      <c r="BP83" s="32"/>
      <c r="BQ83" s="19"/>
      <c r="BR83" s="106"/>
      <c r="BS83" s="108"/>
      <c r="BT83" s="123"/>
      <c r="BU83" s="101"/>
      <c r="BV83" s="126"/>
      <c r="BW83" s="126"/>
      <c r="BX83" s="126"/>
      <c r="BY83" s="101"/>
      <c r="BZ83" s="126"/>
      <c r="CA83" s="126"/>
      <c r="CB83" s="126"/>
      <c r="CC83" s="101"/>
      <c r="CD83" s="126"/>
      <c r="CE83" s="126"/>
      <c r="CF83" s="126"/>
      <c r="CG83" s="101"/>
      <c r="CH83" s="126"/>
      <c r="CI83" s="126"/>
      <c r="CJ83" s="126"/>
      <c r="CK83" s="109"/>
      <c r="CL83" s="19"/>
      <c r="CM83" s="19"/>
      <c r="CN83" s="30"/>
      <c r="CO83" s="32"/>
      <c r="CQ83" s="122"/>
      <c r="CR83" s="123"/>
      <c r="CS83" s="107"/>
      <c r="CT83" s="124"/>
      <c r="CU83" s="124"/>
      <c r="CV83" s="124"/>
      <c r="CW83" s="107"/>
      <c r="CX83" s="124"/>
      <c r="CY83" s="124"/>
      <c r="CZ83" s="124"/>
      <c r="DA83" s="107"/>
      <c r="DB83" s="124"/>
      <c r="DC83" s="124"/>
      <c r="DD83" s="124"/>
      <c r="DE83" s="107"/>
      <c r="DF83" s="124"/>
      <c r="DG83" s="124"/>
      <c r="DH83" s="124"/>
      <c r="DI83" s="106"/>
      <c r="DJ83" s="19"/>
      <c r="DK83" s="168"/>
      <c r="DY83" s="30"/>
    </row>
    <row r="84" spans="1:131" s="163" customFormat="1" ht="126" hidden="1" customHeight="1" x14ac:dyDescent="0.4">
      <c r="A84" s="112" t="s">
        <v>90</v>
      </c>
      <c r="B84" s="185">
        <v>18040200</v>
      </c>
      <c r="C84" s="95"/>
      <c r="D84" s="95"/>
      <c r="E84" s="96"/>
      <c r="F84" s="116" t="e">
        <f t="shared" si="6"/>
        <v>#DIV/0!</v>
      </c>
      <c r="G84" s="115">
        <f t="shared" si="7"/>
        <v>0</v>
      </c>
      <c r="H84" s="116" t="e">
        <f t="shared" si="8"/>
        <v>#DIV/0!</v>
      </c>
      <c r="I84" s="115">
        <f t="shared" si="9"/>
        <v>0</v>
      </c>
      <c r="J84" s="141">
        <f t="shared" si="5"/>
        <v>0</v>
      </c>
      <c r="K84" s="117"/>
      <c r="L84" s="99"/>
      <c r="M84" s="117"/>
      <c r="N84" s="117"/>
      <c r="O84" s="117"/>
      <c r="P84" s="99"/>
      <c r="Q84" s="14"/>
      <c r="R84" s="121"/>
      <c r="S84" s="120"/>
      <c r="T84" s="102"/>
      <c r="U84" s="121"/>
      <c r="V84" s="19"/>
      <c r="W84" s="30"/>
      <c r="X84" s="10"/>
      <c r="Y84" s="122"/>
      <c r="Z84" s="123"/>
      <c r="AA84" s="106"/>
      <c r="AB84" s="124"/>
      <c r="AC84" s="124"/>
      <c r="AD84" s="124"/>
      <c r="AE84" s="106"/>
      <c r="AF84" s="124"/>
      <c r="AG84" s="124"/>
      <c r="AH84" s="124"/>
      <c r="AI84" s="106"/>
      <c r="AJ84" s="124"/>
      <c r="AK84" s="124"/>
      <c r="AL84" s="124"/>
      <c r="AM84" s="106"/>
      <c r="AN84" s="124"/>
      <c r="AO84" s="124"/>
      <c r="AP84" s="124"/>
      <c r="AQ84" s="106"/>
      <c r="AR84" s="32"/>
      <c r="AS84" s="10"/>
      <c r="AT84" s="10"/>
      <c r="AU84" s="10"/>
      <c r="AV84" s="122"/>
      <c r="AW84" s="123"/>
      <c r="AX84" s="106"/>
      <c r="AY84" s="124"/>
      <c r="AZ84" s="124"/>
      <c r="BA84" s="124"/>
      <c r="BB84" s="106"/>
      <c r="BC84" s="124"/>
      <c r="BD84" s="124"/>
      <c r="BE84" s="124"/>
      <c r="BF84" s="106"/>
      <c r="BG84" s="124"/>
      <c r="BH84" s="124"/>
      <c r="BI84" s="124"/>
      <c r="BJ84" s="106"/>
      <c r="BK84" s="124"/>
      <c r="BL84" s="124"/>
      <c r="BM84" s="124"/>
      <c r="BN84" s="106"/>
      <c r="BO84" s="32"/>
      <c r="BP84" s="32"/>
      <c r="BQ84" s="19"/>
      <c r="BR84" s="106"/>
      <c r="BS84" s="108"/>
      <c r="BT84" s="123"/>
      <c r="BU84" s="109"/>
      <c r="BV84" s="126"/>
      <c r="BW84" s="126"/>
      <c r="BX84" s="126"/>
      <c r="BY84" s="109"/>
      <c r="BZ84" s="126"/>
      <c r="CA84" s="126"/>
      <c r="CB84" s="126"/>
      <c r="CC84" s="109"/>
      <c r="CD84" s="126"/>
      <c r="CE84" s="126"/>
      <c r="CF84" s="126"/>
      <c r="CG84" s="109"/>
      <c r="CH84" s="126"/>
      <c r="CI84" s="126"/>
      <c r="CJ84" s="126"/>
      <c r="CK84" s="109"/>
      <c r="CL84" s="19"/>
      <c r="CM84" s="19"/>
      <c r="CN84" s="30"/>
      <c r="CO84" s="32"/>
      <c r="CP84" s="10"/>
      <c r="CQ84" s="122"/>
      <c r="CR84" s="123"/>
      <c r="CS84" s="106"/>
      <c r="CT84" s="124"/>
      <c r="CU84" s="124"/>
      <c r="CV84" s="124"/>
      <c r="CW84" s="106"/>
      <c r="CX84" s="124"/>
      <c r="CY84" s="124"/>
      <c r="CZ84" s="124"/>
      <c r="DA84" s="106"/>
      <c r="DB84" s="124"/>
      <c r="DC84" s="124"/>
      <c r="DD84" s="124"/>
      <c r="DE84" s="106"/>
      <c r="DF84" s="124"/>
      <c r="DG84" s="124"/>
      <c r="DH84" s="124"/>
      <c r="DI84" s="106"/>
      <c r="DJ84" s="19"/>
      <c r="DK84" s="168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30"/>
      <c r="DZ84" s="10"/>
      <c r="EA84" s="10"/>
    </row>
    <row r="85" spans="1:131" ht="126" hidden="1" customHeight="1" x14ac:dyDescent="0.4">
      <c r="A85" s="112" t="s">
        <v>91</v>
      </c>
      <c r="B85" s="185">
        <v>18040500</v>
      </c>
      <c r="C85" s="95"/>
      <c r="D85" s="95"/>
      <c r="E85" s="96"/>
      <c r="F85" s="116" t="e">
        <f t="shared" si="6"/>
        <v>#DIV/0!</v>
      </c>
      <c r="G85" s="115">
        <f t="shared" si="7"/>
        <v>0</v>
      </c>
      <c r="H85" s="116" t="e">
        <f t="shared" si="8"/>
        <v>#DIV/0!</v>
      </c>
      <c r="I85" s="115">
        <f t="shared" si="9"/>
        <v>0</v>
      </c>
      <c r="J85" s="141">
        <f t="shared" si="5"/>
        <v>0</v>
      </c>
      <c r="K85" s="117"/>
      <c r="L85" s="99"/>
      <c r="M85" s="117"/>
      <c r="N85" s="117"/>
      <c r="O85" s="117"/>
      <c r="P85" s="99"/>
      <c r="Q85" s="14"/>
      <c r="R85" s="121"/>
      <c r="S85" s="120"/>
      <c r="T85" s="102"/>
      <c r="U85" s="121"/>
      <c r="V85" s="19"/>
      <c r="W85" s="30"/>
      <c r="Y85" s="122"/>
      <c r="Z85" s="123"/>
      <c r="AA85" s="106"/>
      <c r="AB85" s="124"/>
      <c r="AC85" s="124"/>
      <c r="AD85" s="124"/>
      <c r="AE85" s="106"/>
      <c r="AF85" s="124"/>
      <c r="AG85" s="124"/>
      <c r="AH85" s="124"/>
      <c r="AI85" s="106"/>
      <c r="AJ85" s="124"/>
      <c r="AK85" s="124"/>
      <c r="AL85" s="124"/>
      <c r="AM85" s="106"/>
      <c r="AN85" s="124"/>
      <c r="AO85" s="124"/>
      <c r="AP85" s="124"/>
      <c r="AQ85" s="106"/>
      <c r="AR85" s="32"/>
      <c r="AV85" s="122"/>
      <c r="AW85" s="123"/>
      <c r="AX85" s="106"/>
      <c r="AY85" s="124"/>
      <c r="AZ85" s="124"/>
      <c r="BA85" s="124"/>
      <c r="BB85" s="106"/>
      <c r="BC85" s="124"/>
      <c r="BD85" s="124"/>
      <c r="BE85" s="124"/>
      <c r="BF85" s="106"/>
      <c r="BG85" s="124"/>
      <c r="BH85" s="124"/>
      <c r="BI85" s="124"/>
      <c r="BJ85" s="106"/>
      <c r="BK85" s="124"/>
      <c r="BL85" s="124"/>
      <c r="BM85" s="124"/>
      <c r="BN85" s="106"/>
      <c r="BO85" s="32"/>
      <c r="BP85" s="32"/>
      <c r="BQ85" s="19"/>
      <c r="BR85" s="106"/>
      <c r="BS85" s="108"/>
      <c r="BT85" s="123"/>
      <c r="BU85" s="109"/>
      <c r="BV85" s="126"/>
      <c r="BW85" s="126"/>
      <c r="BX85" s="126"/>
      <c r="BY85" s="109"/>
      <c r="BZ85" s="126"/>
      <c r="CA85" s="126"/>
      <c r="CB85" s="126"/>
      <c r="CC85" s="109"/>
      <c r="CD85" s="126"/>
      <c r="CE85" s="126"/>
      <c r="CF85" s="126"/>
      <c r="CG85" s="109"/>
      <c r="CH85" s="126"/>
      <c r="CI85" s="126"/>
      <c r="CJ85" s="126"/>
      <c r="CK85" s="109"/>
      <c r="CL85" s="19"/>
      <c r="CM85" s="19"/>
      <c r="CN85" s="30"/>
      <c r="CO85" s="32"/>
      <c r="CQ85" s="122"/>
      <c r="CR85" s="123"/>
      <c r="CS85" s="106"/>
      <c r="CT85" s="124"/>
      <c r="CU85" s="124"/>
      <c r="CV85" s="124"/>
      <c r="CW85" s="106"/>
      <c r="CX85" s="124"/>
      <c r="CY85" s="124"/>
      <c r="CZ85" s="124"/>
      <c r="DA85" s="106"/>
      <c r="DB85" s="124"/>
      <c r="DC85" s="124"/>
      <c r="DD85" s="124"/>
      <c r="DE85" s="106"/>
      <c r="DF85" s="124"/>
      <c r="DG85" s="124"/>
      <c r="DH85" s="124"/>
      <c r="DI85" s="106"/>
      <c r="DJ85" s="19"/>
      <c r="DK85" s="168"/>
      <c r="DY85" s="30"/>
    </row>
    <row r="86" spans="1:131" ht="126" hidden="1" customHeight="1" x14ac:dyDescent="0.4">
      <c r="A86" s="112" t="s">
        <v>92</v>
      </c>
      <c r="B86" s="185">
        <v>18040600</v>
      </c>
      <c r="C86" s="95"/>
      <c r="D86" s="95"/>
      <c r="E86" s="96"/>
      <c r="F86" s="116" t="e">
        <f t="shared" si="6"/>
        <v>#DIV/0!</v>
      </c>
      <c r="G86" s="115">
        <f t="shared" si="7"/>
        <v>0</v>
      </c>
      <c r="H86" s="116" t="e">
        <f t="shared" si="8"/>
        <v>#DIV/0!</v>
      </c>
      <c r="I86" s="115">
        <f t="shared" si="9"/>
        <v>0</v>
      </c>
      <c r="J86" s="141">
        <f t="shared" si="5"/>
        <v>0</v>
      </c>
      <c r="K86" s="117"/>
      <c r="L86" s="99"/>
      <c r="M86" s="117"/>
      <c r="N86" s="117"/>
      <c r="O86" s="117"/>
      <c r="P86" s="99"/>
      <c r="Q86" s="14"/>
      <c r="R86" s="121"/>
      <c r="S86" s="120"/>
      <c r="T86" s="102"/>
      <c r="U86" s="121"/>
      <c r="V86" s="19"/>
      <c r="W86" s="30"/>
      <c r="Y86" s="122"/>
      <c r="Z86" s="123"/>
      <c r="AA86" s="107"/>
      <c r="AB86" s="124"/>
      <c r="AC86" s="124"/>
      <c r="AD86" s="124"/>
      <c r="AE86" s="107"/>
      <c r="AF86" s="124"/>
      <c r="AG86" s="124"/>
      <c r="AH86" s="124"/>
      <c r="AI86" s="107"/>
      <c r="AJ86" s="124"/>
      <c r="AK86" s="124"/>
      <c r="AL86" s="124"/>
      <c r="AM86" s="107"/>
      <c r="AN86" s="124"/>
      <c r="AO86" s="124"/>
      <c r="AP86" s="124"/>
      <c r="AQ86" s="106"/>
      <c r="AR86" s="32"/>
      <c r="AV86" s="122"/>
      <c r="AW86" s="123"/>
      <c r="AX86" s="107"/>
      <c r="AY86" s="124"/>
      <c r="AZ86" s="124"/>
      <c r="BA86" s="124"/>
      <c r="BB86" s="107"/>
      <c r="BC86" s="124"/>
      <c r="BD86" s="124"/>
      <c r="BE86" s="124"/>
      <c r="BF86" s="107"/>
      <c r="BG86" s="124"/>
      <c r="BH86" s="124"/>
      <c r="BI86" s="124"/>
      <c r="BJ86" s="107"/>
      <c r="BK86" s="124"/>
      <c r="BL86" s="124"/>
      <c r="BM86" s="124"/>
      <c r="BN86" s="106"/>
      <c r="BO86" s="32"/>
      <c r="BP86" s="32"/>
      <c r="BQ86" s="19"/>
      <c r="BR86" s="106"/>
      <c r="BS86" s="108"/>
      <c r="BT86" s="123"/>
      <c r="BU86" s="101"/>
      <c r="BV86" s="126"/>
      <c r="BW86" s="126"/>
      <c r="BX86" s="126"/>
      <c r="BY86" s="101"/>
      <c r="BZ86" s="126"/>
      <c r="CA86" s="126"/>
      <c r="CB86" s="126"/>
      <c r="CC86" s="101"/>
      <c r="CD86" s="126"/>
      <c r="CE86" s="126"/>
      <c r="CF86" s="126"/>
      <c r="CG86" s="101"/>
      <c r="CH86" s="126"/>
      <c r="CI86" s="126"/>
      <c r="CJ86" s="126"/>
      <c r="CK86" s="109"/>
      <c r="CL86" s="19"/>
      <c r="CM86" s="19"/>
      <c r="CN86" s="30"/>
      <c r="CO86" s="32"/>
      <c r="CQ86" s="122"/>
      <c r="CR86" s="123"/>
      <c r="CS86" s="107"/>
      <c r="CT86" s="124"/>
      <c r="CU86" s="124"/>
      <c r="CV86" s="124"/>
      <c r="CW86" s="107"/>
      <c r="CX86" s="124"/>
      <c r="CY86" s="124"/>
      <c r="CZ86" s="124"/>
      <c r="DA86" s="107"/>
      <c r="DB86" s="124"/>
      <c r="DC86" s="124"/>
      <c r="DD86" s="124"/>
      <c r="DE86" s="107"/>
      <c r="DF86" s="124"/>
      <c r="DG86" s="124"/>
      <c r="DH86" s="124"/>
      <c r="DI86" s="106"/>
      <c r="DJ86" s="19"/>
      <c r="DK86" s="168"/>
      <c r="DY86" s="30"/>
    </row>
    <row r="87" spans="1:131" ht="23.4" hidden="1" customHeight="1" x14ac:dyDescent="0.4">
      <c r="A87" s="93"/>
      <c r="B87" s="185"/>
      <c r="C87" s="95"/>
      <c r="D87" s="95"/>
      <c r="E87" s="96"/>
      <c r="F87" s="116" t="e">
        <f t="shared" si="6"/>
        <v>#DIV/0!</v>
      </c>
      <c r="G87" s="115">
        <f t="shared" si="7"/>
        <v>0</v>
      </c>
      <c r="H87" s="116" t="e">
        <f t="shared" si="8"/>
        <v>#DIV/0!</v>
      </c>
      <c r="I87" s="115">
        <f t="shared" si="9"/>
        <v>0</v>
      </c>
      <c r="J87" s="141">
        <f t="shared" si="5"/>
        <v>0</v>
      </c>
      <c r="K87" s="117"/>
      <c r="L87" s="99"/>
      <c r="M87" s="117"/>
      <c r="N87" s="117"/>
      <c r="O87" s="117"/>
      <c r="P87" s="99"/>
      <c r="Q87" s="14"/>
      <c r="R87" s="121"/>
      <c r="S87" s="120"/>
      <c r="T87" s="102"/>
      <c r="U87" s="121"/>
      <c r="V87" s="19"/>
      <c r="W87" s="30"/>
      <c r="Y87" s="122"/>
      <c r="Z87" s="123"/>
      <c r="AA87" s="107"/>
      <c r="AB87" s="124"/>
      <c r="AC87" s="124"/>
      <c r="AD87" s="124"/>
      <c r="AE87" s="107"/>
      <c r="AF87" s="124"/>
      <c r="AG87" s="124"/>
      <c r="AH87" s="124"/>
      <c r="AI87" s="107"/>
      <c r="AJ87" s="124"/>
      <c r="AK87" s="124"/>
      <c r="AL87" s="124"/>
      <c r="AM87" s="107"/>
      <c r="AN87" s="124"/>
      <c r="AO87" s="124"/>
      <c r="AP87" s="124"/>
      <c r="AQ87" s="106"/>
      <c r="AR87" s="32"/>
      <c r="AV87" s="122"/>
      <c r="AW87" s="123"/>
      <c r="AX87" s="107"/>
      <c r="AY87" s="124"/>
      <c r="AZ87" s="124"/>
      <c r="BA87" s="124"/>
      <c r="BB87" s="107"/>
      <c r="BC87" s="124"/>
      <c r="BD87" s="124"/>
      <c r="BE87" s="124"/>
      <c r="BF87" s="107"/>
      <c r="BG87" s="124"/>
      <c r="BH87" s="124"/>
      <c r="BI87" s="124"/>
      <c r="BJ87" s="107"/>
      <c r="BK87" s="124"/>
      <c r="BL87" s="124"/>
      <c r="BM87" s="124"/>
      <c r="BN87" s="106"/>
      <c r="BO87" s="32"/>
      <c r="BP87" s="32"/>
      <c r="BQ87" s="19"/>
      <c r="BR87" s="106"/>
      <c r="BS87" s="108"/>
      <c r="BT87" s="123"/>
      <c r="BU87" s="101"/>
      <c r="BV87" s="126"/>
      <c r="BW87" s="126"/>
      <c r="BX87" s="126"/>
      <c r="BY87" s="101"/>
      <c r="BZ87" s="126"/>
      <c r="CA87" s="126"/>
      <c r="CB87" s="126"/>
      <c r="CC87" s="101"/>
      <c r="CD87" s="126"/>
      <c r="CE87" s="126"/>
      <c r="CF87" s="126"/>
      <c r="CG87" s="101"/>
      <c r="CH87" s="126"/>
      <c r="CI87" s="126"/>
      <c r="CJ87" s="126"/>
      <c r="CK87" s="109"/>
      <c r="CL87" s="19"/>
      <c r="CM87" s="19"/>
      <c r="CN87" s="30"/>
      <c r="CO87" s="32"/>
      <c r="CQ87" s="122"/>
      <c r="CR87" s="123"/>
      <c r="CS87" s="107"/>
      <c r="CT87" s="124"/>
      <c r="CU87" s="124"/>
      <c r="CV87" s="124"/>
      <c r="CW87" s="107"/>
      <c r="CX87" s="124"/>
      <c r="CY87" s="124"/>
      <c r="CZ87" s="124"/>
      <c r="DA87" s="107"/>
      <c r="DB87" s="124"/>
      <c r="DC87" s="124"/>
      <c r="DD87" s="124"/>
      <c r="DE87" s="107"/>
      <c r="DF87" s="124"/>
      <c r="DG87" s="124"/>
      <c r="DH87" s="124"/>
      <c r="DI87" s="106"/>
      <c r="DJ87" s="19"/>
      <c r="DK87" s="168"/>
      <c r="DY87" s="30"/>
    </row>
    <row r="88" spans="1:131" s="163" customFormat="1" ht="23.4" hidden="1" customHeight="1" x14ac:dyDescent="0.4">
      <c r="A88" s="93"/>
      <c r="B88" s="185"/>
      <c r="C88" s="95"/>
      <c r="D88" s="95"/>
      <c r="E88" s="96"/>
      <c r="F88" s="116" t="e">
        <f t="shared" si="6"/>
        <v>#DIV/0!</v>
      </c>
      <c r="G88" s="115">
        <f t="shared" si="7"/>
        <v>0</v>
      </c>
      <c r="H88" s="116" t="e">
        <f t="shared" si="8"/>
        <v>#DIV/0!</v>
      </c>
      <c r="I88" s="115">
        <f t="shared" si="9"/>
        <v>0</v>
      </c>
      <c r="J88" s="141">
        <f t="shared" si="5"/>
        <v>0</v>
      </c>
      <c r="K88" s="117"/>
      <c r="L88" s="99"/>
      <c r="M88" s="117"/>
      <c r="N88" s="117"/>
      <c r="O88" s="117"/>
      <c r="P88" s="99"/>
      <c r="Q88" s="14"/>
      <c r="R88" s="121"/>
      <c r="S88" s="120"/>
      <c r="T88" s="102"/>
      <c r="U88" s="121"/>
      <c r="V88" s="19"/>
      <c r="W88" s="30"/>
      <c r="X88" s="10"/>
      <c r="Y88" s="122"/>
      <c r="Z88" s="123"/>
      <c r="AA88" s="106"/>
      <c r="AB88" s="124"/>
      <c r="AC88" s="124"/>
      <c r="AD88" s="124"/>
      <c r="AE88" s="106"/>
      <c r="AF88" s="124"/>
      <c r="AG88" s="124"/>
      <c r="AH88" s="124"/>
      <c r="AI88" s="106"/>
      <c r="AJ88" s="124"/>
      <c r="AK88" s="124"/>
      <c r="AL88" s="124"/>
      <c r="AM88" s="106"/>
      <c r="AN88" s="124"/>
      <c r="AO88" s="124"/>
      <c r="AP88" s="124"/>
      <c r="AQ88" s="106"/>
      <c r="AR88" s="32"/>
      <c r="AS88" s="10"/>
      <c r="AT88" s="10"/>
      <c r="AU88" s="10"/>
      <c r="AV88" s="122"/>
      <c r="AW88" s="123"/>
      <c r="AX88" s="106"/>
      <c r="AY88" s="124"/>
      <c r="AZ88" s="124"/>
      <c r="BA88" s="124"/>
      <c r="BB88" s="106"/>
      <c r="BC88" s="124"/>
      <c r="BD88" s="124"/>
      <c r="BE88" s="124"/>
      <c r="BF88" s="106"/>
      <c r="BG88" s="124"/>
      <c r="BH88" s="124"/>
      <c r="BI88" s="124"/>
      <c r="BJ88" s="106"/>
      <c r="BK88" s="124"/>
      <c r="BL88" s="124"/>
      <c r="BM88" s="124"/>
      <c r="BN88" s="106"/>
      <c r="BO88" s="32"/>
      <c r="BP88" s="32"/>
      <c r="BQ88" s="19"/>
      <c r="BR88" s="106"/>
      <c r="BS88" s="108"/>
      <c r="BT88" s="123"/>
      <c r="BU88" s="109"/>
      <c r="BV88" s="126"/>
      <c r="BW88" s="126"/>
      <c r="BX88" s="126"/>
      <c r="BY88" s="109"/>
      <c r="BZ88" s="126"/>
      <c r="CA88" s="126"/>
      <c r="CB88" s="126"/>
      <c r="CC88" s="109"/>
      <c r="CD88" s="126"/>
      <c r="CE88" s="126"/>
      <c r="CF88" s="126"/>
      <c r="CG88" s="109"/>
      <c r="CH88" s="126"/>
      <c r="CI88" s="126"/>
      <c r="CJ88" s="126"/>
      <c r="CK88" s="109"/>
      <c r="CL88" s="19"/>
      <c r="CM88" s="19"/>
      <c r="CN88" s="30"/>
      <c r="CO88" s="32"/>
      <c r="CP88" s="10"/>
      <c r="CQ88" s="122"/>
      <c r="CR88" s="123"/>
      <c r="CS88" s="106"/>
      <c r="CT88" s="124"/>
      <c r="CU88" s="124"/>
      <c r="CV88" s="124"/>
      <c r="CW88" s="106"/>
      <c r="CX88" s="124"/>
      <c r="CY88" s="124"/>
      <c r="CZ88" s="124"/>
      <c r="DA88" s="106"/>
      <c r="DB88" s="124"/>
      <c r="DC88" s="124"/>
      <c r="DD88" s="124"/>
      <c r="DE88" s="106"/>
      <c r="DF88" s="124"/>
      <c r="DG88" s="124"/>
      <c r="DH88" s="124"/>
      <c r="DI88" s="106"/>
      <c r="DJ88" s="19"/>
      <c r="DK88" s="11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30"/>
      <c r="DZ88" s="10"/>
      <c r="EA88" s="10"/>
    </row>
    <row r="89" spans="1:131" s="163" customFormat="1" ht="23.4" hidden="1" customHeight="1" x14ac:dyDescent="0.4">
      <c r="A89" s="93"/>
      <c r="B89" s="185"/>
      <c r="C89" s="95"/>
      <c r="D89" s="95"/>
      <c r="E89" s="96"/>
      <c r="F89" s="116" t="e">
        <f t="shared" si="6"/>
        <v>#DIV/0!</v>
      </c>
      <c r="G89" s="115">
        <f t="shared" si="7"/>
        <v>0</v>
      </c>
      <c r="H89" s="116" t="e">
        <f t="shared" si="8"/>
        <v>#DIV/0!</v>
      </c>
      <c r="I89" s="115">
        <f t="shared" si="9"/>
        <v>0</v>
      </c>
      <c r="J89" s="141">
        <f t="shared" si="5"/>
        <v>0</v>
      </c>
      <c r="K89" s="117"/>
      <c r="L89" s="99"/>
      <c r="M89" s="117"/>
      <c r="N89" s="117"/>
      <c r="O89" s="117"/>
      <c r="P89" s="99"/>
      <c r="Q89" s="121"/>
      <c r="R89" s="121"/>
      <c r="S89" s="120"/>
      <c r="T89" s="102"/>
      <c r="U89" s="121"/>
      <c r="V89" s="19"/>
      <c r="W89" s="30"/>
      <c r="X89" s="10"/>
      <c r="Y89" s="122"/>
      <c r="Z89" s="123"/>
      <c r="AA89" s="107"/>
      <c r="AB89" s="124"/>
      <c r="AC89" s="124"/>
      <c r="AD89" s="124"/>
      <c r="AE89" s="107"/>
      <c r="AF89" s="124"/>
      <c r="AG89" s="124"/>
      <c r="AH89" s="124"/>
      <c r="AI89" s="107"/>
      <c r="AJ89" s="124"/>
      <c r="AK89" s="124"/>
      <c r="AL89" s="124"/>
      <c r="AM89" s="107"/>
      <c r="AN89" s="124"/>
      <c r="AO89" s="124"/>
      <c r="AP89" s="124"/>
      <c r="AQ89" s="106"/>
      <c r="AR89" s="32"/>
      <c r="AS89" s="10"/>
      <c r="AT89" s="10"/>
      <c r="AU89" s="10"/>
      <c r="AV89" s="122"/>
      <c r="AW89" s="123"/>
      <c r="AX89" s="107"/>
      <c r="AY89" s="124"/>
      <c r="AZ89" s="124"/>
      <c r="BA89" s="124"/>
      <c r="BB89" s="107"/>
      <c r="BC89" s="124"/>
      <c r="BD89" s="124"/>
      <c r="BE89" s="124"/>
      <c r="BF89" s="107"/>
      <c r="BG89" s="124"/>
      <c r="BH89" s="124"/>
      <c r="BI89" s="124"/>
      <c r="BJ89" s="107"/>
      <c r="BK89" s="124"/>
      <c r="BL89" s="124"/>
      <c r="BM89" s="124"/>
      <c r="BN89" s="106"/>
      <c r="BO89" s="32"/>
      <c r="BP89" s="32"/>
      <c r="BQ89" s="19"/>
      <c r="BR89" s="106"/>
      <c r="BS89" s="108"/>
      <c r="BT89" s="123"/>
      <c r="BU89" s="101"/>
      <c r="BV89" s="126"/>
      <c r="BW89" s="126"/>
      <c r="BX89" s="126"/>
      <c r="BY89" s="101"/>
      <c r="BZ89" s="126"/>
      <c r="CA89" s="126"/>
      <c r="CB89" s="126"/>
      <c r="CC89" s="101"/>
      <c r="CD89" s="126"/>
      <c r="CE89" s="126"/>
      <c r="CF89" s="126"/>
      <c r="CG89" s="101"/>
      <c r="CH89" s="126"/>
      <c r="CI89" s="126"/>
      <c r="CJ89" s="126"/>
      <c r="CK89" s="109"/>
      <c r="CL89" s="19"/>
      <c r="CM89" s="19"/>
      <c r="CN89" s="30"/>
      <c r="CO89" s="32"/>
      <c r="CP89" s="10"/>
      <c r="CQ89" s="122"/>
      <c r="CR89" s="123"/>
      <c r="CS89" s="107"/>
      <c r="CT89" s="124"/>
      <c r="CU89" s="124"/>
      <c r="CV89" s="124"/>
      <c r="CW89" s="107"/>
      <c r="CX89" s="124"/>
      <c r="CY89" s="124"/>
      <c r="CZ89" s="124"/>
      <c r="DA89" s="107"/>
      <c r="DB89" s="124"/>
      <c r="DC89" s="124"/>
      <c r="DD89" s="124"/>
      <c r="DE89" s="107"/>
      <c r="DF89" s="124"/>
      <c r="DG89" s="124"/>
      <c r="DH89" s="124"/>
      <c r="DI89" s="106"/>
      <c r="DJ89" s="19"/>
      <c r="DK89" s="168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30"/>
      <c r="DZ89" s="10"/>
      <c r="EA89" s="10"/>
    </row>
    <row r="90" spans="1:131" ht="126" hidden="1" customHeight="1" x14ac:dyDescent="0.4">
      <c r="A90" s="112" t="s">
        <v>93</v>
      </c>
      <c r="B90" s="185">
        <v>18040700</v>
      </c>
      <c r="C90" s="95"/>
      <c r="D90" s="95"/>
      <c r="E90" s="96"/>
      <c r="F90" s="116" t="e">
        <f t="shared" si="6"/>
        <v>#DIV/0!</v>
      </c>
      <c r="G90" s="115">
        <f t="shared" si="7"/>
        <v>0</v>
      </c>
      <c r="H90" s="116" t="e">
        <f t="shared" si="8"/>
        <v>#DIV/0!</v>
      </c>
      <c r="I90" s="115">
        <f t="shared" si="9"/>
        <v>0</v>
      </c>
      <c r="J90" s="141">
        <f t="shared" si="5"/>
        <v>0</v>
      </c>
      <c r="K90" s="117"/>
      <c r="L90" s="99"/>
      <c r="M90" s="117"/>
      <c r="N90" s="117"/>
      <c r="O90" s="117"/>
      <c r="P90" s="99"/>
      <c r="Q90" s="14"/>
      <c r="R90" s="121"/>
      <c r="S90" s="120"/>
      <c r="T90" s="102"/>
      <c r="U90" s="121"/>
      <c r="V90" s="19"/>
      <c r="W90" s="30"/>
      <c r="Y90" s="122"/>
      <c r="Z90" s="123"/>
      <c r="AA90" s="107"/>
      <c r="AB90" s="124"/>
      <c r="AC90" s="124"/>
      <c r="AD90" s="124"/>
      <c r="AE90" s="107"/>
      <c r="AF90" s="124"/>
      <c r="AG90" s="124"/>
      <c r="AH90" s="124"/>
      <c r="AI90" s="107"/>
      <c r="AJ90" s="124"/>
      <c r="AK90" s="124"/>
      <c r="AL90" s="124"/>
      <c r="AM90" s="107"/>
      <c r="AN90" s="124"/>
      <c r="AO90" s="124"/>
      <c r="AP90" s="124"/>
      <c r="AQ90" s="106"/>
      <c r="AR90" s="32"/>
      <c r="AV90" s="122"/>
      <c r="AW90" s="123"/>
      <c r="AX90" s="107"/>
      <c r="AY90" s="124"/>
      <c r="AZ90" s="124"/>
      <c r="BA90" s="124"/>
      <c r="BB90" s="107"/>
      <c r="BC90" s="124"/>
      <c r="BD90" s="124"/>
      <c r="BE90" s="124"/>
      <c r="BF90" s="107"/>
      <c r="BG90" s="124"/>
      <c r="BH90" s="124"/>
      <c r="BI90" s="124"/>
      <c r="BJ90" s="107"/>
      <c r="BK90" s="124"/>
      <c r="BL90" s="124"/>
      <c r="BM90" s="124"/>
      <c r="BN90" s="106"/>
      <c r="BO90" s="32"/>
      <c r="BP90" s="32"/>
      <c r="BQ90" s="19"/>
      <c r="BR90" s="106"/>
      <c r="BS90" s="108"/>
      <c r="BT90" s="123"/>
      <c r="BU90" s="101"/>
      <c r="BV90" s="126"/>
      <c r="BW90" s="126"/>
      <c r="BX90" s="126"/>
      <c r="BY90" s="101"/>
      <c r="BZ90" s="126"/>
      <c r="CA90" s="126"/>
      <c r="CB90" s="126"/>
      <c r="CC90" s="101"/>
      <c r="CD90" s="126"/>
      <c r="CE90" s="126"/>
      <c r="CF90" s="126"/>
      <c r="CG90" s="101"/>
      <c r="CH90" s="126"/>
      <c r="CI90" s="126"/>
      <c r="CJ90" s="126"/>
      <c r="CK90" s="109"/>
      <c r="CL90" s="19"/>
      <c r="CM90" s="19"/>
      <c r="CN90" s="30"/>
      <c r="CO90" s="32"/>
      <c r="CQ90" s="122"/>
      <c r="CR90" s="123"/>
      <c r="CS90" s="107"/>
      <c r="CT90" s="124"/>
      <c r="CU90" s="124"/>
      <c r="CV90" s="124"/>
      <c r="CW90" s="107"/>
      <c r="CX90" s="124"/>
      <c r="CY90" s="124"/>
      <c r="CZ90" s="124"/>
      <c r="DA90" s="107"/>
      <c r="DB90" s="124"/>
      <c r="DC90" s="124"/>
      <c r="DD90" s="124"/>
      <c r="DE90" s="107"/>
      <c r="DF90" s="124"/>
      <c r="DG90" s="124"/>
      <c r="DH90" s="124"/>
      <c r="DI90" s="106"/>
      <c r="DJ90" s="19"/>
      <c r="DK90" s="168"/>
      <c r="DY90" s="30"/>
    </row>
    <row r="91" spans="1:131" s="163" customFormat="1" ht="126" hidden="1" customHeight="1" x14ac:dyDescent="0.4">
      <c r="A91" s="112" t="s">
        <v>94</v>
      </c>
      <c r="B91" s="185">
        <v>18040800</v>
      </c>
      <c r="C91" s="95"/>
      <c r="D91" s="95"/>
      <c r="E91" s="96"/>
      <c r="F91" s="116" t="e">
        <f t="shared" si="6"/>
        <v>#DIV/0!</v>
      </c>
      <c r="G91" s="115">
        <f t="shared" si="7"/>
        <v>0</v>
      </c>
      <c r="H91" s="116" t="e">
        <f t="shared" si="8"/>
        <v>#DIV/0!</v>
      </c>
      <c r="I91" s="115">
        <f t="shared" si="9"/>
        <v>0</v>
      </c>
      <c r="J91" s="141">
        <f t="shared" si="5"/>
        <v>0</v>
      </c>
      <c r="K91" s="117"/>
      <c r="L91" s="99"/>
      <c r="M91" s="117"/>
      <c r="N91" s="117"/>
      <c r="O91" s="117"/>
      <c r="P91" s="99"/>
      <c r="Q91" s="121"/>
      <c r="R91" s="121"/>
      <c r="S91" s="120"/>
      <c r="T91" s="102"/>
      <c r="U91" s="121"/>
      <c r="V91" s="19"/>
      <c r="W91" s="30"/>
      <c r="X91" s="10"/>
      <c r="Y91" s="122"/>
      <c r="Z91" s="123"/>
      <c r="AA91" s="106"/>
      <c r="AB91" s="124"/>
      <c r="AC91" s="124"/>
      <c r="AD91" s="124"/>
      <c r="AE91" s="106"/>
      <c r="AF91" s="124"/>
      <c r="AG91" s="124"/>
      <c r="AH91" s="124"/>
      <c r="AI91" s="106"/>
      <c r="AJ91" s="124"/>
      <c r="AK91" s="124"/>
      <c r="AL91" s="124"/>
      <c r="AM91" s="106"/>
      <c r="AN91" s="124"/>
      <c r="AO91" s="124"/>
      <c r="AP91" s="124"/>
      <c r="AQ91" s="106"/>
      <c r="AR91" s="32"/>
      <c r="AS91" s="10"/>
      <c r="AT91" s="10"/>
      <c r="AU91" s="10"/>
      <c r="AV91" s="122"/>
      <c r="AW91" s="123"/>
      <c r="AX91" s="106"/>
      <c r="AY91" s="124"/>
      <c r="AZ91" s="124"/>
      <c r="BA91" s="124"/>
      <c r="BB91" s="106"/>
      <c r="BC91" s="124"/>
      <c r="BD91" s="124"/>
      <c r="BE91" s="124"/>
      <c r="BF91" s="106"/>
      <c r="BG91" s="124"/>
      <c r="BH91" s="124"/>
      <c r="BI91" s="124"/>
      <c r="BJ91" s="106"/>
      <c r="BK91" s="124"/>
      <c r="BL91" s="124"/>
      <c r="BM91" s="124"/>
      <c r="BN91" s="106"/>
      <c r="BO91" s="32"/>
      <c r="BP91" s="32"/>
      <c r="BQ91" s="19"/>
      <c r="BR91" s="106"/>
      <c r="BS91" s="108"/>
      <c r="BT91" s="123"/>
      <c r="BU91" s="109"/>
      <c r="BV91" s="126"/>
      <c r="BW91" s="126"/>
      <c r="BX91" s="126"/>
      <c r="BY91" s="109"/>
      <c r="BZ91" s="126"/>
      <c r="CA91" s="126"/>
      <c r="CB91" s="126"/>
      <c r="CC91" s="109"/>
      <c r="CD91" s="126"/>
      <c r="CE91" s="126"/>
      <c r="CF91" s="126"/>
      <c r="CG91" s="109"/>
      <c r="CH91" s="126"/>
      <c r="CI91" s="126"/>
      <c r="CJ91" s="126"/>
      <c r="CK91" s="109"/>
      <c r="CL91" s="19"/>
      <c r="CM91" s="19"/>
      <c r="CN91" s="30"/>
      <c r="CO91" s="32"/>
      <c r="CP91" s="10"/>
      <c r="CQ91" s="122"/>
      <c r="CR91" s="123"/>
      <c r="CS91" s="106"/>
      <c r="CT91" s="124"/>
      <c r="CU91" s="124"/>
      <c r="CV91" s="124"/>
      <c r="CW91" s="106"/>
      <c r="CX91" s="124"/>
      <c r="CY91" s="124"/>
      <c r="CZ91" s="124"/>
      <c r="DA91" s="106"/>
      <c r="DB91" s="124"/>
      <c r="DC91" s="124"/>
      <c r="DD91" s="124"/>
      <c r="DE91" s="106"/>
      <c r="DF91" s="124"/>
      <c r="DG91" s="124"/>
      <c r="DH91" s="124"/>
      <c r="DI91" s="106"/>
      <c r="DJ91" s="19"/>
      <c r="DK91" s="168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30"/>
      <c r="DZ91" s="10"/>
      <c r="EA91" s="10"/>
    </row>
    <row r="92" spans="1:131" ht="126" hidden="1" customHeight="1" x14ac:dyDescent="0.4">
      <c r="A92" s="112" t="s">
        <v>95</v>
      </c>
      <c r="B92" s="185">
        <v>18040900</v>
      </c>
      <c r="C92" s="95"/>
      <c r="D92" s="95"/>
      <c r="E92" s="96"/>
      <c r="F92" s="116" t="e">
        <f t="shared" si="6"/>
        <v>#DIV/0!</v>
      </c>
      <c r="G92" s="115">
        <f t="shared" si="7"/>
        <v>0</v>
      </c>
      <c r="H92" s="116" t="e">
        <f t="shared" si="8"/>
        <v>#DIV/0!</v>
      </c>
      <c r="I92" s="115">
        <f t="shared" si="9"/>
        <v>0</v>
      </c>
      <c r="J92" s="141">
        <f t="shared" si="5"/>
        <v>0</v>
      </c>
      <c r="K92" s="117"/>
      <c r="L92" s="99"/>
      <c r="M92" s="117"/>
      <c r="N92" s="117"/>
      <c r="O92" s="117"/>
      <c r="P92" s="118"/>
      <c r="Q92" s="14"/>
      <c r="R92" s="121"/>
      <c r="S92" s="120"/>
      <c r="T92" s="102"/>
      <c r="U92" s="121"/>
      <c r="V92" s="19"/>
      <c r="W92" s="30"/>
      <c r="Y92" s="122"/>
      <c r="Z92" s="123"/>
      <c r="AA92" s="107"/>
      <c r="AB92" s="124"/>
      <c r="AC92" s="124"/>
      <c r="AD92" s="124"/>
      <c r="AE92" s="107"/>
      <c r="AF92" s="124"/>
      <c r="AG92" s="124"/>
      <c r="AH92" s="124"/>
      <c r="AI92" s="107"/>
      <c r="AJ92" s="124"/>
      <c r="AK92" s="124"/>
      <c r="AL92" s="124"/>
      <c r="AM92" s="107"/>
      <c r="AN92" s="124"/>
      <c r="AO92" s="124"/>
      <c r="AP92" s="124"/>
      <c r="AQ92" s="125"/>
      <c r="AR92" s="32"/>
      <c r="AV92" s="122"/>
      <c r="AW92" s="123"/>
      <c r="AX92" s="107"/>
      <c r="AY92" s="124"/>
      <c r="AZ92" s="124"/>
      <c r="BA92" s="124"/>
      <c r="BB92" s="107"/>
      <c r="BC92" s="124"/>
      <c r="BD92" s="124"/>
      <c r="BE92" s="124"/>
      <c r="BF92" s="107"/>
      <c r="BG92" s="124"/>
      <c r="BH92" s="124"/>
      <c r="BI92" s="124"/>
      <c r="BJ92" s="107"/>
      <c r="BK92" s="124"/>
      <c r="BL92" s="124"/>
      <c r="BM92" s="124"/>
      <c r="BN92" s="106"/>
      <c r="BO92" s="32"/>
      <c r="BP92" s="32"/>
      <c r="BQ92" s="19"/>
      <c r="BR92" s="106"/>
      <c r="BS92" s="108"/>
      <c r="BT92" s="123"/>
      <c r="BU92" s="101"/>
      <c r="BV92" s="126"/>
      <c r="BW92" s="126"/>
      <c r="BX92" s="126"/>
      <c r="BY92" s="101"/>
      <c r="BZ92" s="126"/>
      <c r="CA92" s="126"/>
      <c r="CB92" s="126"/>
      <c r="CC92" s="101"/>
      <c r="CD92" s="126"/>
      <c r="CE92" s="126"/>
      <c r="CF92" s="126"/>
      <c r="CG92" s="101"/>
      <c r="CH92" s="126"/>
      <c r="CI92" s="126"/>
      <c r="CJ92" s="126"/>
      <c r="CK92" s="127"/>
      <c r="CL92" s="19"/>
      <c r="CM92" s="19"/>
      <c r="CN92" s="30"/>
      <c r="CO92" s="32"/>
      <c r="CQ92" s="122"/>
      <c r="CR92" s="123"/>
      <c r="CS92" s="107"/>
      <c r="CT92" s="124"/>
      <c r="CU92" s="124"/>
      <c r="CV92" s="124"/>
      <c r="CW92" s="107"/>
      <c r="CX92" s="124"/>
      <c r="CY92" s="124"/>
      <c r="CZ92" s="124"/>
      <c r="DA92" s="107"/>
      <c r="DB92" s="124"/>
      <c r="DC92" s="124"/>
      <c r="DD92" s="124"/>
      <c r="DE92" s="107"/>
      <c r="DF92" s="124"/>
      <c r="DG92" s="124"/>
      <c r="DH92" s="124"/>
      <c r="DI92" s="125"/>
      <c r="DJ92" s="19"/>
      <c r="DK92" s="168"/>
      <c r="DY92" s="30"/>
    </row>
    <row r="93" spans="1:131" ht="23.4" hidden="1" customHeight="1" x14ac:dyDescent="0.4">
      <c r="A93" s="93"/>
      <c r="B93" s="185"/>
      <c r="C93" s="95"/>
      <c r="D93" s="95"/>
      <c r="E93" s="96"/>
      <c r="F93" s="116" t="e">
        <f t="shared" si="6"/>
        <v>#DIV/0!</v>
      </c>
      <c r="G93" s="115">
        <f t="shared" si="7"/>
        <v>0</v>
      </c>
      <c r="H93" s="116" t="e">
        <f t="shared" si="8"/>
        <v>#DIV/0!</v>
      </c>
      <c r="I93" s="115">
        <f t="shared" si="9"/>
        <v>0</v>
      </c>
      <c r="J93" s="141">
        <f t="shared" si="5"/>
        <v>0</v>
      </c>
      <c r="K93" s="117"/>
      <c r="L93" s="99"/>
      <c r="M93" s="117"/>
      <c r="N93" s="117"/>
      <c r="O93" s="117"/>
      <c r="P93" s="118"/>
      <c r="Q93" s="14"/>
      <c r="R93" s="121"/>
      <c r="S93" s="120"/>
      <c r="T93" s="102"/>
      <c r="U93" s="121"/>
      <c r="V93" s="19"/>
      <c r="W93" s="30"/>
      <c r="Y93" s="122"/>
      <c r="Z93" s="123"/>
      <c r="AA93" s="107"/>
      <c r="AB93" s="124"/>
      <c r="AC93" s="124"/>
      <c r="AD93" s="124"/>
      <c r="AE93" s="107"/>
      <c r="AF93" s="124"/>
      <c r="AG93" s="124"/>
      <c r="AH93" s="124"/>
      <c r="AI93" s="107"/>
      <c r="AJ93" s="124"/>
      <c r="AK93" s="124"/>
      <c r="AL93" s="124"/>
      <c r="AM93" s="107"/>
      <c r="AN93" s="124"/>
      <c r="AO93" s="124"/>
      <c r="AP93" s="124"/>
      <c r="AQ93" s="125"/>
      <c r="AR93" s="32"/>
      <c r="AV93" s="122"/>
      <c r="AW93" s="123"/>
      <c r="AX93" s="107"/>
      <c r="AY93" s="124"/>
      <c r="AZ93" s="124"/>
      <c r="BA93" s="124"/>
      <c r="BB93" s="107"/>
      <c r="BC93" s="124"/>
      <c r="BD93" s="124"/>
      <c r="BE93" s="124"/>
      <c r="BF93" s="107"/>
      <c r="BG93" s="124"/>
      <c r="BH93" s="124"/>
      <c r="BI93" s="124"/>
      <c r="BJ93" s="107"/>
      <c r="BK93" s="124"/>
      <c r="BL93" s="124"/>
      <c r="BM93" s="124"/>
      <c r="BN93" s="106"/>
      <c r="BO93" s="32"/>
      <c r="BP93" s="32"/>
      <c r="BQ93" s="19"/>
      <c r="BR93" s="106"/>
      <c r="BS93" s="108"/>
      <c r="BT93" s="123"/>
      <c r="BU93" s="101"/>
      <c r="BV93" s="126"/>
      <c r="BW93" s="126"/>
      <c r="BX93" s="126"/>
      <c r="BY93" s="101"/>
      <c r="BZ93" s="126"/>
      <c r="CA93" s="126"/>
      <c r="CB93" s="126"/>
      <c r="CC93" s="101"/>
      <c r="CD93" s="126"/>
      <c r="CE93" s="126"/>
      <c r="CF93" s="126"/>
      <c r="CG93" s="101"/>
      <c r="CH93" s="126"/>
      <c r="CI93" s="126"/>
      <c r="CJ93" s="126"/>
      <c r="CK93" s="127"/>
      <c r="CL93" s="19"/>
      <c r="CM93" s="19"/>
      <c r="CN93" s="30"/>
      <c r="CO93" s="32"/>
      <c r="CQ93" s="122"/>
      <c r="CR93" s="123"/>
      <c r="CS93" s="107"/>
      <c r="CT93" s="124"/>
      <c r="CU93" s="124"/>
      <c r="CV93" s="124"/>
      <c r="CW93" s="107"/>
      <c r="CX93" s="124"/>
      <c r="CY93" s="124"/>
      <c r="CZ93" s="124"/>
      <c r="DA93" s="107"/>
      <c r="DB93" s="124"/>
      <c r="DC93" s="124"/>
      <c r="DD93" s="124"/>
      <c r="DE93" s="107"/>
      <c r="DF93" s="124"/>
      <c r="DG93" s="124"/>
      <c r="DH93" s="124"/>
      <c r="DI93" s="125"/>
      <c r="DJ93" s="19"/>
      <c r="DK93" s="168"/>
      <c r="DY93" s="30"/>
    </row>
    <row r="94" spans="1:131" s="163" customFormat="1" ht="23.4" hidden="1" customHeight="1" x14ac:dyDescent="0.4">
      <c r="A94" s="93"/>
      <c r="B94" s="185"/>
      <c r="C94" s="95"/>
      <c r="D94" s="95"/>
      <c r="E94" s="96"/>
      <c r="F94" s="116" t="e">
        <f t="shared" si="6"/>
        <v>#DIV/0!</v>
      </c>
      <c r="G94" s="115">
        <f t="shared" si="7"/>
        <v>0</v>
      </c>
      <c r="H94" s="116" t="e">
        <f t="shared" si="8"/>
        <v>#DIV/0!</v>
      </c>
      <c r="I94" s="115">
        <f t="shared" si="9"/>
        <v>0</v>
      </c>
      <c r="J94" s="141">
        <f t="shared" si="5"/>
        <v>0</v>
      </c>
      <c r="K94" s="117"/>
      <c r="L94" s="99"/>
      <c r="M94" s="117"/>
      <c r="N94" s="117"/>
      <c r="O94" s="117"/>
      <c r="P94" s="99"/>
      <c r="Q94" s="121"/>
      <c r="R94" s="121"/>
      <c r="S94" s="120"/>
      <c r="T94" s="102"/>
      <c r="U94" s="121"/>
      <c r="V94" s="19"/>
      <c r="W94" s="30"/>
      <c r="X94" s="10"/>
      <c r="Y94" s="122"/>
      <c r="Z94" s="123"/>
      <c r="AA94" s="106"/>
      <c r="AB94" s="124"/>
      <c r="AC94" s="124"/>
      <c r="AD94" s="124"/>
      <c r="AE94" s="106"/>
      <c r="AF94" s="124"/>
      <c r="AG94" s="124"/>
      <c r="AH94" s="124"/>
      <c r="AI94" s="106"/>
      <c r="AJ94" s="124"/>
      <c r="AK94" s="124"/>
      <c r="AL94" s="124"/>
      <c r="AM94" s="106"/>
      <c r="AN94" s="124"/>
      <c r="AO94" s="124"/>
      <c r="AP94" s="124"/>
      <c r="AQ94" s="106"/>
      <c r="AR94" s="32"/>
      <c r="AS94" s="10"/>
      <c r="AT94" s="10"/>
      <c r="AU94" s="10"/>
      <c r="AV94" s="122"/>
      <c r="AW94" s="123"/>
      <c r="AX94" s="106"/>
      <c r="AY94" s="124"/>
      <c r="AZ94" s="124"/>
      <c r="BA94" s="124"/>
      <c r="BB94" s="106"/>
      <c r="BC94" s="124"/>
      <c r="BD94" s="124"/>
      <c r="BE94" s="124"/>
      <c r="BF94" s="106"/>
      <c r="BG94" s="124"/>
      <c r="BH94" s="124"/>
      <c r="BI94" s="124"/>
      <c r="BJ94" s="106"/>
      <c r="BK94" s="124"/>
      <c r="BL94" s="124"/>
      <c r="BM94" s="124"/>
      <c r="BN94" s="106"/>
      <c r="BO94" s="32"/>
      <c r="BP94" s="32"/>
      <c r="BQ94" s="19"/>
      <c r="BR94" s="106"/>
      <c r="BS94" s="108"/>
      <c r="BT94" s="123"/>
      <c r="BU94" s="109"/>
      <c r="BV94" s="126"/>
      <c r="BW94" s="126"/>
      <c r="BX94" s="126"/>
      <c r="BY94" s="109"/>
      <c r="BZ94" s="126"/>
      <c r="CA94" s="126"/>
      <c r="CB94" s="126"/>
      <c r="CC94" s="109"/>
      <c r="CD94" s="126"/>
      <c r="CE94" s="126"/>
      <c r="CF94" s="126"/>
      <c r="CG94" s="109"/>
      <c r="CH94" s="126"/>
      <c r="CI94" s="126"/>
      <c r="CJ94" s="126"/>
      <c r="CK94" s="109"/>
      <c r="CL94" s="19"/>
      <c r="CM94" s="19"/>
      <c r="CN94" s="30"/>
      <c r="CO94" s="32"/>
      <c r="CP94" s="10"/>
      <c r="CQ94" s="122"/>
      <c r="CR94" s="123"/>
      <c r="CS94" s="106"/>
      <c r="CT94" s="124"/>
      <c r="CU94" s="124"/>
      <c r="CV94" s="124"/>
      <c r="CW94" s="106"/>
      <c r="CX94" s="124"/>
      <c r="CY94" s="124"/>
      <c r="CZ94" s="124"/>
      <c r="DA94" s="106"/>
      <c r="DB94" s="124"/>
      <c r="DC94" s="124"/>
      <c r="DD94" s="124"/>
      <c r="DE94" s="106"/>
      <c r="DF94" s="124"/>
      <c r="DG94" s="124"/>
      <c r="DH94" s="124"/>
      <c r="DI94" s="106"/>
      <c r="DJ94" s="19"/>
      <c r="DK94" s="168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30"/>
      <c r="DZ94" s="10"/>
      <c r="EA94" s="10"/>
    </row>
    <row r="95" spans="1:131" ht="23.4" hidden="1" customHeight="1" x14ac:dyDescent="0.4">
      <c r="A95" s="93"/>
      <c r="B95" s="185"/>
      <c r="C95" s="95"/>
      <c r="D95" s="95"/>
      <c r="E95" s="96"/>
      <c r="F95" s="116" t="e">
        <f t="shared" si="6"/>
        <v>#DIV/0!</v>
      </c>
      <c r="G95" s="115">
        <f t="shared" si="7"/>
        <v>0</v>
      </c>
      <c r="H95" s="116" t="e">
        <f t="shared" si="8"/>
        <v>#DIV/0!</v>
      </c>
      <c r="I95" s="115">
        <f t="shared" si="9"/>
        <v>0</v>
      </c>
      <c r="J95" s="141">
        <f t="shared" si="5"/>
        <v>0</v>
      </c>
      <c r="K95" s="117"/>
      <c r="L95" s="99"/>
      <c r="M95" s="117"/>
      <c r="N95" s="117"/>
      <c r="O95" s="117"/>
      <c r="P95" s="99"/>
      <c r="Q95" s="121"/>
      <c r="R95" s="121"/>
      <c r="S95" s="120"/>
      <c r="T95" s="102"/>
      <c r="U95" s="121"/>
      <c r="V95" s="19"/>
      <c r="W95" s="30"/>
      <c r="Y95" s="122"/>
      <c r="Z95" s="123"/>
      <c r="AA95" s="106"/>
      <c r="AB95" s="124"/>
      <c r="AC95" s="124"/>
      <c r="AD95" s="124"/>
      <c r="AE95" s="106"/>
      <c r="AF95" s="124"/>
      <c r="AG95" s="124"/>
      <c r="AH95" s="124"/>
      <c r="AI95" s="106"/>
      <c r="AJ95" s="124"/>
      <c r="AK95" s="124"/>
      <c r="AL95" s="124"/>
      <c r="AM95" s="106"/>
      <c r="AN95" s="124"/>
      <c r="AO95" s="124"/>
      <c r="AP95" s="124"/>
      <c r="AQ95" s="106"/>
      <c r="AR95" s="32"/>
      <c r="AV95" s="122"/>
      <c r="AW95" s="123"/>
      <c r="AX95" s="106"/>
      <c r="AY95" s="124"/>
      <c r="AZ95" s="124"/>
      <c r="BA95" s="124"/>
      <c r="BB95" s="106"/>
      <c r="BC95" s="124"/>
      <c r="BD95" s="124"/>
      <c r="BE95" s="124"/>
      <c r="BF95" s="106"/>
      <c r="BG95" s="124"/>
      <c r="BH95" s="124"/>
      <c r="BI95" s="124"/>
      <c r="BJ95" s="106"/>
      <c r="BK95" s="124"/>
      <c r="BL95" s="124"/>
      <c r="BM95" s="124"/>
      <c r="BN95" s="106"/>
      <c r="BO95" s="32"/>
      <c r="BP95" s="32"/>
      <c r="BQ95" s="19"/>
      <c r="BR95" s="106"/>
      <c r="BS95" s="108"/>
      <c r="BT95" s="123"/>
      <c r="BU95" s="109"/>
      <c r="BV95" s="126"/>
      <c r="BW95" s="126"/>
      <c r="BX95" s="126"/>
      <c r="BY95" s="109"/>
      <c r="BZ95" s="126"/>
      <c r="CA95" s="126"/>
      <c r="CB95" s="126"/>
      <c r="CC95" s="109"/>
      <c r="CD95" s="126"/>
      <c r="CE95" s="126"/>
      <c r="CF95" s="126"/>
      <c r="CG95" s="109"/>
      <c r="CH95" s="126"/>
      <c r="CI95" s="126"/>
      <c r="CJ95" s="126"/>
      <c r="CK95" s="109"/>
      <c r="CL95" s="19"/>
      <c r="CM95" s="19"/>
      <c r="CN95" s="30"/>
      <c r="CO95" s="32"/>
      <c r="CQ95" s="122"/>
      <c r="CR95" s="123"/>
      <c r="CS95" s="106"/>
      <c r="CT95" s="124"/>
      <c r="CU95" s="124"/>
      <c r="CV95" s="124"/>
      <c r="CW95" s="106"/>
      <c r="CX95" s="124"/>
      <c r="CY95" s="124"/>
      <c r="CZ95" s="124"/>
      <c r="DA95" s="106"/>
      <c r="DB95" s="124"/>
      <c r="DC95" s="124"/>
      <c r="DD95" s="124"/>
      <c r="DE95" s="106"/>
      <c r="DF95" s="124"/>
      <c r="DG95" s="124"/>
      <c r="DH95" s="124"/>
      <c r="DI95" s="106"/>
      <c r="DJ95" s="19"/>
      <c r="DK95" s="168"/>
      <c r="DY95" s="30"/>
    </row>
    <row r="96" spans="1:131" ht="23.4" hidden="1" customHeight="1" x14ac:dyDescent="0.4">
      <c r="A96" s="93"/>
      <c r="B96" s="185"/>
      <c r="C96" s="95"/>
      <c r="D96" s="95"/>
      <c r="E96" s="96"/>
      <c r="F96" s="116" t="e">
        <f t="shared" si="6"/>
        <v>#DIV/0!</v>
      </c>
      <c r="G96" s="115">
        <f t="shared" si="7"/>
        <v>0</v>
      </c>
      <c r="H96" s="116" t="e">
        <f t="shared" si="8"/>
        <v>#DIV/0!</v>
      </c>
      <c r="I96" s="115">
        <f t="shared" si="9"/>
        <v>0</v>
      </c>
      <c r="J96" s="141">
        <f t="shared" si="5"/>
        <v>0</v>
      </c>
      <c r="K96" s="117"/>
      <c r="L96" s="99"/>
      <c r="M96" s="117"/>
      <c r="N96" s="117"/>
      <c r="O96" s="117"/>
      <c r="P96" s="99"/>
      <c r="Q96" s="121"/>
      <c r="R96" s="121"/>
      <c r="S96" s="120"/>
      <c r="T96" s="102"/>
      <c r="U96" s="121"/>
      <c r="V96" s="19"/>
      <c r="W96" s="30"/>
      <c r="Y96" s="122"/>
      <c r="Z96" s="123"/>
      <c r="AA96" s="106"/>
      <c r="AB96" s="124"/>
      <c r="AC96" s="124"/>
      <c r="AD96" s="124"/>
      <c r="AE96" s="106"/>
      <c r="AF96" s="124"/>
      <c r="AG96" s="124"/>
      <c r="AH96" s="124"/>
      <c r="AI96" s="106"/>
      <c r="AJ96" s="124"/>
      <c r="AK96" s="124"/>
      <c r="AL96" s="124"/>
      <c r="AM96" s="106"/>
      <c r="AN96" s="124"/>
      <c r="AO96" s="124"/>
      <c r="AP96" s="124"/>
      <c r="AQ96" s="106"/>
      <c r="AR96" s="32"/>
      <c r="AV96" s="122"/>
      <c r="AW96" s="123"/>
      <c r="AX96" s="106"/>
      <c r="AY96" s="124"/>
      <c r="AZ96" s="124"/>
      <c r="BA96" s="124"/>
      <c r="BB96" s="106"/>
      <c r="BC96" s="124"/>
      <c r="BD96" s="124"/>
      <c r="BE96" s="124"/>
      <c r="BF96" s="106"/>
      <c r="BG96" s="124"/>
      <c r="BH96" s="124"/>
      <c r="BI96" s="124"/>
      <c r="BJ96" s="106"/>
      <c r="BK96" s="124"/>
      <c r="BL96" s="124"/>
      <c r="BM96" s="124"/>
      <c r="BN96" s="106"/>
      <c r="BO96" s="32"/>
      <c r="BP96" s="32"/>
      <c r="BQ96" s="19"/>
      <c r="BR96" s="106"/>
      <c r="BS96" s="108"/>
      <c r="BT96" s="123"/>
      <c r="BU96" s="109"/>
      <c r="BV96" s="126"/>
      <c r="BW96" s="126"/>
      <c r="BX96" s="126"/>
      <c r="BY96" s="109"/>
      <c r="BZ96" s="126"/>
      <c r="CA96" s="126"/>
      <c r="CB96" s="126"/>
      <c r="CC96" s="109"/>
      <c r="CD96" s="126"/>
      <c r="CE96" s="126"/>
      <c r="CF96" s="126"/>
      <c r="CG96" s="109"/>
      <c r="CH96" s="126"/>
      <c r="CI96" s="126"/>
      <c r="CJ96" s="126"/>
      <c r="CK96" s="109"/>
      <c r="CL96" s="19"/>
      <c r="CM96" s="19"/>
      <c r="CN96" s="30"/>
      <c r="CO96" s="32"/>
      <c r="CQ96" s="122"/>
      <c r="CR96" s="123"/>
      <c r="CS96" s="106"/>
      <c r="CT96" s="124"/>
      <c r="CU96" s="124"/>
      <c r="CV96" s="124"/>
      <c r="CW96" s="106"/>
      <c r="CX96" s="124"/>
      <c r="CY96" s="124"/>
      <c r="CZ96" s="124"/>
      <c r="DA96" s="106"/>
      <c r="DB96" s="124"/>
      <c r="DC96" s="124"/>
      <c r="DD96" s="124"/>
      <c r="DE96" s="106"/>
      <c r="DF96" s="124"/>
      <c r="DG96" s="124"/>
      <c r="DH96" s="124"/>
      <c r="DI96" s="106"/>
      <c r="DJ96" s="19"/>
      <c r="DK96" s="168"/>
      <c r="DY96" s="30"/>
    </row>
    <row r="97" spans="1:131" s="163" customFormat="1" ht="23.4" hidden="1" customHeight="1" x14ac:dyDescent="0.4">
      <c r="A97" s="93"/>
      <c r="B97" s="185"/>
      <c r="C97" s="95"/>
      <c r="D97" s="95"/>
      <c r="E97" s="96"/>
      <c r="F97" s="116" t="e">
        <f t="shared" si="6"/>
        <v>#DIV/0!</v>
      </c>
      <c r="G97" s="115">
        <f t="shared" si="7"/>
        <v>0</v>
      </c>
      <c r="H97" s="116" t="e">
        <f t="shared" si="8"/>
        <v>#DIV/0!</v>
      </c>
      <c r="I97" s="115">
        <f t="shared" si="9"/>
        <v>0</v>
      </c>
      <c r="J97" s="141">
        <f t="shared" si="5"/>
        <v>0</v>
      </c>
      <c r="K97" s="117"/>
      <c r="L97" s="99"/>
      <c r="M97" s="117"/>
      <c r="N97" s="117"/>
      <c r="O97" s="117"/>
      <c r="P97" s="99"/>
      <c r="Q97" s="121"/>
      <c r="R97" s="121"/>
      <c r="S97" s="120"/>
      <c r="T97" s="102"/>
      <c r="U97" s="121"/>
      <c r="V97" s="19"/>
      <c r="W97" s="30"/>
      <c r="X97" s="10"/>
      <c r="Y97" s="122"/>
      <c r="Z97" s="123"/>
      <c r="AA97" s="106"/>
      <c r="AB97" s="124"/>
      <c r="AC97" s="124"/>
      <c r="AD97" s="124"/>
      <c r="AE97" s="106"/>
      <c r="AF97" s="124"/>
      <c r="AG97" s="124"/>
      <c r="AH97" s="124"/>
      <c r="AI97" s="106"/>
      <c r="AJ97" s="124"/>
      <c r="AK97" s="124"/>
      <c r="AL97" s="124"/>
      <c r="AM97" s="106"/>
      <c r="AN97" s="124"/>
      <c r="AO97" s="124"/>
      <c r="AP97" s="124"/>
      <c r="AQ97" s="106"/>
      <c r="AR97" s="32"/>
      <c r="AS97" s="10"/>
      <c r="AT97" s="10"/>
      <c r="AU97" s="10"/>
      <c r="AV97" s="122"/>
      <c r="AW97" s="123"/>
      <c r="AX97" s="106"/>
      <c r="AY97" s="124"/>
      <c r="AZ97" s="124"/>
      <c r="BA97" s="124"/>
      <c r="BB97" s="106"/>
      <c r="BC97" s="124"/>
      <c r="BD97" s="124"/>
      <c r="BE97" s="124"/>
      <c r="BF97" s="106"/>
      <c r="BG97" s="124"/>
      <c r="BH97" s="124"/>
      <c r="BI97" s="124"/>
      <c r="BJ97" s="106"/>
      <c r="BK97" s="124"/>
      <c r="BL97" s="124"/>
      <c r="BM97" s="124"/>
      <c r="BN97" s="106"/>
      <c r="BO97" s="32"/>
      <c r="BP97" s="32"/>
      <c r="BQ97" s="19"/>
      <c r="BR97" s="106"/>
      <c r="BS97" s="108"/>
      <c r="BT97" s="123"/>
      <c r="BU97" s="109"/>
      <c r="BV97" s="126"/>
      <c r="BW97" s="126"/>
      <c r="BX97" s="126"/>
      <c r="BY97" s="109"/>
      <c r="BZ97" s="126"/>
      <c r="CA97" s="126"/>
      <c r="CB97" s="126"/>
      <c r="CC97" s="109"/>
      <c r="CD97" s="126"/>
      <c r="CE97" s="126"/>
      <c r="CF97" s="126"/>
      <c r="CG97" s="109"/>
      <c r="CH97" s="126"/>
      <c r="CI97" s="126"/>
      <c r="CJ97" s="126"/>
      <c r="CK97" s="109"/>
      <c r="CL97" s="19"/>
      <c r="CM97" s="19"/>
      <c r="CN97" s="30"/>
      <c r="CO97" s="32"/>
      <c r="CP97" s="10"/>
      <c r="CQ97" s="122"/>
      <c r="CR97" s="123"/>
      <c r="CS97" s="106"/>
      <c r="CT97" s="124"/>
      <c r="CU97" s="124"/>
      <c r="CV97" s="124"/>
      <c r="CW97" s="106"/>
      <c r="CX97" s="124"/>
      <c r="CY97" s="124"/>
      <c r="CZ97" s="124"/>
      <c r="DA97" s="106"/>
      <c r="DB97" s="124"/>
      <c r="DC97" s="124"/>
      <c r="DD97" s="124"/>
      <c r="DE97" s="106"/>
      <c r="DF97" s="124"/>
      <c r="DG97" s="124"/>
      <c r="DH97" s="124"/>
      <c r="DI97" s="106"/>
      <c r="DJ97" s="19"/>
      <c r="DK97" s="168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30"/>
      <c r="DZ97" s="10"/>
      <c r="EA97" s="10"/>
    </row>
    <row r="98" spans="1:131" ht="126" hidden="1" customHeight="1" x14ac:dyDescent="0.4">
      <c r="A98" s="112" t="s">
        <v>96</v>
      </c>
      <c r="B98" s="185">
        <v>18041000</v>
      </c>
      <c r="C98" s="95"/>
      <c r="D98" s="95"/>
      <c r="E98" s="96"/>
      <c r="F98" s="116" t="e">
        <f t="shared" si="6"/>
        <v>#DIV/0!</v>
      </c>
      <c r="G98" s="115">
        <f t="shared" si="7"/>
        <v>0</v>
      </c>
      <c r="H98" s="116" t="e">
        <f t="shared" si="8"/>
        <v>#DIV/0!</v>
      </c>
      <c r="I98" s="115">
        <f t="shared" si="9"/>
        <v>0</v>
      </c>
      <c r="J98" s="141">
        <f t="shared" si="5"/>
        <v>0</v>
      </c>
      <c r="K98" s="117"/>
      <c r="L98" s="99"/>
      <c r="M98" s="117"/>
      <c r="N98" s="117"/>
      <c r="O98" s="117"/>
      <c r="P98" s="99"/>
      <c r="Q98" s="14"/>
      <c r="R98" s="121"/>
      <c r="S98" s="120"/>
      <c r="T98" s="102"/>
      <c r="U98" s="121"/>
      <c r="V98" s="19"/>
      <c r="W98" s="30"/>
      <c r="Y98" s="122"/>
      <c r="Z98" s="123"/>
      <c r="AA98" s="106"/>
      <c r="AB98" s="124"/>
      <c r="AC98" s="124"/>
      <c r="AD98" s="124"/>
      <c r="AE98" s="106"/>
      <c r="AF98" s="124"/>
      <c r="AG98" s="124"/>
      <c r="AH98" s="124"/>
      <c r="AI98" s="106"/>
      <c r="AJ98" s="124"/>
      <c r="AK98" s="124"/>
      <c r="AL98" s="124"/>
      <c r="AM98" s="106"/>
      <c r="AN98" s="124"/>
      <c r="AO98" s="124"/>
      <c r="AP98" s="124"/>
      <c r="AQ98" s="106"/>
      <c r="AR98" s="32"/>
      <c r="AV98" s="122"/>
      <c r="AW98" s="123"/>
      <c r="AX98" s="106"/>
      <c r="AY98" s="124"/>
      <c r="AZ98" s="124"/>
      <c r="BA98" s="124"/>
      <c r="BB98" s="106"/>
      <c r="BC98" s="124"/>
      <c r="BD98" s="124"/>
      <c r="BE98" s="124"/>
      <c r="BF98" s="106"/>
      <c r="BG98" s="124"/>
      <c r="BH98" s="124"/>
      <c r="BI98" s="124"/>
      <c r="BJ98" s="106"/>
      <c r="BK98" s="124"/>
      <c r="BL98" s="124"/>
      <c r="BM98" s="124"/>
      <c r="BN98" s="106"/>
      <c r="BO98" s="32"/>
      <c r="BP98" s="32"/>
      <c r="BQ98" s="19"/>
      <c r="BR98" s="106"/>
      <c r="BS98" s="108"/>
      <c r="BT98" s="123"/>
      <c r="BU98" s="109"/>
      <c r="BV98" s="126"/>
      <c r="BW98" s="126"/>
      <c r="BX98" s="126"/>
      <c r="BY98" s="109"/>
      <c r="BZ98" s="126"/>
      <c r="CA98" s="126"/>
      <c r="CB98" s="126"/>
      <c r="CC98" s="109"/>
      <c r="CD98" s="126"/>
      <c r="CE98" s="126"/>
      <c r="CF98" s="126"/>
      <c r="CG98" s="109"/>
      <c r="CH98" s="126"/>
      <c r="CI98" s="126"/>
      <c r="CJ98" s="126"/>
      <c r="CK98" s="109"/>
      <c r="CL98" s="19"/>
      <c r="CM98" s="19"/>
      <c r="CN98" s="30"/>
      <c r="CO98" s="32"/>
      <c r="CQ98" s="122"/>
      <c r="CR98" s="123"/>
      <c r="CS98" s="106"/>
      <c r="CT98" s="124"/>
      <c r="CU98" s="124"/>
      <c r="CV98" s="124"/>
      <c r="CW98" s="106"/>
      <c r="CX98" s="124"/>
      <c r="CY98" s="124"/>
      <c r="CZ98" s="124"/>
      <c r="DA98" s="106"/>
      <c r="DB98" s="124"/>
      <c r="DC98" s="124"/>
      <c r="DD98" s="124"/>
      <c r="DE98" s="106"/>
      <c r="DF98" s="124"/>
      <c r="DG98" s="124"/>
      <c r="DH98" s="124"/>
      <c r="DI98" s="106"/>
      <c r="DJ98" s="19"/>
      <c r="DK98" s="168"/>
      <c r="DY98" s="30"/>
    </row>
    <row r="99" spans="1:131" ht="105" hidden="1" customHeight="1" x14ac:dyDescent="0.4">
      <c r="A99" s="112" t="s">
        <v>97</v>
      </c>
      <c r="B99" s="185">
        <v>18041300</v>
      </c>
      <c r="C99" s="95"/>
      <c r="D99" s="95"/>
      <c r="E99" s="96"/>
      <c r="F99" s="116" t="e">
        <f t="shared" si="6"/>
        <v>#DIV/0!</v>
      </c>
      <c r="G99" s="115">
        <f t="shared" si="7"/>
        <v>0</v>
      </c>
      <c r="H99" s="116" t="e">
        <f t="shared" si="8"/>
        <v>#DIV/0!</v>
      </c>
      <c r="I99" s="115">
        <f t="shared" si="9"/>
        <v>0</v>
      </c>
      <c r="J99" s="141">
        <f t="shared" si="5"/>
        <v>0</v>
      </c>
      <c r="K99" s="117"/>
      <c r="L99" s="99"/>
      <c r="M99" s="117"/>
      <c r="N99" s="117"/>
      <c r="O99" s="117"/>
      <c r="P99" s="99"/>
      <c r="Q99" s="121"/>
      <c r="R99" s="121"/>
      <c r="S99" s="120"/>
      <c r="T99" s="102"/>
      <c r="U99" s="121"/>
      <c r="V99" s="19"/>
      <c r="W99" s="30"/>
      <c r="Y99" s="122"/>
      <c r="Z99" s="123"/>
      <c r="AA99" s="106"/>
      <c r="AB99" s="124"/>
      <c r="AC99" s="124"/>
      <c r="AD99" s="124"/>
      <c r="AE99" s="106"/>
      <c r="AF99" s="124"/>
      <c r="AG99" s="124"/>
      <c r="AH99" s="124"/>
      <c r="AI99" s="106"/>
      <c r="AJ99" s="124"/>
      <c r="AK99" s="124"/>
      <c r="AL99" s="124"/>
      <c r="AM99" s="106"/>
      <c r="AN99" s="124"/>
      <c r="AO99" s="124"/>
      <c r="AP99" s="124"/>
      <c r="AQ99" s="106"/>
      <c r="AR99" s="32"/>
      <c r="AV99" s="122"/>
      <c r="AW99" s="123"/>
      <c r="AX99" s="106"/>
      <c r="AY99" s="124"/>
      <c r="AZ99" s="124"/>
      <c r="BA99" s="124"/>
      <c r="BB99" s="106"/>
      <c r="BC99" s="124"/>
      <c r="BD99" s="124"/>
      <c r="BE99" s="124"/>
      <c r="BF99" s="106"/>
      <c r="BG99" s="124"/>
      <c r="BH99" s="124"/>
      <c r="BI99" s="124"/>
      <c r="BJ99" s="106"/>
      <c r="BK99" s="124"/>
      <c r="BL99" s="124"/>
      <c r="BM99" s="124"/>
      <c r="BN99" s="106"/>
      <c r="BO99" s="32"/>
      <c r="BP99" s="32"/>
      <c r="BQ99" s="19"/>
      <c r="BR99" s="106"/>
      <c r="BS99" s="108"/>
      <c r="BT99" s="123"/>
      <c r="BU99" s="109"/>
      <c r="BV99" s="126"/>
      <c r="BW99" s="126"/>
      <c r="BX99" s="126"/>
      <c r="BY99" s="109"/>
      <c r="BZ99" s="126"/>
      <c r="CA99" s="126"/>
      <c r="CB99" s="126"/>
      <c r="CC99" s="109"/>
      <c r="CD99" s="126"/>
      <c r="CE99" s="126"/>
      <c r="CF99" s="126"/>
      <c r="CG99" s="109"/>
      <c r="CH99" s="126"/>
      <c r="CI99" s="126"/>
      <c r="CJ99" s="126"/>
      <c r="CK99" s="109"/>
      <c r="CL99" s="19"/>
      <c r="CM99" s="19"/>
      <c r="CN99" s="30"/>
      <c r="CO99" s="32"/>
      <c r="CQ99" s="122"/>
      <c r="CR99" s="123"/>
      <c r="CS99" s="106"/>
      <c r="CT99" s="124"/>
      <c r="CU99" s="124"/>
      <c r="CV99" s="124"/>
      <c r="CW99" s="106"/>
      <c r="CX99" s="124"/>
      <c r="CY99" s="124"/>
      <c r="CZ99" s="124"/>
      <c r="DA99" s="106"/>
      <c r="DB99" s="124"/>
      <c r="DC99" s="124"/>
      <c r="DD99" s="124"/>
      <c r="DE99" s="106"/>
      <c r="DF99" s="124"/>
      <c r="DG99" s="124"/>
      <c r="DH99" s="124"/>
      <c r="DI99" s="106"/>
      <c r="DJ99" s="19"/>
      <c r="DK99" s="168"/>
      <c r="DY99" s="30"/>
    </row>
    <row r="100" spans="1:131" ht="126" hidden="1" customHeight="1" x14ac:dyDescent="0.4">
      <c r="A100" s="112" t="s">
        <v>98</v>
      </c>
      <c r="B100" s="185">
        <v>18041400</v>
      </c>
      <c r="C100" s="95"/>
      <c r="D100" s="95"/>
      <c r="E100" s="96"/>
      <c r="F100" s="116" t="e">
        <f t="shared" si="6"/>
        <v>#DIV/0!</v>
      </c>
      <c r="G100" s="115">
        <f t="shared" si="7"/>
        <v>0</v>
      </c>
      <c r="H100" s="116" t="e">
        <f t="shared" si="8"/>
        <v>#DIV/0!</v>
      </c>
      <c r="I100" s="115">
        <f t="shared" si="9"/>
        <v>0</v>
      </c>
      <c r="J100" s="141">
        <f t="shared" si="5"/>
        <v>0</v>
      </c>
      <c r="K100" s="117"/>
      <c r="L100" s="99"/>
      <c r="M100" s="117"/>
      <c r="N100" s="117"/>
      <c r="O100" s="117"/>
      <c r="P100" s="99"/>
      <c r="Q100" s="14"/>
      <c r="R100" s="121"/>
      <c r="S100" s="120"/>
      <c r="T100" s="102"/>
      <c r="U100" s="121"/>
      <c r="V100" s="19"/>
      <c r="W100" s="30"/>
      <c r="Y100" s="122"/>
      <c r="Z100" s="123"/>
      <c r="AA100" s="107"/>
      <c r="AB100" s="124"/>
      <c r="AC100" s="124"/>
      <c r="AD100" s="124"/>
      <c r="AE100" s="107"/>
      <c r="AF100" s="124"/>
      <c r="AG100" s="124"/>
      <c r="AH100" s="124"/>
      <c r="AI100" s="107"/>
      <c r="AJ100" s="124"/>
      <c r="AK100" s="124"/>
      <c r="AL100" s="124"/>
      <c r="AM100" s="107"/>
      <c r="AN100" s="124"/>
      <c r="AO100" s="124"/>
      <c r="AP100" s="124"/>
      <c r="AQ100" s="106"/>
      <c r="AR100" s="32"/>
      <c r="AV100" s="122"/>
      <c r="AW100" s="123"/>
      <c r="AX100" s="107"/>
      <c r="AY100" s="124"/>
      <c r="AZ100" s="124"/>
      <c r="BA100" s="124"/>
      <c r="BB100" s="107"/>
      <c r="BC100" s="124"/>
      <c r="BD100" s="124"/>
      <c r="BE100" s="124"/>
      <c r="BF100" s="107"/>
      <c r="BG100" s="124"/>
      <c r="BH100" s="124"/>
      <c r="BI100" s="124"/>
      <c r="BJ100" s="107"/>
      <c r="BK100" s="124"/>
      <c r="BL100" s="124"/>
      <c r="BM100" s="124"/>
      <c r="BN100" s="106"/>
      <c r="BO100" s="32"/>
      <c r="BP100" s="32"/>
      <c r="BQ100" s="19"/>
      <c r="BR100" s="106"/>
      <c r="BS100" s="108"/>
      <c r="BT100" s="123"/>
      <c r="BU100" s="101"/>
      <c r="BV100" s="126"/>
      <c r="BW100" s="126"/>
      <c r="BX100" s="126"/>
      <c r="BY100" s="101"/>
      <c r="BZ100" s="126"/>
      <c r="CA100" s="126"/>
      <c r="CB100" s="126"/>
      <c r="CC100" s="101"/>
      <c r="CD100" s="126"/>
      <c r="CE100" s="126"/>
      <c r="CF100" s="126"/>
      <c r="CG100" s="101"/>
      <c r="CH100" s="126"/>
      <c r="CI100" s="126"/>
      <c r="CJ100" s="126"/>
      <c r="CK100" s="109"/>
      <c r="CL100" s="19"/>
      <c r="CM100" s="19"/>
      <c r="CN100" s="30"/>
      <c r="CO100" s="32"/>
      <c r="CQ100" s="122"/>
      <c r="CR100" s="123"/>
      <c r="CS100" s="107"/>
      <c r="CT100" s="124"/>
      <c r="CU100" s="124"/>
      <c r="CV100" s="124"/>
      <c r="CW100" s="107"/>
      <c r="CX100" s="124"/>
      <c r="CY100" s="124"/>
      <c r="CZ100" s="124"/>
      <c r="DA100" s="107"/>
      <c r="DB100" s="124"/>
      <c r="DC100" s="124"/>
      <c r="DD100" s="124"/>
      <c r="DE100" s="107"/>
      <c r="DF100" s="124"/>
      <c r="DG100" s="124"/>
      <c r="DH100" s="124"/>
      <c r="DI100" s="106"/>
      <c r="DJ100" s="19"/>
      <c r="DK100" s="168"/>
      <c r="DY100" s="30"/>
    </row>
    <row r="101" spans="1:131" ht="210" hidden="1" customHeight="1" x14ac:dyDescent="0.4">
      <c r="A101" s="112" t="s">
        <v>99</v>
      </c>
      <c r="B101" s="185">
        <v>18041500</v>
      </c>
      <c r="C101" s="95"/>
      <c r="D101" s="95"/>
      <c r="E101" s="96"/>
      <c r="F101" s="116" t="e">
        <f t="shared" si="6"/>
        <v>#DIV/0!</v>
      </c>
      <c r="G101" s="115">
        <f t="shared" si="7"/>
        <v>0</v>
      </c>
      <c r="H101" s="116" t="e">
        <f t="shared" si="8"/>
        <v>#DIV/0!</v>
      </c>
      <c r="I101" s="115">
        <f t="shared" si="9"/>
        <v>0</v>
      </c>
      <c r="J101" s="141">
        <f t="shared" si="5"/>
        <v>0</v>
      </c>
      <c r="K101" s="117"/>
      <c r="L101" s="99"/>
      <c r="M101" s="117"/>
      <c r="N101" s="117"/>
      <c r="O101" s="117"/>
      <c r="P101" s="99"/>
      <c r="Q101" s="14"/>
      <c r="R101" s="121"/>
      <c r="S101" s="120"/>
      <c r="T101" s="102"/>
      <c r="U101" s="121"/>
      <c r="V101" s="19"/>
      <c r="W101" s="30"/>
      <c r="Y101" s="122"/>
      <c r="Z101" s="123"/>
      <c r="AA101" s="106"/>
      <c r="AB101" s="124"/>
      <c r="AC101" s="124"/>
      <c r="AD101" s="124"/>
      <c r="AE101" s="106"/>
      <c r="AF101" s="124"/>
      <c r="AG101" s="124"/>
      <c r="AH101" s="124"/>
      <c r="AI101" s="106"/>
      <c r="AJ101" s="124"/>
      <c r="AK101" s="124"/>
      <c r="AL101" s="124"/>
      <c r="AM101" s="106"/>
      <c r="AN101" s="124"/>
      <c r="AO101" s="124"/>
      <c r="AP101" s="124"/>
      <c r="AQ101" s="106"/>
      <c r="AR101" s="32"/>
      <c r="AV101" s="122"/>
      <c r="AW101" s="123"/>
      <c r="AX101" s="106"/>
      <c r="AY101" s="124"/>
      <c r="AZ101" s="124"/>
      <c r="BA101" s="124"/>
      <c r="BB101" s="106"/>
      <c r="BC101" s="124"/>
      <c r="BD101" s="124"/>
      <c r="BE101" s="124"/>
      <c r="BF101" s="106"/>
      <c r="BG101" s="124"/>
      <c r="BH101" s="124"/>
      <c r="BI101" s="124"/>
      <c r="BJ101" s="106"/>
      <c r="BK101" s="124"/>
      <c r="BL101" s="124"/>
      <c r="BM101" s="124"/>
      <c r="BN101" s="106"/>
      <c r="BO101" s="32"/>
      <c r="BP101" s="32"/>
      <c r="BQ101" s="19"/>
      <c r="BR101" s="106"/>
      <c r="BS101" s="108"/>
      <c r="BT101" s="123"/>
      <c r="BU101" s="109"/>
      <c r="BV101" s="126"/>
      <c r="BW101" s="126"/>
      <c r="BX101" s="126"/>
      <c r="BY101" s="109"/>
      <c r="BZ101" s="126"/>
      <c r="CA101" s="126"/>
      <c r="CB101" s="126"/>
      <c r="CC101" s="109"/>
      <c r="CD101" s="126"/>
      <c r="CE101" s="126"/>
      <c r="CF101" s="126"/>
      <c r="CG101" s="109"/>
      <c r="CH101" s="126"/>
      <c r="CI101" s="126"/>
      <c r="CJ101" s="126"/>
      <c r="CK101" s="109"/>
      <c r="CL101" s="19"/>
      <c r="CM101" s="19"/>
      <c r="CN101" s="30"/>
      <c r="CO101" s="32"/>
      <c r="CQ101" s="122"/>
      <c r="CR101" s="123"/>
      <c r="CS101" s="106"/>
      <c r="CT101" s="124"/>
      <c r="CU101" s="124"/>
      <c r="CV101" s="124"/>
      <c r="CW101" s="106"/>
      <c r="CX101" s="124"/>
      <c r="CY101" s="124"/>
      <c r="CZ101" s="124"/>
      <c r="DA101" s="106"/>
      <c r="DB101" s="124"/>
      <c r="DC101" s="124"/>
      <c r="DD101" s="124"/>
      <c r="DE101" s="106"/>
      <c r="DF101" s="124"/>
      <c r="DG101" s="124"/>
      <c r="DH101" s="124"/>
      <c r="DI101" s="106"/>
      <c r="DJ101" s="19"/>
      <c r="DY101" s="30"/>
    </row>
    <row r="102" spans="1:131" ht="105" hidden="1" customHeight="1" x14ac:dyDescent="0.4">
      <c r="A102" s="112" t="s">
        <v>100</v>
      </c>
      <c r="B102" s="185">
        <v>18041700</v>
      </c>
      <c r="C102" s="95"/>
      <c r="D102" s="95"/>
      <c r="E102" s="96"/>
      <c r="F102" s="116" t="e">
        <f t="shared" si="6"/>
        <v>#DIV/0!</v>
      </c>
      <c r="G102" s="115">
        <f t="shared" si="7"/>
        <v>0</v>
      </c>
      <c r="H102" s="116" t="e">
        <f t="shared" si="8"/>
        <v>#DIV/0!</v>
      </c>
      <c r="I102" s="115">
        <f t="shared" si="9"/>
        <v>0</v>
      </c>
      <c r="J102" s="141">
        <f t="shared" si="5"/>
        <v>0</v>
      </c>
      <c r="K102" s="117"/>
      <c r="L102" s="99"/>
      <c r="M102" s="117"/>
      <c r="N102" s="117"/>
      <c r="O102" s="117"/>
      <c r="P102" s="118"/>
      <c r="Q102" s="14"/>
      <c r="R102" s="121"/>
      <c r="S102" s="120"/>
      <c r="T102" s="102"/>
      <c r="U102" s="121"/>
      <c r="V102" s="19"/>
      <c r="W102" s="30"/>
      <c r="Y102" s="122"/>
      <c r="Z102" s="123"/>
      <c r="AA102" s="107"/>
      <c r="AB102" s="124"/>
      <c r="AC102" s="124"/>
      <c r="AD102" s="124"/>
      <c r="AE102" s="107"/>
      <c r="AF102" s="124"/>
      <c r="AG102" s="124"/>
      <c r="AH102" s="124"/>
      <c r="AI102" s="107"/>
      <c r="AJ102" s="124"/>
      <c r="AK102" s="124"/>
      <c r="AL102" s="124"/>
      <c r="AM102" s="107"/>
      <c r="AN102" s="124"/>
      <c r="AO102" s="124"/>
      <c r="AP102" s="124"/>
      <c r="AQ102" s="125"/>
      <c r="AR102" s="32"/>
      <c r="AV102" s="122"/>
      <c r="AW102" s="123"/>
      <c r="AX102" s="107"/>
      <c r="AY102" s="124"/>
      <c r="AZ102" s="124"/>
      <c r="BA102" s="124"/>
      <c r="BB102" s="107"/>
      <c r="BC102" s="124"/>
      <c r="BD102" s="124"/>
      <c r="BE102" s="124"/>
      <c r="BF102" s="107"/>
      <c r="BG102" s="124"/>
      <c r="BH102" s="124"/>
      <c r="BI102" s="124"/>
      <c r="BJ102" s="107"/>
      <c r="BK102" s="124"/>
      <c r="BL102" s="124"/>
      <c r="BM102" s="124"/>
      <c r="BN102" s="106"/>
      <c r="BO102" s="32"/>
      <c r="BP102" s="32"/>
      <c r="BQ102" s="19"/>
      <c r="BR102" s="106"/>
      <c r="BS102" s="108"/>
      <c r="BT102" s="123"/>
      <c r="BU102" s="101"/>
      <c r="BV102" s="126"/>
      <c r="BW102" s="126"/>
      <c r="BX102" s="126"/>
      <c r="BY102" s="101"/>
      <c r="BZ102" s="126"/>
      <c r="CA102" s="126"/>
      <c r="CB102" s="126"/>
      <c r="CC102" s="101"/>
      <c r="CD102" s="126"/>
      <c r="CE102" s="126"/>
      <c r="CF102" s="126"/>
      <c r="CG102" s="101"/>
      <c r="CH102" s="126"/>
      <c r="CI102" s="126"/>
      <c r="CJ102" s="126"/>
      <c r="CK102" s="127"/>
      <c r="CL102" s="19"/>
      <c r="CM102" s="19"/>
      <c r="CN102" s="30"/>
      <c r="CO102" s="32"/>
      <c r="CQ102" s="122"/>
      <c r="CR102" s="123"/>
      <c r="CS102" s="107"/>
      <c r="CT102" s="124"/>
      <c r="CU102" s="124"/>
      <c r="CV102" s="124"/>
      <c r="CW102" s="107"/>
      <c r="CX102" s="124"/>
      <c r="CY102" s="124"/>
      <c r="CZ102" s="124"/>
      <c r="DA102" s="107"/>
      <c r="DB102" s="124"/>
      <c r="DC102" s="124"/>
      <c r="DD102" s="124"/>
      <c r="DE102" s="107"/>
      <c r="DF102" s="124"/>
      <c r="DG102" s="124"/>
      <c r="DH102" s="124"/>
      <c r="DI102" s="125"/>
      <c r="DJ102" s="19"/>
      <c r="DK102" s="168"/>
      <c r="DY102" s="30"/>
    </row>
    <row r="103" spans="1:131" ht="105" hidden="1" customHeight="1" x14ac:dyDescent="0.4">
      <c r="A103" s="112" t="s">
        <v>101</v>
      </c>
      <c r="B103" s="185">
        <v>18041800</v>
      </c>
      <c r="C103" s="95"/>
      <c r="D103" s="95"/>
      <c r="E103" s="96"/>
      <c r="F103" s="116" t="e">
        <f t="shared" si="6"/>
        <v>#DIV/0!</v>
      </c>
      <c r="G103" s="115">
        <f t="shared" si="7"/>
        <v>0</v>
      </c>
      <c r="H103" s="116" t="e">
        <f t="shared" si="8"/>
        <v>#DIV/0!</v>
      </c>
      <c r="I103" s="115">
        <f t="shared" si="9"/>
        <v>0</v>
      </c>
      <c r="J103" s="141">
        <f t="shared" si="5"/>
        <v>0</v>
      </c>
      <c r="K103" s="117"/>
      <c r="L103" s="99"/>
      <c r="M103" s="117"/>
      <c r="N103" s="117"/>
      <c r="O103" s="117"/>
      <c r="P103" s="99"/>
      <c r="Q103" s="14"/>
      <c r="R103" s="121"/>
      <c r="S103" s="120"/>
      <c r="T103" s="102"/>
      <c r="U103" s="121"/>
      <c r="V103" s="19"/>
      <c r="W103" s="30"/>
      <c r="Y103" s="122"/>
      <c r="Z103" s="123"/>
      <c r="AA103" s="106"/>
      <c r="AB103" s="124"/>
      <c r="AC103" s="124"/>
      <c r="AD103" s="124"/>
      <c r="AE103" s="106"/>
      <c r="AF103" s="124"/>
      <c r="AG103" s="124"/>
      <c r="AH103" s="124"/>
      <c r="AI103" s="106"/>
      <c r="AJ103" s="124"/>
      <c r="AK103" s="124"/>
      <c r="AL103" s="124"/>
      <c r="AM103" s="106"/>
      <c r="AN103" s="124"/>
      <c r="AO103" s="124"/>
      <c r="AP103" s="124"/>
      <c r="AQ103" s="106"/>
      <c r="AR103" s="32"/>
      <c r="AV103" s="122"/>
      <c r="AW103" s="123"/>
      <c r="AX103" s="106"/>
      <c r="AY103" s="124"/>
      <c r="AZ103" s="124"/>
      <c r="BA103" s="124"/>
      <c r="BB103" s="106"/>
      <c r="BC103" s="124"/>
      <c r="BD103" s="124"/>
      <c r="BE103" s="124"/>
      <c r="BF103" s="106"/>
      <c r="BG103" s="124"/>
      <c r="BH103" s="124"/>
      <c r="BI103" s="124"/>
      <c r="BJ103" s="106"/>
      <c r="BK103" s="124"/>
      <c r="BL103" s="124"/>
      <c r="BM103" s="124"/>
      <c r="BN103" s="106"/>
      <c r="BO103" s="32"/>
      <c r="BP103" s="32"/>
      <c r="BQ103" s="19"/>
      <c r="BR103" s="106"/>
      <c r="BS103" s="108"/>
      <c r="BT103" s="123"/>
      <c r="BU103" s="109"/>
      <c r="BV103" s="126"/>
      <c r="BW103" s="126"/>
      <c r="BX103" s="126"/>
      <c r="BY103" s="109"/>
      <c r="BZ103" s="126"/>
      <c r="CA103" s="126"/>
      <c r="CB103" s="126"/>
      <c r="CC103" s="109"/>
      <c r="CD103" s="126"/>
      <c r="CE103" s="126"/>
      <c r="CF103" s="126"/>
      <c r="CG103" s="109"/>
      <c r="CH103" s="126"/>
      <c r="CI103" s="126"/>
      <c r="CJ103" s="126"/>
      <c r="CK103" s="109"/>
      <c r="CL103" s="19"/>
      <c r="CM103" s="19"/>
      <c r="CN103" s="30"/>
      <c r="CO103" s="32"/>
      <c r="CQ103" s="122"/>
      <c r="CR103" s="123"/>
      <c r="CS103" s="106"/>
      <c r="CT103" s="124"/>
      <c r="CU103" s="124"/>
      <c r="CV103" s="124"/>
      <c r="CW103" s="106"/>
      <c r="CX103" s="124"/>
      <c r="CY103" s="124"/>
      <c r="CZ103" s="124"/>
      <c r="DA103" s="106"/>
      <c r="DB103" s="124"/>
      <c r="DC103" s="124"/>
      <c r="DD103" s="124"/>
      <c r="DE103" s="106"/>
      <c r="DF103" s="124"/>
      <c r="DG103" s="124"/>
      <c r="DH103" s="124"/>
      <c r="DI103" s="106"/>
      <c r="DJ103" s="19"/>
      <c r="DK103" s="168"/>
      <c r="DY103" s="30"/>
    </row>
    <row r="104" spans="1:131" ht="23.4" hidden="1" customHeight="1" x14ac:dyDescent="0.4">
      <c r="A104" s="144" t="s">
        <v>102</v>
      </c>
      <c r="B104" s="185">
        <v>18000000</v>
      </c>
      <c r="C104" s="146">
        <f>C105+C107</f>
        <v>600000</v>
      </c>
      <c r="D104" s="146">
        <f>D105+D107</f>
        <v>228800</v>
      </c>
      <c r="E104" s="147">
        <f>E105+E107</f>
        <v>285291</v>
      </c>
      <c r="F104" s="116">
        <f t="shared" si="6"/>
        <v>47.548499999999997</v>
      </c>
      <c r="G104" s="115">
        <f t="shared" si="7"/>
        <v>-314709</v>
      </c>
      <c r="H104" s="116">
        <f t="shared" si="8"/>
        <v>124.69012237762239</v>
      </c>
      <c r="I104" s="115">
        <f t="shared" si="9"/>
        <v>56491</v>
      </c>
      <c r="J104" s="141">
        <f t="shared" si="5"/>
        <v>2.497028009278781E-2</v>
      </c>
      <c r="K104" s="99"/>
      <c r="L104" s="99"/>
      <c r="M104" s="99"/>
      <c r="N104" s="99"/>
      <c r="O104" s="99"/>
      <c r="P104" s="99"/>
      <c r="Q104" s="14"/>
      <c r="R104" s="121"/>
      <c r="S104" s="120"/>
      <c r="T104" s="102"/>
      <c r="U104" s="121"/>
      <c r="V104" s="19"/>
      <c r="W104" s="30"/>
      <c r="Y104" s="104"/>
      <c r="Z104" s="123"/>
      <c r="AA104" s="106"/>
      <c r="AB104" s="107"/>
      <c r="AC104" s="107"/>
      <c r="AD104" s="107"/>
      <c r="AE104" s="106"/>
      <c r="AF104" s="107"/>
      <c r="AG104" s="107"/>
      <c r="AH104" s="107"/>
      <c r="AI104" s="106"/>
      <c r="AJ104" s="107"/>
      <c r="AK104" s="107"/>
      <c r="AL104" s="107"/>
      <c r="AM104" s="106"/>
      <c r="AN104" s="107"/>
      <c r="AO104" s="107"/>
      <c r="AP104" s="107"/>
      <c r="AQ104" s="106"/>
      <c r="AR104" s="32"/>
      <c r="AV104" s="104"/>
      <c r="AW104" s="123"/>
      <c r="AX104" s="106"/>
      <c r="AY104" s="107"/>
      <c r="AZ104" s="107"/>
      <c r="BA104" s="107"/>
      <c r="BB104" s="106"/>
      <c r="BC104" s="107"/>
      <c r="BD104" s="107"/>
      <c r="BE104" s="107"/>
      <c r="BF104" s="106"/>
      <c r="BG104" s="107"/>
      <c r="BH104" s="107"/>
      <c r="BI104" s="107"/>
      <c r="BJ104" s="106"/>
      <c r="BK104" s="107"/>
      <c r="BL104" s="107"/>
      <c r="BM104" s="107"/>
      <c r="BN104" s="106"/>
      <c r="BO104" s="32"/>
      <c r="BP104" s="32"/>
      <c r="BQ104" s="19"/>
      <c r="BR104" s="106"/>
      <c r="BS104" s="108"/>
      <c r="BT104" s="123"/>
      <c r="BU104" s="109"/>
      <c r="BV104" s="101"/>
      <c r="BW104" s="101"/>
      <c r="BX104" s="101"/>
      <c r="BY104" s="109"/>
      <c r="BZ104" s="101"/>
      <c r="CA104" s="101"/>
      <c r="CB104" s="101"/>
      <c r="CC104" s="109"/>
      <c r="CD104" s="101"/>
      <c r="CE104" s="101"/>
      <c r="CF104" s="101"/>
      <c r="CG104" s="109"/>
      <c r="CH104" s="101"/>
      <c r="CI104" s="101"/>
      <c r="CJ104" s="101"/>
      <c r="CK104" s="109"/>
      <c r="CL104" s="19"/>
      <c r="CM104" s="19"/>
      <c r="CN104" s="30"/>
      <c r="CO104" s="32"/>
      <c r="CQ104" s="104"/>
      <c r="CR104" s="123"/>
      <c r="CS104" s="106"/>
      <c r="CT104" s="107"/>
      <c r="CU104" s="107"/>
      <c r="CV104" s="107"/>
      <c r="CW104" s="106"/>
      <c r="CX104" s="107"/>
      <c r="CY104" s="107"/>
      <c r="CZ104" s="107"/>
      <c r="DA104" s="106"/>
      <c r="DB104" s="107"/>
      <c r="DC104" s="107"/>
      <c r="DD104" s="107"/>
      <c r="DE104" s="106"/>
      <c r="DF104" s="107"/>
      <c r="DG104" s="107"/>
      <c r="DH104" s="107"/>
      <c r="DI104" s="106"/>
      <c r="DJ104" s="19"/>
      <c r="DK104" s="168"/>
      <c r="DY104" s="30"/>
    </row>
    <row r="105" spans="1:131" ht="42" hidden="1" customHeight="1" x14ac:dyDescent="0.4">
      <c r="A105" s="112" t="s">
        <v>103</v>
      </c>
      <c r="B105" s="185"/>
      <c r="C105" s="142"/>
      <c r="D105" s="142"/>
      <c r="E105" s="143"/>
      <c r="F105" s="116" t="e">
        <f t="shared" si="6"/>
        <v>#DIV/0!</v>
      </c>
      <c r="G105" s="115">
        <f t="shared" si="7"/>
        <v>0</v>
      </c>
      <c r="H105" s="116" t="e">
        <f t="shared" si="8"/>
        <v>#DIV/0!</v>
      </c>
      <c r="I105" s="115">
        <f t="shared" si="9"/>
        <v>0</v>
      </c>
      <c r="J105" s="141">
        <f t="shared" si="5"/>
        <v>0</v>
      </c>
      <c r="K105" s="99"/>
      <c r="L105" s="99"/>
      <c r="M105" s="99"/>
      <c r="N105" s="99"/>
      <c r="O105" s="99"/>
      <c r="P105" s="99"/>
      <c r="Q105" s="14"/>
      <c r="R105" s="121"/>
      <c r="S105" s="120"/>
      <c r="T105" s="102"/>
      <c r="U105" s="121"/>
      <c r="V105" s="19"/>
      <c r="W105" s="30"/>
      <c r="Y105" s="122"/>
      <c r="Z105" s="123"/>
      <c r="AA105" s="106"/>
      <c r="AB105" s="107"/>
      <c r="AC105" s="107"/>
      <c r="AD105" s="107"/>
      <c r="AE105" s="106"/>
      <c r="AF105" s="107"/>
      <c r="AG105" s="107"/>
      <c r="AH105" s="107"/>
      <c r="AI105" s="106"/>
      <c r="AJ105" s="107"/>
      <c r="AK105" s="107"/>
      <c r="AL105" s="107"/>
      <c r="AM105" s="106"/>
      <c r="AN105" s="107"/>
      <c r="AO105" s="107"/>
      <c r="AP105" s="107"/>
      <c r="AQ105" s="106"/>
      <c r="AR105" s="32"/>
      <c r="AV105" s="122"/>
      <c r="AW105" s="123"/>
      <c r="AX105" s="106"/>
      <c r="AY105" s="107"/>
      <c r="AZ105" s="107"/>
      <c r="BA105" s="107"/>
      <c r="BB105" s="106"/>
      <c r="BC105" s="107"/>
      <c r="BD105" s="107"/>
      <c r="BE105" s="107"/>
      <c r="BF105" s="106"/>
      <c r="BG105" s="107"/>
      <c r="BH105" s="107"/>
      <c r="BI105" s="107"/>
      <c r="BJ105" s="106"/>
      <c r="BK105" s="107"/>
      <c r="BL105" s="107"/>
      <c r="BM105" s="107"/>
      <c r="BN105" s="106"/>
      <c r="BO105" s="32"/>
      <c r="BP105" s="32"/>
      <c r="BQ105" s="19"/>
      <c r="BR105" s="106"/>
      <c r="BS105" s="108"/>
      <c r="BT105" s="123"/>
      <c r="BU105" s="109"/>
      <c r="BV105" s="101"/>
      <c r="BW105" s="101"/>
      <c r="BX105" s="101"/>
      <c r="BY105" s="109"/>
      <c r="BZ105" s="101"/>
      <c r="CA105" s="101"/>
      <c r="CB105" s="101"/>
      <c r="CC105" s="109"/>
      <c r="CD105" s="101"/>
      <c r="CE105" s="101"/>
      <c r="CF105" s="101"/>
      <c r="CG105" s="109"/>
      <c r="CH105" s="101"/>
      <c r="CI105" s="101"/>
      <c r="CJ105" s="101"/>
      <c r="CK105" s="109"/>
      <c r="CL105" s="19"/>
      <c r="CM105" s="19"/>
      <c r="CN105" s="30"/>
      <c r="CO105" s="32"/>
      <c r="CQ105" s="122"/>
      <c r="CR105" s="123"/>
      <c r="CS105" s="106"/>
      <c r="CT105" s="107"/>
      <c r="CU105" s="107"/>
      <c r="CV105" s="107"/>
      <c r="CW105" s="106"/>
      <c r="CX105" s="107"/>
      <c r="CY105" s="107"/>
      <c r="CZ105" s="107"/>
      <c r="DA105" s="106"/>
      <c r="DB105" s="107"/>
      <c r="DC105" s="107"/>
      <c r="DD105" s="107"/>
      <c r="DE105" s="106"/>
      <c r="DF105" s="107"/>
      <c r="DG105" s="107"/>
      <c r="DH105" s="107"/>
      <c r="DI105" s="106"/>
      <c r="DJ105" s="19"/>
      <c r="DK105" s="168"/>
      <c r="DY105" s="30"/>
    </row>
    <row r="106" spans="1:131" ht="23.4" hidden="1" customHeight="1" x14ac:dyDescent="0.4">
      <c r="A106" s="112"/>
      <c r="B106" s="185"/>
      <c r="C106" s="142"/>
      <c r="D106" s="142"/>
      <c r="E106" s="143"/>
      <c r="F106" s="116" t="e">
        <f t="shared" si="6"/>
        <v>#DIV/0!</v>
      </c>
      <c r="G106" s="115">
        <f t="shared" si="7"/>
        <v>0</v>
      </c>
      <c r="H106" s="116" t="e">
        <f t="shared" si="8"/>
        <v>#DIV/0!</v>
      </c>
      <c r="I106" s="115">
        <f t="shared" si="9"/>
        <v>0</v>
      </c>
      <c r="J106" s="141">
        <f t="shared" si="5"/>
        <v>0</v>
      </c>
      <c r="K106" s="99"/>
      <c r="L106" s="99"/>
      <c r="M106" s="99"/>
      <c r="N106" s="99"/>
      <c r="O106" s="99"/>
      <c r="P106" s="99"/>
      <c r="Q106" s="14"/>
      <c r="R106" s="121"/>
      <c r="S106" s="120"/>
      <c r="T106" s="102"/>
      <c r="U106" s="121"/>
      <c r="V106" s="19"/>
      <c r="W106" s="30"/>
      <c r="Y106" s="122"/>
      <c r="Z106" s="123"/>
      <c r="AA106" s="106"/>
      <c r="AB106" s="107"/>
      <c r="AC106" s="107"/>
      <c r="AD106" s="107"/>
      <c r="AE106" s="106"/>
      <c r="AF106" s="107"/>
      <c r="AG106" s="107"/>
      <c r="AH106" s="107"/>
      <c r="AI106" s="106"/>
      <c r="AJ106" s="107"/>
      <c r="AK106" s="107"/>
      <c r="AL106" s="107"/>
      <c r="AM106" s="106"/>
      <c r="AN106" s="107"/>
      <c r="AO106" s="107"/>
      <c r="AP106" s="107"/>
      <c r="AQ106" s="106"/>
      <c r="AR106" s="32"/>
      <c r="AV106" s="122"/>
      <c r="AW106" s="123"/>
      <c r="AX106" s="106"/>
      <c r="AY106" s="107"/>
      <c r="AZ106" s="107"/>
      <c r="BA106" s="107"/>
      <c r="BB106" s="106"/>
      <c r="BC106" s="107"/>
      <c r="BD106" s="107"/>
      <c r="BE106" s="107"/>
      <c r="BF106" s="106"/>
      <c r="BG106" s="107"/>
      <c r="BH106" s="107"/>
      <c r="BI106" s="107"/>
      <c r="BJ106" s="106"/>
      <c r="BK106" s="107"/>
      <c r="BL106" s="107"/>
      <c r="BM106" s="107"/>
      <c r="BN106" s="106"/>
      <c r="BO106" s="32"/>
      <c r="BP106" s="32"/>
      <c r="BQ106" s="19"/>
      <c r="BR106" s="106"/>
      <c r="BS106" s="108"/>
      <c r="BT106" s="123"/>
      <c r="BU106" s="109"/>
      <c r="BV106" s="101"/>
      <c r="BW106" s="101"/>
      <c r="BX106" s="101"/>
      <c r="BY106" s="109"/>
      <c r="BZ106" s="101"/>
      <c r="CA106" s="101"/>
      <c r="CB106" s="101"/>
      <c r="CC106" s="109"/>
      <c r="CD106" s="101"/>
      <c r="CE106" s="101"/>
      <c r="CF106" s="101"/>
      <c r="CG106" s="109"/>
      <c r="CH106" s="101"/>
      <c r="CI106" s="101"/>
      <c r="CJ106" s="101"/>
      <c r="CK106" s="109"/>
      <c r="CL106" s="19"/>
      <c r="CM106" s="19"/>
      <c r="CN106" s="30"/>
      <c r="CO106" s="32"/>
      <c r="CQ106" s="122"/>
      <c r="CR106" s="123"/>
      <c r="CS106" s="106"/>
      <c r="CT106" s="107"/>
      <c r="CU106" s="107"/>
      <c r="CV106" s="107"/>
      <c r="CW106" s="106"/>
      <c r="CX106" s="107"/>
      <c r="CY106" s="107"/>
      <c r="CZ106" s="107"/>
      <c r="DA106" s="106"/>
      <c r="DB106" s="107"/>
      <c r="DC106" s="107"/>
      <c r="DD106" s="107"/>
      <c r="DE106" s="106"/>
      <c r="DF106" s="107"/>
      <c r="DG106" s="107"/>
      <c r="DH106" s="107"/>
      <c r="DI106" s="106"/>
      <c r="DJ106" s="19"/>
      <c r="DK106" s="168"/>
      <c r="DY106" s="30"/>
    </row>
    <row r="107" spans="1:131" s="10" customFormat="1" ht="57.6" customHeight="1" x14ac:dyDescent="0.4">
      <c r="A107" s="93" t="s">
        <v>104</v>
      </c>
      <c r="B107" s="185">
        <v>18030000</v>
      </c>
      <c r="C107" s="95">
        <v>600000</v>
      </c>
      <c r="D107" s="95">
        <v>228800</v>
      </c>
      <c r="E107" s="96">
        <v>285291</v>
      </c>
      <c r="F107" s="97">
        <f t="shared" si="6"/>
        <v>47.548499999999997</v>
      </c>
      <c r="G107" s="96">
        <f t="shared" si="7"/>
        <v>-314709</v>
      </c>
      <c r="H107" s="97">
        <f t="shared" si="8"/>
        <v>124.69012237762239</v>
      </c>
      <c r="I107" s="96">
        <f t="shared" si="9"/>
        <v>56491</v>
      </c>
      <c r="J107" s="98">
        <f t="shared" si="5"/>
        <v>2.497028009278781E-2</v>
      </c>
      <c r="K107" s="117"/>
      <c r="L107" s="117"/>
      <c r="M107" s="117"/>
      <c r="N107" s="117"/>
      <c r="O107" s="117"/>
      <c r="P107" s="117"/>
      <c r="Q107" s="126"/>
      <c r="R107" s="126"/>
      <c r="S107" s="126"/>
      <c r="T107" s="177"/>
      <c r="U107" s="121"/>
      <c r="V107" s="19"/>
      <c r="W107" s="32"/>
      <c r="Y107" s="122"/>
      <c r="Z107" s="123"/>
      <c r="AA107" s="139"/>
      <c r="AB107" s="124"/>
      <c r="AC107" s="124"/>
      <c r="AD107" s="124"/>
      <c r="AE107" s="139"/>
      <c r="AF107" s="124"/>
      <c r="AG107" s="124"/>
      <c r="AH107" s="124"/>
      <c r="AI107" s="139"/>
      <c r="AJ107" s="124"/>
      <c r="AK107" s="124"/>
      <c r="AL107" s="124"/>
      <c r="AM107" s="139"/>
      <c r="AN107" s="124"/>
      <c r="AO107" s="124"/>
      <c r="AP107" s="124"/>
      <c r="AQ107" s="139"/>
      <c r="AR107" s="32"/>
      <c r="AV107" s="122"/>
      <c r="AW107" s="123"/>
      <c r="AX107" s="139"/>
      <c r="AY107" s="124"/>
      <c r="AZ107" s="124"/>
      <c r="BA107" s="124"/>
      <c r="BB107" s="139"/>
      <c r="BC107" s="124"/>
      <c r="BD107" s="124"/>
      <c r="BE107" s="124"/>
      <c r="BF107" s="139"/>
      <c r="BG107" s="124"/>
      <c r="BH107" s="124"/>
      <c r="BI107" s="124"/>
      <c r="BJ107" s="139"/>
      <c r="BK107" s="124"/>
      <c r="BL107" s="124"/>
      <c r="BM107" s="124"/>
      <c r="BN107" s="139"/>
      <c r="BO107" s="32"/>
      <c r="BP107" s="32"/>
      <c r="BQ107" s="19"/>
      <c r="BR107" s="139"/>
      <c r="BS107" s="180"/>
      <c r="BT107" s="123"/>
      <c r="BU107" s="187"/>
      <c r="BV107" s="126"/>
      <c r="BW107" s="126"/>
      <c r="BX107" s="126"/>
      <c r="BY107" s="187"/>
      <c r="BZ107" s="126"/>
      <c r="CA107" s="126"/>
      <c r="CB107" s="126"/>
      <c r="CC107" s="187"/>
      <c r="CD107" s="126"/>
      <c r="CE107" s="126"/>
      <c r="CF107" s="126"/>
      <c r="CG107" s="187"/>
      <c r="CH107" s="126"/>
      <c r="CI107" s="126"/>
      <c r="CJ107" s="126"/>
      <c r="CK107" s="187"/>
      <c r="CL107" s="19"/>
      <c r="CM107" s="19"/>
      <c r="CN107" s="32"/>
      <c r="CO107" s="32"/>
      <c r="CQ107" s="122"/>
      <c r="CR107" s="123"/>
      <c r="CS107" s="139"/>
      <c r="CT107" s="124"/>
      <c r="CU107" s="124"/>
      <c r="CV107" s="124"/>
      <c r="CW107" s="139"/>
      <c r="CX107" s="124"/>
      <c r="CY107" s="124"/>
      <c r="CZ107" s="124"/>
      <c r="DA107" s="139"/>
      <c r="DB107" s="124"/>
      <c r="DC107" s="124"/>
      <c r="DD107" s="124"/>
      <c r="DE107" s="139"/>
      <c r="DF107" s="124"/>
      <c r="DG107" s="124"/>
      <c r="DH107" s="124"/>
      <c r="DI107" s="139"/>
      <c r="DJ107" s="19"/>
      <c r="DK107" s="168"/>
      <c r="DY107" s="32"/>
    </row>
    <row r="108" spans="1:131" s="10" customFormat="1" ht="71.400000000000006" hidden="1" customHeight="1" x14ac:dyDescent="0.4">
      <c r="A108" s="93" t="s">
        <v>105</v>
      </c>
      <c r="B108" s="185">
        <v>18030100</v>
      </c>
      <c r="C108" s="95">
        <v>400000</v>
      </c>
      <c r="D108" s="95">
        <v>154400</v>
      </c>
      <c r="E108" s="96">
        <v>188506</v>
      </c>
      <c r="F108" s="97">
        <f t="shared" si="6"/>
        <v>47.1265</v>
      </c>
      <c r="G108" s="96">
        <f t="shared" si="7"/>
        <v>-211494</v>
      </c>
      <c r="H108" s="97">
        <f t="shared" si="8"/>
        <v>122.08937823834196</v>
      </c>
      <c r="I108" s="96">
        <f t="shared" si="9"/>
        <v>34106</v>
      </c>
      <c r="J108" s="98">
        <f t="shared" si="5"/>
        <v>1.6499110098709944E-2</v>
      </c>
      <c r="K108" s="117"/>
      <c r="L108" s="117"/>
      <c r="M108" s="117"/>
      <c r="N108" s="117"/>
      <c r="O108" s="117"/>
      <c r="P108" s="117"/>
      <c r="Q108" s="14"/>
      <c r="R108" s="121"/>
      <c r="S108" s="182"/>
      <c r="T108" s="177"/>
      <c r="U108" s="121"/>
      <c r="V108" s="19"/>
      <c r="W108" s="32"/>
      <c r="Y108" s="122"/>
      <c r="Z108" s="123"/>
      <c r="AA108" s="139"/>
      <c r="AB108" s="124"/>
      <c r="AC108" s="124"/>
      <c r="AD108" s="124"/>
      <c r="AE108" s="139"/>
      <c r="AF108" s="124"/>
      <c r="AG108" s="124"/>
      <c r="AH108" s="124"/>
      <c r="AI108" s="139"/>
      <c r="AJ108" s="124"/>
      <c r="AK108" s="124"/>
      <c r="AL108" s="124"/>
      <c r="AM108" s="139"/>
      <c r="AN108" s="124"/>
      <c r="AO108" s="124"/>
      <c r="AP108" s="124"/>
      <c r="AQ108" s="139"/>
      <c r="AR108" s="32"/>
      <c r="AV108" s="122"/>
      <c r="AW108" s="123"/>
      <c r="AX108" s="139"/>
      <c r="AY108" s="124"/>
      <c r="AZ108" s="124"/>
      <c r="BA108" s="124"/>
      <c r="BB108" s="139"/>
      <c r="BC108" s="124"/>
      <c r="BD108" s="124"/>
      <c r="BE108" s="124"/>
      <c r="BF108" s="139"/>
      <c r="BG108" s="124"/>
      <c r="BH108" s="124"/>
      <c r="BI108" s="124"/>
      <c r="BJ108" s="139"/>
      <c r="BK108" s="124"/>
      <c r="BL108" s="124"/>
      <c r="BM108" s="124"/>
      <c r="BN108" s="139"/>
      <c r="BO108" s="32"/>
      <c r="BP108" s="32"/>
      <c r="BQ108" s="19"/>
      <c r="BR108" s="139"/>
      <c r="BS108" s="180"/>
      <c r="BT108" s="123"/>
      <c r="BU108" s="187"/>
      <c r="BV108" s="126"/>
      <c r="BW108" s="126"/>
      <c r="BX108" s="126"/>
      <c r="BY108" s="187"/>
      <c r="BZ108" s="126"/>
      <c r="CA108" s="126"/>
      <c r="CB108" s="126"/>
      <c r="CC108" s="187"/>
      <c r="CD108" s="126"/>
      <c r="CE108" s="126"/>
      <c r="CF108" s="126"/>
      <c r="CG108" s="187"/>
      <c r="CH108" s="126"/>
      <c r="CI108" s="126"/>
      <c r="CJ108" s="126"/>
      <c r="CK108" s="187"/>
      <c r="CL108" s="19"/>
      <c r="CM108" s="19"/>
      <c r="CN108" s="32"/>
      <c r="CO108" s="32"/>
      <c r="CQ108" s="122"/>
      <c r="CR108" s="123"/>
      <c r="CS108" s="139"/>
      <c r="CT108" s="124"/>
      <c r="CU108" s="124"/>
      <c r="CV108" s="124"/>
      <c r="CW108" s="139"/>
      <c r="CX108" s="124"/>
      <c r="CY108" s="124"/>
      <c r="CZ108" s="124"/>
      <c r="DA108" s="139"/>
      <c r="DB108" s="124"/>
      <c r="DC108" s="124"/>
      <c r="DD108" s="124"/>
      <c r="DE108" s="139"/>
      <c r="DF108" s="124"/>
      <c r="DG108" s="124"/>
      <c r="DH108" s="124"/>
      <c r="DI108" s="139"/>
      <c r="DJ108" s="19"/>
      <c r="DK108" s="188"/>
      <c r="DY108" s="32"/>
    </row>
    <row r="109" spans="1:131" s="10" customFormat="1" ht="76.95" hidden="1" customHeight="1" x14ac:dyDescent="0.4">
      <c r="A109" s="93" t="s">
        <v>106</v>
      </c>
      <c r="B109" s="185">
        <v>18030200</v>
      </c>
      <c r="C109" s="95">
        <v>200000</v>
      </c>
      <c r="D109" s="95">
        <v>74400</v>
      </c>
      <c r="E109" s="96">
        <v>96785</v>
      </c>
      <c r="F109" s="97">
        <f t="shared" si="6"/>
        <v>48.392499999999998</v>
      </c>
      <c r="G109" s="96">
        <f t="shared" si="7"/>
        <v>-103215</v>
      </c>
      <c r="H109" s="97">
        <f t="shared" si="8"/>
        <v>130.08736559139783</v>
      </c>
      <c r="I109" s="96">
        <f t="shared" si="9"/>
        <v>22385</v>
      </c>
      <c r="J109" s="98">
        <f t="shared" si="5"/>
        <v>8.4711699940778623E-3</v>
      </c>
      <c r="K109" s="117"/>
      <c r="L109" s="117"/>
      <c r="M109" s="117"/>
      <c r="N109" s="117"/>
      <c r="O109" s="117"/>
      <c r="P109" s="117"/>
      <c r="Q109" s="189"/>
      <c r="R109" s="189"/>
      <c r="S109" s="182"/>
      <c r="T109" s="177"/>
      <c r="U109" s="121"/>
      <c r="V109" s="19"/>
      <c r="W109" s="32"/>
      <c r="Y109" s="122"/>
      <c r="Z109" s="123"/>
      <c r="AA109" s="139"/>
      <c r="AB109" s="124"/>
      <c r="AC109" s="124"/>
      <c r="AD109" s="124"/>
      <c r="AE109" s="139"/>
      <c r="AF109" s="124"/>
      <c r="AG109" s="124"/>
      <c r="AH109" s="124"/>
      <c r="AI109" s="139"/>
      <c r="AJ109" s="124"/>
      <c r="AK109" s="124"/>
      <c r="AL109" s="124"/>
      <c r="AM109" s="139"/>
      <c r="AN109" s="124"/>
      <c r="AO109" s="124"/>
      <c r="AP109" s="124"/>
      <c r="AQ109" s="139"/>
      <c r="AR109" s="32"/>
      <c r="AV109" s="122"/>
      <c r="AW109" s="123"/>
      <c r="AX109" s="139"/>
      <c r="AY109" s="124"/>
      <c r="AZ109" s="124"/>
      <c r="BA109" s="124"/>
      <c r="BB109" s="139"/>
      <c r="BC109" s="124"/>
      <c r="BD109" s="124"/>
      <c r="BE109" s="124"/>
      <c r="BF109" s="139"/>
      <c r="BG109" s="124"/>
      <c r="BH109" s="124"/>
      <c r="BI109" s="124"/>
      <c r="BJ109" s="139"/>
      <c r="BK109" s="124"/>
      <c r="BL109" s="124"/>
      <c r="BM109" s="124"/>
      <c r="BN109" s="139"/>
      <c r="BO109" s="32"/>
      <c r="BP109" s="32"/>
      <c r="BQ109" s="19"/>
      <c r="BR109" s="139"/>
      <c r="BS109" s="180"/>
      <c r="BT109" s="123"/>
      <c r="BU109" s="187"/>
      <c r="BV109" s="126"/>
      <c r="BW109" s="126"/>
      <c r="BX109" s="126"/>
      <c r="BY109" s="187"/>
      <c r="BZ109" s="126"/>
      <c r="CA109" s="126"/>
      <c r="CB109" s="126"/>
      <c r="CC109" s="187"/>
      <c r="CD109" s="126"/>
      <c r="CE109" s="126"/>
      <c r="CF109" s="126"/>
      <c r="CG109" s="187"/>
      <c r="CH109" s="126"/>
      <c r="CI109" s="126"/>
      <c r="CJ109" s="126"/>
      <c r="CK109" s="187"/>
      <c r="CL109" s="19"/>
      <c r="CM109" s="19"/>
      <c r="CN109" s="32"/>
      <c r="CO109" s="32"/>
      <c r="CQ109" s="122"/>
      <c r="CR109" s="123"/>
      <c r="CS109" s="139"/>
      <c r="CT109" s="124"/>
      <c r="CU109" s="124"/>
      <c r="CV109" s="124"/>
      <c r="CW109" s="139"/>
      <c r="CX109" s="124"/>
      <c r="CY109" s="124"/>
      <c r="CZ109" s="124"/>
      <c r="DA109" s="139"/>
      <c r="DB109" s="124"/>
      <c r="DC109" s="124"/>
      <c r="DD109" s="124"/>
      <c r="DE109" s="139"/>
      <c r="DF109" s="124"/>
      <c r="DG109" s="124"/>
      <c r="DH109" s="124"/>
      <c r="DI109" s="139"/>
      <c r="DJ109" s="19"/>
      <c r="DK109" s="190"/>
      <c r="DY109" s="32"/>
    </row>
    <row r="110" spans="1:131" s="10" customFormat="1" ht="65.25" customHeight="1" x14ac:dyDescent="0.4">
      <c r="A110" s="93" t="s">
        <v>107</v>
      </c>
      <c r="B110" s="185">
        <v>18050000</v>
      </c>
      <c r="C110" s="95">
        <v>295000000</v>
      </c>
      <c r="D110" s="95">
        <v>172450000</v>
      </c>
      <c r="E110" s="96">
        <v>170248321.24000001</v>
      </c>
      <c r="F110" s="97">
        <f t="shared" si="6"/>
        <v>57.711295335593228</v>
      </c>
      <c r="G110" s="96">
        <f t="shared" si="7"/>
        <v>-124751678.75999999</v>
      </c>
      <c r="H110" s="97">
        <f t="shared" si="8"/>
        <v>98.723294427370263</v>
      </c>
      <c r="I110" s="96">
        <f t="shared" si="9"/>
        <v>-2201678.7599999905</v>
      </c>
      <c r="J110" s="98">
        <f t="shared" si="5"/>
        <v>14.901094905516526</v>
      </c>
      <c r="K110" s="117"/>
      <c r="L110" s="117"/>
      <c r="M110" s="117">
        <f>I25+I126</f>
        <v>1868.4199999999983</v>
      </c>
      <c r="N110" s="117"/>
      <c r="O110" s="117"/>
      <c r="P110" s="117"/>
      <c r="Q110" s="126"/>
      <c r="R110" s="126"/>
      <c r="S110" s="126"/>
      <c r="T110" s="177"/>
      <c r="U110" s="19"/>
      <c r="V110" s="19"/>
      <c r="W110" s="32"/>
      <c r="X110" s="19"/>
      <c r="Y110" s="122"/>
      <c r="Z110" s="123"/>
      <c r="AA110" s="139"/>
      <c r="AB110" s="124"/>
      <c r="AC110" s="124"/>
      <c r="AD110" s="124"/>
      <c r="AE110" s="139"/>
      <c r="AF110" s="124"/>
      <c r="AG110" s="124"/>
      <c r="AH110" s="124"/>
      <c r="AI110" s="139"/>
      <c r="AJ110" s="124"/>
      <c r="AK110" s="124"/>
      <c r="AL110" s="124"/>
      <c r="AM110" s="139"/>
      <c r="AN110" s="124"/>
      <c r="AO110" s="124"/>
      <c r="AP110" s="124"/>
      <c r="AQ110" s="139"/>
      <c r="AR110" s="32"/>
      <c r="AS110" s="19"/>
      <c r="AT110" s="19"/>
      <c r="AU110" s="19"/>
      <c r="AV110" s="122"/>
      <c r="AW110" s="123"/>
      <c r="AX110" s="139"/>
      <c r="AY110" s="124"/>
      <c r="AZ110" s="124"/>
      <c r="BA110" s="124"/>
      <c r="BB110" s="139"/>
      <c r="BC110" s="124"/>
      <c r="BD110" s="124"/>
      <c r="BE110" s="124"/>
      <c r="BF110" s="139"/>
      <c r="BG110" s="124"/>
      <c r="BH110" s="124"/>
      <c r="BI110" s="124"/>
      <c r="BJ110" s="139"/>
      <c r="BK110" s="124"/>
      <c r="BL110" s="124"/>
      <c r="BM110" s="124"/>
      <c r="BN110" s="139"/>
      <c r="BO110" s="32"/>
      <c r="BP110" s="32"/>
      <c r="BQ110" s="19"/>
      <c r="BR110" s="139"/>
      <c r="BS110" s="180"/>
      <c r="BT110" s="123"/>
      <c r="BU110" s="187"/>
      <c r="BV110" s="126"/>
      <c r="BW110" s="126"/>
      <c r="BX110" s="126"/>
      <c r="BY110" s="187"/>
      <c r="BZ110" s="126"/>
      <c r="CA110" s="126"/>
      <c r="CB110" s="126"/>
      <c r="CC110" s="187"/>
      <c r="CD110" s="126"/>
      <c r="CE110" s="126"/>
      <c r="CF110" s="126"/>
      <c r="CG110" s="187"/>
      <c r="CH110" s="126"/>
      <c r="CI110" s="126"/>
      <c r="CJ110" s="126"/>
      <c r="CK110" s="187"/>
      <c r="CL110" s="19"/>
      <c r="CM110" s="19"/>
      <c r="CN110" s="32"/>
      <c r="CO110" s="32"/>
      <c r="CQ110" s="122"/>
      <c r="CR110" s="123"/>
      <c r="CS110" s="139"/>
      <c r="CT110" s="124"/>
      <c r="CU110" s="124"/>
      <c r="CV110" s="124"/>
      <c r="CW110" s="139"/>
      <c r="CX110" s="124"/>
      <c r="CY110" s="124"/>
      <c r="CZ110" s="124"/>
      <c r="DA110" s="139"/>
      <c r="DB110" s="124"/>
      <c r="DC110" s="124"/>
      <c r="DD110" s="124"/>
      <c r="DE110" s="139"/>
      <c r="DF110" s="124"/>
      <c r="DG110" s="124"/>
      <c r="DH110" s="124"/>
      <c r="DI110" s="139"/>
      <c r="DJ110" s="19"/>
      <c r="DK110" s="190"/>
      <c r="DY110" s="32"/>
    </row>
    <row r="111" spans="1:131" s="192" customFormat="1" ht="23.4" hidden="1" customHeight="1" x14ac:dyDescent="0.4">
      <c r="A111" s="158"/>
      <c r="B111" s="113"/>
      <c r="C111" s="142"/>
      <c r="D111" s="142"/>
      <c r="E111" s="143"/>
      <c r="F111" s="116" t="e">
        <f t="shared" si="6"/>
        <v>#DIV/0!</v>
      </c>
      <c r="G111" s="115">
        <f t="shared" si="7"/>
        <v>0</v>
      </c>
      <c r="H111" s="116" t="e">
        <f t="shared" si="8"/>
        <v>#DIV/0!</v>
      </c>
      <c r="I111" s="115">
        <f t="shared" si="9"/>
        <v>0</v>
      </c>
      <c r="J111" s="141">
        <f t="shared" si="5"/>
        <v>0</v>
      </c>
      <c r="K111" s="99"/>
      <c r="L111" s="99"/>
      <c r="M111" s="99"/>
      <c r="N111" s="99"/>
      <c r="O111" s="99"/>
      <c r="P111" s="99"/>
      <c r="Q111" s="19"/>
      <c r="R111" s="19"/>
      <c r="S111" s="120"/>
      <c r="T111" s="102"/>
      <c r="U111" s="19"/>
      <c r="V111" s="19"/>
      <c r="W111" s="30"/>
      <c r="X111" s="19"/>
      <c r="Y111" s="122"/>
      <c r="Z111" s="123"/>
      <c r="AA111" s="106"/>
      <c r="AB111" s="107"/>
      <c r="AC111" s="107"/>
      <c r="AD111" s="107"/>
      <c r="AE111" s="106"/>
      <c r="AF111" s="107"/>
      <c r="AG111" s="107"/>
      <c r="AH111" s="107"/>
      <c r="AI111" s="106"/>
      <c r="AJ111" s="107"/>
      <c r="AK111" s="107"/>
      <c r="AL111" s="107"/>
      <c r="AM111" s="106"/>
      <c r="AN111" s="107"/>
      <c r="AO111" s="107"/>
      <c r="AP111" s="107"/>
      <c r="AQ111" s="106"/>
      <c r="AR111" s="32"/>
      <c r="AS111" s="19"/>
      <c r="AT111" s="19"/>
      <c r="AU111" s="19"/>
      <c r="AV111" s="122"/>
      <c r="AW111" s="123"/>
      <c r="AX111" s="106"/>
      <c r="AY111" s="107"/>
      <c r="AZ111" s="107"/>
      <c r="BA111" s="107"/>
      <c r="BB111" s="106"/>
      <c r="BC111" s="107"/>
      <c r="BD111" s="107"/>
      <c r="BE111" s="107"/>
      <c r="BF111" s="106"/>
      <c r="BG111" s="107"/>
      <c r="BH111" s="107"/>
      <c r="BI111" s="107"/>
      <c r="BJ111" s="106"/>
      <c r="BK111" s="107"/>
      <c r="BL111" s="107"/>
      <c r="BM111" s="107"/>
      <c r="BN111" s="106"/>
      <c r="BO111" s="32"/>
      <c r="BP111" s="32"/>
      <c r="BQ111" s="19"/>
      <c r="BR111" s="106"/>
      <c r="BS111" s="108"/>
      <c r="BT111" s="123"/>
      <c r="BU111" s="109"/>
      <c r="BV111" s="101"/>
      <c r="BW111" s="101"/>
      <c r="BX111" s="101"/>
      <c r="BY111" s="109"/>
      <c r="BZ111" s="101"/>
      <c r="CA111" s="101"/>
      <c r="CB111" s="101"/>
      <c r="CC111" s="109"/>
      <c r="CD111" s="101"/>
      <c r="CE111" s="101"/>
      <c r="CF111" s="101"/>
      <c r="CG111" s="109"/>
      <c r="CH111" s="101"/>
      <c r="CI111" s="101"/>
      <c r="CJ111" s="101"/>
      <c r="CK111" s="109"/>
      <c r="CL111" s="19"/>
      <c r="CM111" s="19"/>
      <c r="CN111" s="30"/>
      <c r="CO111" s="32"/>
      <c r="CP111" s="10"/>
      <c r="CQ111" s="122"/>
      <c r="CR111" s="123"/>
      <c r="CS111" s="106"/>
      <c r="CT111" s="107"/>
      <c r="CU111" s="107"/>
      <c r="CV111" s="107"/>
      <c r="CW111" s="106"/>
      <c r="CX111" s="107"/>
      <c r="CY111" s="107"/>
      <c r="CZ111" s="107"/>
      <c r="DA111" s="106"/>
      <c r="DB111" s="107"/>
      <c r="DC111" s="107"/>
      <c r="DD111" s="107"/>
      <c r="DE111" s="106"/>
      <c r="DF111" s="107"/>
      <c r="DG111" s="107"/>
      <c r="DH111" s="107"/>
      <c r="DI111" s="106"/>
      <c r="DJ111" s="19"/>
      <c r="DK111" s="191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30"/>
      <c r="DZ111" s="10"/>
      <c r="EA111" s="10"/>
    </row>
    <row r="112" spans="1:131" s="193" customFormat="1" ht="23.4" hidden="1" customHeight="1" x14ac:dyDescent="0.4">
      <c r="A112" s="158"/>
      <c r="B112" s="113"/>
      <c r="C112" s="142"/>
      <c r="D112" s="142"/>
      <c r="E112" s="143"/>
      <c r="F112" s="116" t="e">
        <f t="shared" si="6"/>
        <v>#DIV/0!</v>
      </c>
      <c r="G112" s="115">
        <f t="shared" si="7"/>
        <v>0</v>
      </c>
      <c r="H112" s="116" t="e">
        <f t="shared" si="8"/>
        <v>#DIV/0!</v>
      </c>
      <c r="I112" s="115">
        <f t="shared" si="9"/>
        <v>0</v>
      </c>
      <c r="J112" s="141">
        <f t="shared" si="5"/>
        <v>0</v>
      </c>
      <c r="K112" s="99"/>
      <c r="L112" s="99"/>
      <c r="M112" s="99"/>
      <c r="N112" s="99"/>
      <c r="O112" s="99"/>
      <c r="P112" s="99"/>
      <c r="Q112" s="19"/>
      <c r="R112" s="19"/>
      <c r="S112" s="120"/>
      <c r="T112" s="102"/>
      <c r="U112" s="19"/>
      <c r="V112" s="19"/>
      <c r="W112" s="30"/>
      <c r="X112" s="19"/>
      <c r="Y112" s="122"/>
      <c r="Z112" s="123"/>
      <c r="AA112" s="106"/>
      <c r="AB112" s="107"/>
      <c r="AC112" s="107"/>
      <c r="AD112" s="107"/>
      <c r="AE112" s="106"/>
      <c r="AF112" s="107"/>
      <c r="AG112" s="107"/>
      <c r="AH112" s="107"/>
      <c r="AI112" s="106"/>
      <c r="AJ112" s="107"/>
      <c r="AK112" s="107"/>
      <c r="AL112" s="107"/>
      <c r="AM112" s="106"/>
      <c r="AN112" s="107"/>
      <c r="AO112" s="107"/>
      <c r="AP112" s="107"/>
      <c r="AQ112" s="106"/>
      <c r="AR112" s="32"/>
      <c r="AS112" s="19"/>
      <c r="AT112" s="19"/>
      <c r="AU112" s="19"/>
      <c r="AV112" s="122"/>
      <c r="AW112" s="123"/>
      <c r="AX112" s="106"/>
      <c r="AY112" s="107"/>
      <c r="AZ112" s="107"/>
      <c r="BA112" s="107"/>
      <c r="BB112" s="106"/>
      <c r="BC112" s="107"/>
      <c r="BD112" s="107"/>
      <c r="BE112" s="107"/>
      <c r="BF112" s="106"/>
      <c r="BG112" s="107"/>
      <c r="BH112" s="107"/>
      <c r="BI112" s="107"/>
      <c r="BJ112" s="106"/>
      <c r="BK112" s="107"/>
      <c r="BL112" s="107"/>
      <c r="BM112" s="107"/>
      <c r="BN112" s="106"/>
      <c r="BO112" s="32"/>
      <c r="BP112" s="32"/>
      <c r="BQ112" s="19"/>
      <c r="BR112" s="106"/>
      <c r="BS112" s="108"/>
      <c r="BT112" s="123"/>
      <c r="BU112" s="109"/>
      <c r="BV112" s="101"/>
      <c r="BW112" s="101"/>
      <c r="BX112" s="101"/>
      <c r="BY112" s="109"/>
      <c r="BZ112" s="101"/>
      <c r="CA112" s="101"/>
      <c r="CB112" s="101"/>
      <c r="CC112" s="109"/>
      <c r="CD112" s="101"/>
      <c r="CE112" s="101"/>
      <c r="CF112" s="101"/>
      <c r="CG112" s="109"/>
      <c r="CH112" s="101"/>
      <c r="CI112" s="101"/>
      <c r="CJ112" s="101"/>
      <c r="CK112" s="109"/>
      <c r="CL112" s="19"/>
      <c r="CM112" s="19"/>
      <c r="CN112" s="30"/>
      <c r="CO112" s="32"/>
      <c r="CP112" s="10"/>
      <c r="CQ112" s="122"/>
      <c r="CR112" s="123"/>
      <c r="CS112" s="106"/>
      <c r="CT112" s="107"/>
      <c r="CU112" s="107"/>
      <c r="CV112" s="107"/>
      <c r="CW112" s="106"/>
      <c r="CX112" s="107"/>
      <c r="CY112" s="107"/>
      <c r="CZ112" s="107"/>
      <c r="DA112" s="106"/>
      <c r="DB112" s="107"/>
      <c r="DC112" s="107"/>
      <c r="DD112" s="107"/>
      <c r="DE112" s="106"/>
      <c r="DF112" s="107"/>
      <c r="DG112" s="107"/>
      <c r="DH112" s="107"/>
      <c r="DI112" s="106"/>
      <c r="DJ112" s="19"/>
      <c r="DK112" s="191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30"/>
      <c r="DZ112" s="10"/>
      <c r="EA112" s="10"/>
    </row>
    <row r="113" spans="1:131" ht="79.95" hidden="1" customHeight="1" x14ac:dyDescent="0.4">
      <c r="A113" s="158" t="s">
        <v>108</v>
      </c>
      <c r="B113" s="113">
        <v>18050200</v>
      </c>
      <c r="C113" s="114">
        <v>0</v>
      </c>
      <c r="D113" s="114">
        <v>0</v>
      </c>
      <c r="E113" s="115">
        <v>0</v>
      </c>
      <c r="F113" s="116" t="e">
        <f t="shared" si="6"/>
        <v>#DIV/0!</v>
      </c>
      <c r="G113" s="115">
        <f t="shared" si="7"/>
        <v>0</v>
      </c>
      <c r="H113" s="116" t="e">
        <f t="shared" si="8"/>
        <v>#DIV/0!</v>
      </c>
      <c r="I113" s="115">
        <f t="shared" si="9"/>
        <v>0</v>
      </c>
      <c r="J113" s="141">
        <f t="shared" si="5"/>
        <v>0</v>
      </c>
      <c r="K113" s="117"/>
      <c r="L113" s="99"/>
      <c r="M113" s="117"/>
      <c r="N113" s="117"/>
      <c r="O113" s="117"/>
      <c r="P113" s="99"/>
      <c r="Q113" s="19"/>
      <c r="R113" s="19"/>
      <c r="S113" s="120"/>
      <c r="T113" s="102"/>
      <c r="U113" s="19"/>
      <c r="V113" s="19"/>
      <c r="W113" s="30"/>
      <c r="X113" s="19"/>
      <c r="Y113" s="122"/>
      <c r="Z113" s="123"/>
      <c r="AA113" s="106"/>
      <c r="AB113" s="124"/>
      <c r="AC113" s="124"/>
      <c r="AD113" s="124"/>
      <c r="AE113" s="106"/>
      <c r="AF113" s="124"/>
      <c r="AG113" s="124"/>
      <c r="AH113" s="124"/>
      <c r="AI113" s="106"/>
      <c r="AJ113" s="124"/>
      <c r="AK113" s="124"/>
      <c r="AL113" s="124"/>
      <c r="AM113" s="106"/>
      <c r="AN113" s="124"/>
      <c r="AO113" s="124"/>
      <c r="AP113" s="124"/>
      <c r="AQ113" s="106"/>
      <c r="AR113" s="32"/>
      <c r="AS113" s="19"/>
      <c r="AT113" s="19"/>
      <c r="AU113" s="19"/>
      <c r="AV113" s="122"/>
      <c r="AW113" s="123"/>
      <c r="AX113" s="106"/>
      <c r="AY113" s="124"/>
      <c r="AZ113" s="124"/>
      <c r="BA113" s="124"/>
      <c r="BB113" s="106"/>
      <c r="BC113" s="124"/>
      <c r="BD113" s="124"/>
      <c r="BE113" s="124"/>
      <c r="BF113" s="106"/>
      <c r="BG113" s="124"/>
      <c r="BH113" s="124"/>
      <c r="BI113" s="124"/>
      <c r="BJ113" s="106"/>
      <c r="BK113" s="124"/>
      <c r="BL113" s="124"/>
      <c r="BM113" s="124"/>
      <c r="BN113" s="106"/>
      <c r="BO113" s="32"/>
      <c r="BP113" s="32"/>
      <c r="BQ113" s="19"/>
      <c r="BR113" s="106"/>
      <c r="BS113" s="108"/>
      <c r="BT113" s="123"/>
      <c r="BU113" s="109"/>
      <c r="BV113" s="126"/>
      <c r="BW113" s="126"/>
      <c r="BX113" s="126"/>
      <c r="BY113" s="109"/>
      <c r="BZ113" s="126"/>
      <c r="CA113" s="126"/>
      <c r="CB113" s="126"/>
      <c r="CC113" s="109"/>
      <c r="CD113" s="126"/>
      <c r="CE113" s="126"/>
      <c r="CF113" s="126"/>
      <c r="CG113" s="109"/>
      <c r="CH113" s="126"/>
      <c r="CI113" s="126"/>
      <c r="CJ113" s="126"/>
      <c r="CK113" s="109"/>
      <c r="CL113" s="19"/>
      <c r="CM113" s="19"/>
      <c r="CN113" s="30"/>
      <c r="CO113" s="32"/>
      <c r="CQ113" s="122"/>
      <c r="CR113" s="123"/>
      <c r="CS113" s="106"/>
      <c r="CT113" s="124"/>
      <c r="CU113" s="124"/>
      <c r="CV113" s="124"/>
      <c r="CW113" s="106"/>
      <c r="CX113" s="124"/>
      <c r="CY113" s="124"/>
      <c r="CZ113" s="124"/>
      <c r="DA113" s="106"/>
      <c r="DB113" s="124"/>
      <c r="DC113" s="124"/>
      <c r="DD113" s="124"/>
      <c r="DE113" s="106"/>
      <c r="DF113" s="124"/>
      <c r="DG113" s="124"/>
      <c r="DH113" s="124"/>
      <c r="DI113" s="106"/>
      <c r="DJ113" s="19"/>
      <c r="DK113" s="11"/>
      <c r="DY113" s="30"/>
    </row>
    <row r="114" spans="1:131" ht="47.4" hidden="1" customHeight="1" x14ac:dyDescent="0.4">
      <c r="A114" s="158" t="s">
        <v>109</v>
      </c>
      <c r="B114" s="113">
        <v>18050300</v>
      </c>
      <c r="C114" s="114">
        <v>65000000</v>
      </c>
      <c r="D114" s="114">
        <v>25100000</v>
      </c>
      <c r="E114" s="115">
        <v>21305076.609999999</v>
      </c>
      <c r="F114" s="116">
        <f t="shared" si="6"/>
        <v>32.777040938461539</v>
      </c>
      <c r="G114" s="115">
        <f t="shared" si="7"/>
        <v>-43694923.390000001</v>
      </c>
      <c r="H114" s="116">
        <f t="shared" si="8"/>
        <v>84.880783306772912</v>
      </c>
      <c r="I114" s="115">
        <f t="shared" si="9"/>
        <v>-3794923.3900000006</v>
      </c>
      <c r="J114" s="141">
        <f t="shared" si="5"/>
        <v>1.8647406695269115</v>
      </c>
      <c r="K114" s="117"/>
      <c r="L114" s="99"/>
      <c r="M114" s="117"/>
      <c r="N114" s="117"/>
      <c r="O114" s="117"/>
      <c r="P114" s="99"/>
      <c r="Q114" s="19"/>
      <c r="R114" s="19"/>
      <c r="S114" s="120"/>
      <c r="T114" s="102"/>
      <c r="U114" s="19"/>
      <c r="V114" s="19"/>
      <c r="W114" s="30"/>
      <c r="X114" s="19"/>
      <c r="Y114" s="122"/>
      <c r="Z114" s="123"/>
      <c r="AA114" s="106"/>
      <c r="AB114" s="124"/>
      <c r="AC114" s="124"/>
      <c r="AD114" s="124"/>
      <c r="AE114" s="106"/>
      <c r="AF114" s="124"/>
      <c r="AG114" s="124"/>
      <c r="AH114" s="124"/>
      <c r="AI114" s="106"/>
      <c r="AJ114" s="124"/>
      <c r="AK114" s="124"/>
      <c r="AL114" s="124"/>
      <c r="AM114" s="106"/>
      <c r="AN114" s="124"/>
      <c r="AO114" s="124"/>
      <c r="AP114" s="124"/>
      <c r="AQ114" s="106"/>
      <c r="AR114" s="32"/>
      <c r="AS114" s="19"/>
      <c r="AT114" s="19"/>
      <c r="AU114" s="19"/>
      <c r="AV114" s="122"/>
      <c r="AW114" s="123"/>
      <c r="AX114" s="106"/>
      <c r="AY114" s="124"/>
      <c r="AZ114" s="124"/>
      <c r="BA114" s="124"/>
      <c r="BB114" s="106"/>
      <c r="BC114" s="124"/>
      <c r="BD114" s="124"/>
      <c r="BE114" s="124"/>
      <c r="BF114" s="106"/>
      <c r="BG114" s="124"/>
      <c r="BH114" s="124"/>
      <c r="BI114" s="124"/>
      <c r="BJ114" s="106"/>
      <c r="BK114" s="124"/>
      <c r="BL114" s="124"/>
      <c r="BM114" s="124"/>
      <c r="BN114" s="106"/>
      <c r="BO114" s="32"/>
      <c r="BP114" s="32"/>
      <c r="BQ114" s="19"/>
      <c r="BR114" s="106"/>
      <c r="BS114" s="108"/>
      <c r="BT114" s="123"/>
      <c r="BU114" s="109"/>
      <c r="BV114" s="126"/>
      <c r="BW114" s="126"/>
      <c r="BX114" s="126"/>
      <c r="BY114" s="109"/>
      <c r="BZ114" s="126"/>
      <c r="CA114" s="126"/>
      <c r="CB114" s="126"/>
      <c r="CC114" s="109"/>
      <c r="CD114" s="126"/>
      <c r="CE114" s="126"/>
      <c r="CF114" s="126"/>
      <c r="CG114" s="109"/>
      <c r="CH114" s="126"/>
      <c r="CI114" s="126"/>
      <c r="CJ114" s="126"/>
      <c r="CK114" s="109"/>
      <c r="CL114" s="19"/>
      <c r="CM114" s="19"/>
      <c r="CN114" s="30"/>
      <c r="CO114" s="32"/>
      <c r="CQ114" s="122"/>
      <c r="CR114" s="123"/>
      <c r="CS114" s="106"/>
      <c r="CT114" s="124"/>
      <c r="CU114" s="124"/>
      <c r="CV114" s="124"/>
      <c r="CW114" s="106"/>
      <c r="CX114" s="124"/>
      <c r="CY114" s="124"/>
      <c r="CZ114" s="124"/>
      <c r="DA114" s="106"/>
      <c r="DB114" s="124"/>
      <c r="DC114" s="124"/>
      <c r="DD114" s="124"/>
      <c r="DE114" s="106"/>
      <c r="DF114" s="124"/>
      <c r="DG114" s="124"/>
      <c r="DH114" s="124"/>
      <c r="DI114" s="106"/>
      <c r="DJ114" s="19"/>
      <c r="DK114" s="11"/>
      <c r="DY114" s="30"/>
    </row>
    <row r="115" spans="1:131" s="193" customFormat="1" ht="45.6" hidden="1" customHeight="1" x14ac:dyDescent="0.4">
      <c r="A115" s="158" t="s">
        <v>110</v>
      </c>
      <c r="B115" s="113">
        <v>18050400</v>
      </c>
      <c r="C115" s="114">
        <v>230000000</v>
      </c>
      <c r="D115" s="114">
        <v>147350000</v>
      </c>
      <c r="E115" s="115">
        <v>148939005.88</v>
      </c>
      <c r="F115" s="116">
        <f t="shared" si="6"/>
        <v>64.756089513043477</v>
      </c>
      <c r="G115" s="115">
        <f t="shared" si="7"/>
        <v>-81060994.120000005</v>
      </c>
      <c r="H115" s="116">
        <f t="shared" si="8"/>
        <v>101.07838878859856</v>
      </c>
      <c r="I115" s="115">
        <f t="shared" si="9"/>
        <v>1589005.8799999952</v>
      </c>
      <c r="J115" s="141">
        <f t="shared" si="5"/>
        <v>13.035983236642481</v>
      </c>
      <c r="K115" s="117"/>
      <c r="L115" s="99"/>
      <c r="M115" s="117"/>
      <c r="N115" s="117"/>
      <c r="O115" s="117"/>
      <c r="P115" s="99"/>
      <c r="Q115" s="19"/>
      <c r="R115" s="19"/>
      <c r="S115" s="120"/>
      <c r="T115" s="102"/>
      <c r="U115" s="19"/>
      <c r="V115" s="19"/>
      <c r="W115" s="30"/>
      <c r="X115" s="19"/>
      <c r="Y115" s="122"/>
      <c r="Z115" s="123"/>
      <c r="AA115" s="106"/>
      <c r="AB115" s="124"/>
      <c r="AC115" s="124"/>
      <c r="AD115" s="124"/>
      <c r="AE115" s="106"/>
      <c r="AF115" s="124"/>
      <c r="AG115" s="124"/>
      <c r="AH115" s="124"/>
      <c r="AI115" s="106"/>
      <c r="AJ115" s="124"/>
      <c r="AK115" s="124"/>
      <c r="AL115" s="124"/>
      <c r="AM115" s="106"/>
      <c r="AN115" s="124"/>
      <c r="AO115" s="124"/>
      <c r="AP115" s="124"/>
      <c r="AQ115" s="106"/>
      <c r="AR115" s="32"/>
      <c r="AS115" s="19"/>
      <c r="AT115" s="19"/>
      <c r="AU115" s="19"/>
      <c r="AV115" s="122"/>
      <c r="AW115" s="123"/>
      <c r="AX115" s="106"/>
      <c r="AY115" s="124"/>
      <c r="AZ115" s="124"/>
      <c r="BA115" s="124"/>
      <c r="BB115" s="106"/>
      <c r="BC115" s="124"/>
      <c r="BD115" s="124"/>
      <c r="BE115" s="124"/>
      <c r="BF115" s="106"/>
      <c r="BG115" s="124"/>
      <c r="BH115" s="124"/>
      <c r="BI115" s="124"/>
      <c r="BJ115" s="106"/>
      <c r="BK115" s="124"/>
      <c r="BL115" s="124"/>
      <c r="BM115" s="124"/>
      <c r="BN115" s="106"/>
      <c r="BO115" s="32"/>
      <c r="BP115" s="32"/>
      <c r="BQ115" s="19"/>
      <c r="BR115" s="106"/>
      <c r="BS115" s="108"/>
      <c r="BT115" s="123"/>
      <c r="BU115" s="109"/>
      <c r="BV115" s="126"/>
      <c r="BW115" s="126"/>
      <c r="BX115" s="126"/>
      <c r="BY115" s="109"/>
      <c r="BZ115" s="126"/>
      <c r="CA115" s="126"/>
      <c r="CB115" s="126"/>
      <c r="CC115" s="109"/>
      <c r="CD115" s="126"/>
      <c r="CE115" s="126"/>
      <c r="CF115" s="126"/>
      <c r="CG115" s="109"/>
      <c r="CH115" s="126"/>
      <c r="CI115" s="126"/>
      <c r="CJ115" s="126"/>
      <c r="CK115" s="109"/>
      <c r="CL115" s="19"/>
      <c r="CM115" s="19"/>
      <c r="CN115" s="30"/>
      <c r="CO115" s="32"/>
      <c r="CP115" s="10"/>
      <c r="CQ115" s="122"/>
      <c r="CR115" s="123"/>
      <c r="CS115" s="106"/>
      <c r="CT115" s="124"/>
      <c r="CU115" s="124"/>
      <c r="CV115" s="124"/>
      <c r="CW115" s="106"/>
      <c r="CX115" s="124"/>
      <c r="CY115" s="124"/>
      <c r="CZ115" s="124"/>
      <c r="DA115" s="106"/>
      <c r="DB115" s="124"/>
      <c r="DC115" s="124"/>
      <c r="DD115" s="124"/>
      <c r="DE115" s="106"/>
      <c r="DF115" s="124"/>
      <c r="DG115" s="124"/>
      <c r="DH115" s="124"/>
      <c r="DI115" s="106"/>
      <c r="DJ115" s="19"/>
      <c r="DK115" s="11"/>
      <c r="DL115" s="32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30"/>
      <c r="DZ115" s="10"/>
      <c r="EA115" s="10"/>
    </row>
    <row r="116" spans="1:131" ht="168" hidden="1" customHeight="1" x14ac:dyDescent="0.4">
      <c r="A116" s="158" t="s">
        <v>111</v>
      </c>
      <c r="B116" s="94">
        <v>18050500</v>
      </c>
      <c r="C116" s="95"/>
      <c r="D116" s="95"/>
      <c r="E116" s="96"/>
      <c r="F116" s="116" t="e">
        <f t="shared" si="6"/>
        <v>#DIV/0!</v>
      </c>
      <c r="G116" s="115">
        <f t="shared" si="7"/>
        <v>0</v>
      </c>
      <c r="H116" s="116" t="e">
        <f t="shared" si="8"/>
        <v>#DIV/0!</v>
      </c>
      <c r="I116" s="115">
        <f t="shared" si="9"/>
        <v>0</v>
      </c>
      <c r="J116" s="141">
        <f t="shared" si="5"/>
        <v>0</v>
      </c>
      <c r="K116" s="117"/>
      <c r="L116" s="99"/>
      <c r="M116" s="117"/>
      <c r="N116" s="117"/>
      <c r="O116" s="117"/>
      <c r="P116" s="99"/>
      <c r="Q116" s="19"/>
      <c r="R116" s="19"/>
      <c r="S116" s="120"/>
      <c r="T116" s="102"/>
      <c r="U116" s="19"/>
      <c r="V116" s="19"/>
      <c r="W116" s="30"/>
      <c r="X116" s="19"/>
      <c r="Y116" s="122"/>
      <c r="Z116" s="123"/>
      <c r="AA116" s="106"/>
      <c r="AB116" s="107"/>
      <c r="AC116" s="107"/>
      <c r="AD116" s="107"/>
      <c r="AE116" s="106"/>
      <c r="AF116" s="107"/>
      <c r="AG116" s="107"/>
      <c r="AH116" s="107"/>
      <c r="AI116" s="106"/>
      <c r="AJ116" s="107"/>
      <c r="AK116" s="107"/>
      <c r="AL116" s="107"/>
      <c r="AM116" s="106"/>
      <c r="AN116" s="107"/>
      <c r="AO116" s="107"/>
      <c r="AP116" s="107"/>
      <c r="AQ116" s="106"/>
      <c r="AR116" s="32"/>
      <c r="AS116" s="19"/>
      <c r="AT116" s="19"/>
      <c r="AU116" s="19"/>
      <c r="AV116" s="122"/>
      <c r="AW116" s="123"/>
      <c r="AX116" s="106"/>
      <c r="AY116" s="107"/>
      <c r="AZ116" s="107"/>
      <c r="BA116" s="107"/>
      <c r="BB116" s="106"/>
      <c r="BC116" s="107"/>
      <c r="BD116" s="107"/>
      <c r="BE116" s="107"/>
      <c r="BF116" s="106"/>
      <c r="BG116" s="107"/>
      <c r="BH116" s="107"/>
      <c r="BI116" s="107"/>
      <c r="BJ116" s="106"/>
      <c r="BK116" s="107"/>
      <c r="BL116" s="107"/>
      <c r="BM116" s="107"/>
      <c r="BN116" s="106"/>
      <c r="BO116" s="32"/>
      <c r="BP116" s="32"/>
      <c r="BQ116" s="19"/>
      <c r="BR116" s="106"/>
      <c r="BS116" s="108"/>
      <c r="BT116" s="123"/>
      <c r="BU116" s="109"/>
      <c r="BV116" s="126"/>
      <c r="BW116" s="126"/>
      <c r="BX116" s="126"/>
      <c r="BY116" s="109"/>
      <c r="BZ116" s="126"/>
      <c r="CA116" s="126"/>
      <c r="CB116" s="126"/>
      <c r="CC116" s="109"/>
      <c r="CD116" s="126"/>
      <c r="CE116" s="126"/>
      <c r="CF116" s="126"/>
      <c r="CG116" s="109"/>
      <c r="CH116" s="126"/>
      <c r="CI116" s="126"/>
      <c r="CJ116" s="126"/>
      <c r="CK116" s="109"/>
      <c r="CL116" s="19"/>
      <c r="CM116" s="19"/>
      <c r="CN116" s="30"/>
      <c r="CO116" s="32"/>
      <c r="CQ116" s="122"/>
      <c r="CR116" s="123"/>
      <c r="CS116" s="106"/>
      <c r="CT116" s="124"/>
      <c r="CU116" s="124"/>
      <c r="CV116" s="124"/>
      <c r="CW116" s="106"/>
      <c r="CX116" s="124"/>
      <c r="CY116" s="124"/>
      <c r="CZ116" s="124"/>
      <c r="DA116" s="106"/>
      <c r="DB116" s="124"/>
      <c r="DC116" s="124"/>
      <c r="DD116" s="124"/>
      <c r="DE116" s="106"/>
      <c r="DF116" s="124"/>
      <c r="DG116" s="124"/>
      <c r="DH116" s="124"/>
      <c r="DI116" s="106"/>
      <c r="DJ116" s="19"/>
      <c r="DK116" s="11"/>
      <c r="DY116" s="30"/>
    </row>
    <row r="117" spans="1:131" ht="23.4" hidden="1" customHeight="1" x14ac:dyDescent="0.4">
      <c r="A117" s="194" t="s">
        <v>112</v>
      </c>
      <c r="B117" s="145">
        <v>19010000</v>
      </c>
      <c r="C117" s="146">
        <f>C118+C119+C120+C121</f>
        <v>0</v>
      </c>
      <c r="D117" s="146">
        <f>D118+D119+D120+D121</f>
        <v>0</v>
      </c>
      <c r="E117" s="147">
        <f>E118+E119+E120+E121</f>
        <v>0</v>
      </c>
      <c r="F117" s="116" t="e">
        <f t="shared" si="6"/>
        <v>#DIV/0!</v>
      </c>
      <c r="G117" s="115">
        <f t="shared" si="7"/>
        <v>0</v>
      </c>
      <c r="H117" s="116" t="e">
        <f t="shared" si="8"/>
        <v>#DIV/0!</v>
      </c>
      <c r="I117" s="115">
        <f t="shared" si="9"/>
        <v>0</v>
      </c>
      <c r="J117" s="141">
        <f t="shared" si="5"/>
        <v>0</v>
      </c>
      <c r="K117" s="99"/>
      <c r="L117" s="99"/>
      <c r="M117" s="99"/>
      <c r="N117" s="99"/>
      <c r="O117" s="99"/>
      <c r="P117" s="99"/>
      <c r="Q117" s="107"/>
      <c r="R117" s="107"/>
      <c r="S117" s="120"/>
      <c r="T117" s="102"/>
      <c r="U117" s="19"/>
      <c r="V117" s="19"/>
      <c r="W117" s="30"/>
      <c r="X117" s="19"/>
      <c r="Y117" s="104"/>
      <c r="Z117" s="105"/>
      <c r="AA117" s="106"/>
      <c r="AB117" s="107"/>
      <c r="AC117" s="107"/>
      <c r="AD117" s="107"/>
      <c r="AE117" s="106"/>
      <c r="AF117" s="107"/>
      <c r="AG117" s="107"/>
      <c r="AH117" s="107"/>
      <c r="AI117" s="106"/>
      <c r="AJ117" s="107"/>
      <c r="AK117" s="107"/>
      <c r="AL117" s="107"/>
      <c r="AM117" s="106"/>
      <c r="AN117" s="107"/>
      <c r="AO117" s="107"/>
      <c r="AP117" s="107"/>
      <c r="AQ117" s="106"/>
      <c r="AR117" s="32"/>
      <c r="AS117" s="19"/>
      <c r="AT117" s="19"/>
      <c r="AU117" s="19"/>
      <c r="AV117" s="104"/>
      <c r="AW117" s="105"/>
      <c r="AX117" s="106"/>
      <c r="AY117" s="107"/>
      <c r="AZ117" s="107"/>
      <c r="BA117" s="107"/>
      <c r="BB117" s="106"/>
      <c r="BC117" s="107"/>
      <c r="BD117" s="107"/>
      <c r="BE117" s="107"/>
      <c r="BF117" s="106"/>
      <c r="BG117" s="107"/>
      <c r="BH117" s="107"/>
      <c r="BI117" s="107"/>
      <c r="BJ117" s="106"/>
      <c r="BK117" s="107"/>
      <c r="BL117" s="107"/>
      <c r="BM117" s="107"/>
      <c r="BN117" s="106"/>
      <c r="BO117" s="32"/>
      <c r="BP117" s="32"/>
      <c r="BQ117" s="19"/>
      <c r="BR117" s="106"/>
      <c r="BS117" s="108"/>
      <c r="BT117" s="105"/>
      <c r="BU117" s="109"/>
      <c r="BV117" s="101"/>
      <c r="BW117" s="101"/>
      <c r="BX117" s="101"/>
      <c r="BY117" s="109"/>
      <c r="BZ117" s="101"/>
      <c r="CA117" s="101"/>
      <c r="CB117" s="101"/>
      <c r="CC117" s="109"/>
      <c r="CD117" s="101"/>
      <c r="CE117" s="101"/>
      <c r="CF117" s="101"/>
      <c r="CG117" s="109"/>
      <c r="CH117" s="101"/>
      <c r="CI117" s="101"/>
      <c r="CJ117" s="101"/>
      <c r="CK117" s="109"/>
      <c r="CL117" s="19"/>
      <c r="CM117" s="19"/>
      <c r="CN117" s="30"/>
      <c r="CO117" s="32"/>
      <c r="CQ117" s="104"/>
      <c r="CR117" s="105"/>
      <c r="CS117" s="106"/>
      <c r="CT117" s="107"/>
      <c r="CU117" s="107"/>
      <c r="CV117" s="107"/>
      <c r="CW117" s="106"/>
      <c r="CX117" s="107"/>
      <c r="CY117" s="107"/>
      <c r="CZ117" s="107"/>
      <c r="DA117" s="106"/>
      <c r="DB117" s="107"/>
      <c r="DC117" s="107"/>
      <c r="DD117" s="107"/>
      <c r="DE117" s="106"/>
      <c r="DF117" s="107"/>
      <c r="DG117" s="107"/>
      <c r="DH117" s="107"/>
      <c r="DI117" s="106"/>
      <c r="DJ117" s="19"/>
      <c r="DK117" s="11"/>
      <c r="DY117" s="30"/>
    </row>
    <row r="118" spans="1:131" ht="105" hidden="1" customHeight="1" x14ac:dyDescent="0.4">
      <c r="A118" s="158" t="s">
        <v>113</v>
      </c>
      <c r="B118" s="113">
        <v>19010100</v>
      </c>
      <c r="C118" s="95"/>
      <c r="D118" s="95"/>
      <c r="E118" s="96"/>
      <c r="F118" s="116" t="e">
        <f t="shared" si="6"/>
        <v>#DIV/0!</v>
      </c>
      <c r="G118" s="115">
        <f t="shared" si="7"/>
        <v>0</v>
      </c>
      <c r="H118" s="116" t="e">
        <f t="shared" si="8"/>
        <v>#DIV/0!</v>
      </c>
      <c r="I118" s="115">
        <f t="shared" si="9"/>
        <v>0</v>
      </c>
      <c r="J118" s="141">
        <f t="shared" si="5"/>
        <v>0</v>
      </c>
      <c r="K118" s="117"/>
      <c r="L118" s="99"/>
      <c r="M118" s="117"/>
      <c r="N118" s="117"/>
      <c r="O118" s="117"/>
      <c r="P118" s="99"/>
      <c r="Q118" s="19"/>
      <c r="R118" s="19"/>
      <c r="S118" s="120"/>
      <c r="T118" s="102"/>
      <c r="U118" s="19"/>
      <c r="V118" s="19"/>
      <c r="W118" s="30"/>
      <c r="X118" s="19"/>
      <c r="Y118" s="122"/>
      <c r="Z118" s="123"/>
      <c r="AA118" s="106"/>
      <c r="AB118" s="124"/>
      <c r="AC118" s="124"/>
      <c r="AD118" s="124"/>
      <c r="AE118" s="106"/>
      <c r="AF118" s="124"/>
      <c r="AG118" s="124"/>
      <c r="AH118" s="124"/>
      <c r="AI118" s="106"/>
      <c r="AJ118" s="124"/>
      <c r="AK118" s="124"/>
      <c r="AL118" s="124"/>
      <c r="AM118" s="106"/>
      <c r="AN118" s="124"/>
      <c r="AO118" s="124"/>
      <c r="AP118" s="124"/>
      <c r="AQ118" s="106"/>
      <c r="AR118" s="32"/>
      <c r="AS118" s="19"/>
      <c r="AT118" s="19"/>
      <c r="AU118" s="19"/>
      <c r="AV118" s="122"/>
      <c r="AW118" s="123"/>
      <c r="AX118" s="106"/>
      <c r="AY118" s="124"/>
      <c r="AZ118" s="124"/>
      <c r="BA118" s="124"/>
      <c r="BB118" s="106"/>
      <c r="BC118" s="124"/>
      <c r="BD118" s="124"/>
      <c r="BE118" s="124"/>
      <c r="BF118" s="106"/>
      <c r="BG118" s="124"/>
      <c r="BH118" s="124"/>
      <c r="BI118" s="124"/>
      <c r="BJ118" s="106"/>
      <c r="BK118" s="124"/>
      <c r="BL118" s="124"/>
      <c r="BM118" s="124"/>
      <c r="BN118" s="106"/>
      <c r="BO118" s="32"/>
      <c r="BP118" s="32"/>
      <c r="BQ118" s="19"/>
      <c r="BR118" s="106"/>
      <c r="BS118" s="108"/>
      <c r="BT118" s="123"/>
      <c r="BU118" s="109"/>
      <c r="BV118" s="126"/>
      <c r="BW118" s="126"/>
      <c r="BX118" s="126"/>
      <c r="BY118" s="109"/>
      <c r="BZ118" s="126"/>
      <c r="CA118" s="126"/>
      <c r="CB118" s="126"/>
      <c r="CC118" s="109"/>
      <c r="CD118" s="126"/>
      <c r="CE118" s="126"/>
      <c r="CF118" s="126"/>
      <c r="CG118" s="109"/>
      <c r="CH118" s="126"/>
      <c r="CI118" s="126"/>
      <c r="CJ118" s="126"/>
      <c r="CK118" s="109"/>
      <c r="CL118" s="19"/>
      <c r="CM118" s="19"/>
      <c r="CN118" s="30"/>
      <c r="CO118" s="32"/>
      <c r="CP118" s="195"/>
      <c r="CQ118" s="122"/>
      <c r="CR118" s="123"/>
      <c r="CS118" s="106"/>
      <c r="CT118" s="124"/>
      <c r="CU118" s="124"/>
      <c r="CV118" s="124"/>
      <c r="CW118" s="106"/>
      <c r="CX118" s="124"/>
      <c r="CY118" s="124"/>
      <c r="CZ118" s="124"/>
      <c r="DA118" s="106"/>
      <c r="DB118" s="124"/>
      <c r="DC118" s="124"/>
      <c r="DD118" s="124"/>
      <c r="DE118" s="106"/>
      <c r="DF118" s="124"/>
      <c r="DG118" s="124"/>
      <c r="DH118" s="124"/>
      <c r="DI118" s="106"/>
      <c r="DJ118" s="19"/>
      <c r="DK118" s="11"/>
      <c r="DY118" s="30"/>
    </row>
    <row r="119" spans="1:131" s="193" customFormat="1" ht="63" hidden="1" customHeight="1" x14ac:dyDescent="0.4">
      <c r="A119" s="158" t="s">
        <v>114</v>
      </c>
      <c r="B119" s="113">
        <v>19010200</v>
      </c>
      <c r="C119" s="95"/>
      <c r="D119" s="95"/>
      <c r="E119" s="96"/>
      <c r="F119" s="116" t="e">
        <f t="shared" si="6"/>
        <v>#DIV/0!</v>
      </c>
      <c r="G119" s="115">
        <f t="shared" si="7"/>
        <v>0</v>
      </c>
      <c r="H119" s="116" t="e">
        <f t="shared" si="8"/>
        <v>#DIV/0!</v>
      </c>
      <c r="I119" s="115">
        <f t="shared" si="9"/>
        <v>0</v>
      </c>
      <c r="J119" s="141">
        <f t="shared" si="5"/>
        <v>0</v>
      </c>
      <c r="K119" s="117"/>
      <c r="L119" s="99"/>
      <c r="M119" s="117"/>
      <c r="N119" s="117"/>
      <c r="O119" s="117"/>
      <c r="P119" s="99"/>
      <c r="Q119" s="19"/>
      <c r="R119" s="19"/>
      <c r="S119" s="120"/>
      <c r="T119" s="102"/>
      <c r="U119" s="19"/>
      <c r="V119" s="19"/>
      <c r="W119" s="30"/>
      <c r="X119" s="19"/>
      <c r="Y119" s="122"/>
      <c r="Z119" s="123"/>
      <c r="AA119" s="106"/>
      <c r="AB119" s="124"/>
      <c r="AC119" s="124"/>
      <c r="AD119" s="124"/>
      <c r="AE119" s="106"/>
      <c r="AF119" s="124"/>
      <c r="AG119" s="124"/>
      <c r="AH119" s="124"/>
      <c r="AI119" s="106"/>
      <c r="AJ119" s="124"/>
      <c r="AK119" s="124"/>
      <c r="AL119" s="124"/>
      <c r="AM119" s="106"/>
      <c r="AN119" s="124"/>
      <c r="AO119" s="124"/>
      <c r="AP119" s="124"/>
      <c r="AQ119" s="106"/>
      <c r="AR119" s="32"/>
      <c r="AS119" s="19"/>
      <c r="AT119" s="19"/>
      <c r="AU119" s="19"/>
      <c r="AV119" s="122"/>
      <c r="AW119" s="123"/>
      <c r="AX119" s="106"/>
      <c r="AY119" s="124"/>
      <c r="AZ119" s="124"/>
      <c r="BA119" s="124"/>
      <c r="BB119" s="106"/>
      <c r="BC119" s="124"/>
      <c r="BD119" s="124"/>
      <c r="BE119" s="124"/>
      <c r="BF119" s="106"/>
      <c r="BG119" s="124"/>
      <c r="BH119" s="124"/>
      <c r="BI119" s="124"/>
      <c r="BJ119" s="106"/>
      <c r="BK119" s="124"/>
      <c r="BL119" s="124"/>
      <c r="BM119" s="124"/>
      <c r="BN119" s="106"/>
      <c r="BO119" s="32"/>
      <c r="BP119" s="32"/>
      <c r="BQ119" s="19"/>
      <c r="BR119" s="106"/>
      <c r="BS119" s="108"/>
      <c r="BT119" s="123"/>
      <c r="BU119" s="109"/>
      <c r="BV119" s="126"/>
      <c r="BW119" s="126"/>
      <c r="BX119" s="126"/>
      <c r="BY119" s="109"/>
      <c r="BZ119" s="126"/>
      <c r="CA119" s="126"/>
      <c r="CB119" s="126"/>
      <c r="CC119" s="109"/>
      <c r="CD119" s="126"/>
      <c r="CE119" s="126"/>
      <c r="CF119" s="126"/>
      <c r="CG119" s="109"/>
      <c r="CH119" s="126"/>
      <c r="CI119" s="126"/>
      <c r="CJ119" s="126"/>
      <c r="CK119" s="109"/>
      <c r="CL119" s="19"/>
      <c r="CM119" s="19"/>
      <c r="CN119" s="30"/>
      <c r="CO119" s="32"/>
      <c r="CP119" s="195"/>
      <c r="CQ119" s="122"/>
      <c r="CR119" s="123"/>
      <c r="CS119" s="106"/>
      <c r="CT119" s="124"/>
      <c r="CU119" s="124"/>
      <c r="CV119" s="124"/>
      <c r="CW119" s="106"/>
      <c r="CX119" s="124"/>
      <c r="CY119" s="124"/>
      <c r="CZ119" s="124"/>
      <c r="DA119" s="106"/>
      <c r="DB119" s="124"/>
      <c r="DC119" s="124"/>
      <c r="DD119" s="124"/>
      <c r="DE119" s="106"/>
      <c r="DF119" s="124"/>
      <c r="DG119" s="124"/>
      <c r="DH119" s="124"/>
      <c r="DI119" s="106"/>
      <c r="DJ119" s="19"/>
      <c r="DK119" s="11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30"/>
      <c r="DZ119" s="10"/>
      <c r="EA119" s="10"/>
    </row>
    <row r="120" spans="1:131" ht="126" hidden="1" customHeight="1" x14ac:dyDescent="0.4">
      <c r="A120" s="158" t="s">
        <v>115</v>
      </c>
      <c r="B120" s="113">
        <v>19010300</v>
      </c>
      <c r="C120" s="95"/>
      <c r="D120" s="95"/>
      <c r="E120" s="96"/>
      <c r="F120" s="116" t="e">
        <f t="shared" si="6"/>
        <v>#DIV/0!</v>
      </c>
      <c r="G120" s="115">
        <f t="shared" si="7"/>
        <v>0</v>
      </c>
      <c r="H120" s="116" t="e">
        <f t="shared" si="8"/>
        <v>#DIV/0!</v>
      </c>
      <c r="I120" s="115">
        <f t="shared" si="9"/>
        <v>0</v>
      </c>
      <c r="J120" s="141">
        <f t="shared" si="5"/>
        <v>0</v>
      </c>
      <c r="K120" s="117"/>
      <c r="L120" s="99"/>
      <c r="M120" s="117"/>
      <c r="N120" s="117"/>
      <c r="O120" s="117"/>
      <c r="P120" s="99"/>
      <c r="Q120" s="19"/>
      <c r="R120" s="19"/>
      <c r="S120" s="120"/>
      <c r="T120" s="102"/>
      <c r="U120" s="19"/>
      <c r="V120" s="19"/>
      <c r="W120" s="30"/>
      <c r="X120" s="19"/>
      <c r="Y120" s="122"/>
      <c r="Z120" s="123"/>
      <c r="AA120" s="106"/>
      <c r="AB120" s="124"/>
      <c r="AC120" s="124"/>
      <c r="AD120" s="124"/>
      <c r="AE120" s="106"/>
      <c r="AF120" s="124"/>
      <c r="AG120" s="124"/>
      <c r="AH120" s="124"/>
      <c r="AI120" s="106"/>
      <c r="AJ120" s="124"/>
      <c r="AK120" s="124"/>
      <c r="AL120" s="124"/>
      <c r="AM120" s="106"/>
      <c r="AN120" s="124"/>
      <c r="AO120" s="124"/>
      <c r="AP120" s="124"/>
      <c r="AQ120" s="106"/>
      <c r="AR120" s="32"/>
      <c r="AS120" s="19"/>
      <c r="AT120" s="19"/>
      <c r="AU120" s="19"/>
      <c r="AV120" s="122"/>
      <c r="AW120" s="123"/>
      <c r="AX120" s="106"/>
      <c r="AY120" s="124"/>
      <c r="AZ120" s="124"/>
      <c r="BA120" s="124"/>
      <c r="BB120" s="106"/>
      <c r="BC120" s="124"/>
      <c r="BD120" s="124"/>
      <c r="BE120" s="124"/>
      <c r="BF120" s="106"/>
      <c r="BG120" s="124"/>
      <c r="BH120" s="124"/>
      <c r="BI120" s="124"/>
      <c r="BJ120" s="106"/>
      <c r="BK120" s="124"/>
      <c r="BL120" s="124"/>
      <c r="BM120" s="124"/>
      <c r="BN120" s="106"/>
      <c r="BO120" s="32"/>
      <c r="BP120" s="32"/>
      <c r="BQ120" s="19"/>
      <c r="BR120" s="106"/>
      <c r="BS120" s="108"/>
      <c r="BT120" s="123"/>
      <c r="BU120" s="109"/>
      <c r="BV120" s="126"/>
      <c r="BW120" s="126"/>
      <c r="BX120" s="126"/>
      <c r="BY120" s="109"/>
      <c r="BZ120" s="126"/>
      <c r="CA120" s="126"/>
      <c r="CB120" s="126"/>
      <c r="CC120" s="109"/>
      <c r="CD120" s="126"/>
      <c r="CE120" s="126"/>
      <c r="CF120" s="126"/>
      <c r="CG120" s="109"/>
      <c r="CH120" s="126"/>
      <c r="CI120" s="126"/>
      <c r="CJ120" s="126"/>
      <c r="CK120" s="109"/>
      <c r="CL120" s="19"/>
      <c r="CM120" s="19"/>
      <c r="CN120" s="30"/>
      <c r="CO120" s="32"/>
      <c r="CP120" s="19"/>
      <c r="CQ120" s="122"/>
      <c r="CR120" s="123"/>
      <c r="CS120" s="106"/>
      <c r="CT120" s="124"/>
      <c r="CU120" s="124"/>
      <c r="CV120" s="124"/>
      <c r="CW120" s="106"/>
      <c r="CX120" s="124"/>
      <c r="CY120" s="124"/>
      <c r="CZ120" s="124"/>
      <c r="DA120" s="106"/>
      <c r="DB120" s="124"/>
      <c r="DC120" s="124"/>
      <c r="DD120" s="124"/>
      <c r="DE120" s="106"/>
      <c r="DF120" s="124"/>
      <c r="DG120" s="124"/>
      <c r="DH120" s="124"/>
      <c r="DI120" s="106"/>
      <c r="DJ120" s="19"/>
      <c r="DK120" s="196"/>
      <c r="DY120" s="30"/>
    </row>
    <row r="121" spans="1:131" ht="147" hidden="1" customHeight="1" x14ac:dyDescent="0.4">
      <c r="A121" s="158" t="s">
        <v>116</v>
      </c>
      <c r="B121" s="113">
        <v>19010500</v>
      </c>
      <c r="C121" s="95"/>
      <c r="D121" s="95"/>
      <c r="E121" s="96"/>
      <c r="F121" s="116" t="e">
        <f t="shared" si="6"/>
        <v>#DIV/0!</v>
      </c>
      <c r="G121" s="115">
        <f t="shared" si="7"/>
        <v>0</v>
      </c>
      <c r="H121" s="116" t="e">
        <f t="shared" si="8"/>
        <v>#DIV/0!</v>
      </c>
      <c r="I121" s="115">
        <f t="shared" si="9"/>
        <v>0</v>
      </c>
      <c r="J121" s="141">
        <f t="shared" si="5"/>
        <v>0</v>
      </c>
      <c r="K121" s="117"/>
      <c r="L121" s="99"/>
      <c r="M121" s="117"/>
      <c r="N121" s="117"/>
      <c r="O121" s="117"/>
      <c r="P121" s="99"/>
      <c r="Q121" s="19"/>
      <c r="R121" s="19"/>
      <c r="S121" s="120"/>
      <c r="T121" s="102"/>
      <c r="U121" s="19"/>
      <c r="V121" s="19"/>
      <c r="W121" s="30"/>
      <c r="X121" s="19"/>
      <c r="Y121" s="122"/>
      <c r="Z121" s="123"/>
      <c r="AA121" s="107"/>
      <c r="AB121" s="124"/>
      <c r="AC121" s="124"/>
      <c r="AD121" s="124"/>
      <c r="AE121" s="107"/>
      <c r="AF121" s="124"/>
      <c r="AG121" s="124"/>
      <c r="AH121" s="124"/>
      <c r="AI121" s="107"/>
      <c r="AJ121" s="124"/>
      <c r="AK121" s="124"/>
      <c r="AL121" s="124"/>
      <c r="AM121" s="107"/>
      <c r="AN121" s="124"/>
      <c r="AO121" s="124"/>
      <c r="AP121" s="124"/>
      <c r="AQ121" s="106"/>
      <c r="AR121" s="32"/>
      <c r="AS121" s="19"/>
      <c r="AT121" s="19"/>
      <c r="AU121" s="19"/>
      <c r="AV121" s="122"/>
      <c r="AW121" s="123"/>
      <c r="AX121" s="107"/>
      <c r="AY121" s="124"/>
      <c r="AZ121" s="124"/>
      <c r="BA121" s="124"/>
      <c r="BB121" s="107"/>
      <c r="BC121" s="124"/>
      <c r="BD121" s="124"/>
      <c r="BE121" s="124"/>
      <c r="BF121" s="107"/>
      <c r="BG121" s="124"/>
      <c r="BH121" s="124"/>
      <c r="BI121" s="124"/>
      <c r="BJ121" s="107"/>
      <c r="BK121" s="124"/>
      <c r="BL121" s="124"/>
      <c r="BM121" s="124"/>
      <c r="BN121" s="106"/>
      <c r="BO121" s="32"/>
      <c r="BP121" s="32"/>
      <c r="BQ121" s="19"/>
      <c r="BR121" s="106"/>
      <c r="BS121" s="108"/>
      <c r="BT121" s="123"/>
      <c r="BU121" s="101"/>
      <c r="BV121" s="126"/>
      <c r="BW121" s="126"/>
      <c r="BX121" s="126"/>
      <c r="BY121" s="101"/>
      <c r="BZ121" s="126"/>
      <c r="CA121" s="126"/>
      <c r="CB121" s="126"/>
      <c r="CC121" s="101"/>
      <c r="CD121" s="126"/>
      <c r="CE121" s="126"/>
      <c r="CF121" s="126"/>
      <c r="CG121" s="101"/>
      <c r="CH121" s="126"/>
      <c r="CI121" s="126"/>
      <c r="CJ121" s="126"/>
      <c r="CK121" s="109"/>
      <c r="CL121" s="19"/>
      <c r="CM121" s="19"/>
      <c r="CN121" s="30"/>
      <c r="CO121" s="32"/>
      <c r="CP121" s="19"/>
      <c r="CQ121" s="122"/>
      <c r="CR121" s="123"/>
      <c r="CS121" s="107"/>
      <c r="CT121" s="124"/>
      <c r="CU121" s="124"/>
      <c r="CV121" s="124"/>
      <c r="CW121" s="107"/>
      <c r="CX121" s="124"/>
      <c r="CY121" s="124"/>
      <c r="CZ121" s="124"/>
      <c r="DA121" s="107"/>
      <c r="DB121" s="124"/>
      <c r="DC121" s="124"/>
      <c r="DD121" s="124"/>
      <c r="DE121" s="107"/>
      <c r="DF121" s="124"/>
      <c r="DG121" s="124"/>
      <c r="DH121" s="124"/>
      <c r="DI121" s="106"/>
      <c r="DJ121" s="19"/>
      <c r="DK121" s="190"/>
      <c r="DY121" s="30"/>
    </row>
    <row r="122" spans="1:131" ht="84" hidden="1" customHeight="1" x14ac:dyDescent="0.4">
      <c r="A122" s="158" t="s">
        <v>117</v>
      </c>
      <c r="B122" s="113">
        <v>19040100</v>
      </c>
      <c r="C122" s="95"/>
      <c r="D122" s="95"/>
      <c r="E122" s="96"/>
      <c r="F122" s="116" t="e">
        <f t="shared" si="6"/>
        <v>#DIV/0!</v>
      </c>
      <c r="G122" s="115">
        <f t="shared" si="7"/>
        <v>0</v>
      </c>
      <c r="H122" s="116" t="e">
        <f t="shared" si="8"/>
        <v>#DIV/0!</v>
      </c>
      <c r="I122" s="115">
        <f t="shared" si="9"/>
        <v>0</v>
      </c>
      <c r="J122" s="141">
        <f t="shared" si="5"/>
        <v>0</v>
      </c>
      <c r="K122" s="117"/>
      <c r="L122" s="99"/>
      <c r="M122" s="117"/>
      <c r="N122" s="117"/>
      <c r="O122" s="117"/>
      <c r="P122" s="99"/>
      <c r="Q122" s="19"/>
      <c r="R122" s="19"/>
      <c r="S122" s="120"/>
      <c r="T122" s="102"/>
      <c r="U122" s="19"/>
      <c r="V122" s="19"/>
      <c r="W122" s="30"/>
      <c r="X122" s="19"/>
      <c r="Y122" s="122"/>
      <c r="Z122" s="123"/>
      <c r="AA122" s="107"/>
      <c r="AB122" s="124"/>
      <c r="AC122" s="124"/>
      <c r="AD122" s="124"/>
      <c r="AE122" s="107"/>
      <c r="AF122" s="124"/>
      <c r="AG122" s="124"/>
      <c r="AH122" s="124"/>
      <c r="AI122" s="107"/>
      <c r="AJ122" s="124"/>
      <c r="AK122" s="124"/>
      <c r="AL122" s="124"/>
      <c r="AM122" s="107"/>
      <c r="AN122" s="124"/>
      <c r="AO122" s="124"/>
      <c r="AP122" s="124"/>
      <c r="AQ122" s="106"/>
      <c r="AR122" s="32"/>
      <c r="AS122" s="19"/>
      <c r="AT122" s="19"/>
      <c r="AU122" s="19"/>
      <c r="AV122" s="122"/>
      <c r="AW122" s="123"/>
      <c r="AX122" s="107"/>
      <c r="AY122" s="124"/>
      <c r="AZ122" s="124"/>
      <c r="BA122" s="124"/>
      <c r="BB122" s="107"/>
      <c r="BC122" s="124"/>
      <c r="BD122" s="124"/>
      <c r="BE122" s="124"/>
      <c r="BF122" s="107"/>
      <c r="BG122" s="124"/>
      <c r="BH122" s="124"/>
      <c r="BI122" s="124"/>
      <c r="BJ122" s="107"/>
      <c r="BK122" s="124"/>
      <c r="BL122" s="124"/>
      <c r="BM122" s="124"/>
      <c r="BN122" s="106"/>
      <c r="BO122" s="32"/>
      <c r="BP122" s="32"/>
      <c r="BQ122" s="19"/>
      <c r="BR122" s="106"/>
      <c r="BS122" s="108"/>
      <c r="BT122" s="123"/>
      <c r="BU122" s="101"/>
      <c r="BV122" s="126"/>
      <c r="BW122" s="126"/>
      <c r="BX122" s="126"/>
      <c r="BY122" s="101"/>
      <c r="BZ122" s="126"/>
      <c r="CA122" s="126"/>
      <c r="CB122" s="126"/>
      <c r="CC122" s="101"/>
      <c r="CD122" s="126"/>
      <c r="CE122" s="126"/>
      <c r="CF122" s="126"/>
      <c r="CG122" s="101"/>
      <c r="CH122" s="126"/>
      <c r="CI122" s="126"/>
      <c r="CJ122" s="126"/>
      <c r="CK122" s="109"/>
      <c r="CL122" s="19"/>
      <c r="CM122" s="19"/>
      <c r="CN122" s="30"/>
      <c r="CO122" s="32"/>
      <c r="CQ122" s="122"/>
      <c r="CR122" s="123"/>
      <c r="CS122" s="107"/>
      <c r="CT122" s="124"/>
      <c r="CU122" s="124"/>
      <c r="CV122" s="124"/>
      <c r="CW122" s="107"/>
      <c r="CX122" s="124"/>
      <c r="CY122" s="124"/>
      <c r="CZ122" s="124"/>
      <c r="DA122" s="107"/>
      <c r="DB122" s="124"/>
      <c r="DC122" s="124"/>
      <c r="DD122" s="124"/>
      <c r="DE122" s="107"/>
      <c r="DF122" s="124"/>
      <c r="DG122" s="124"/>
      <c r="DH122" s="124"/>
      <c r="DI122" s="106"/>
      <c r="DJ122" s="19"/>
      <c r="DK122" s="196"/>
      <c r="DY122" s="30"/>
    </row>
    <row r="123" spans="1:131" s="207" customFormat="1" ht="49.2" customHeight="1" x14ac:dyDescent="0.55000000000000004">
      <c r="A123" s="197" t="s">
        <v>118</v>
      </c>
      <c r="B123" s="57" t="s">
        <v>119</v>
      </c>
      <c r="C123" s="58">
        <f>C125+C129+C130+C131+C139+C140+C146+C148+C149+C137+C128+C126+C134+C135+C136+C132</f>
        <v>40023460</v>
      </c>
      <c r="D123" s="58">
        <f>D125+D129+D130+D131+D139+D140+D146+D148+D149+D137+D128+D126+D134+D135+D136+D132</f>
        <v>21231000</v>
      </c>
      <c r="E123" s="59">
        <f>E125+E129+E130+E131+E139+E140+E146+E148+E149+E137+E128+E126+E134+E135+E136+E132+E138</f>
        <v>28416314.651999999</v>
      </c>
      <c r="F123" s="60">
        <f t="shared" si="6"/>
        <v>70.999145631087373</v>
      </c>
      <c r="G123" s="59">
        <f t="shared" si="7"/>
        <v>-11607145.348000001</v>
      </c>
      <c r="H123" s="60">
        <f t="shared" si="8"/>
        <v>133.84350549667937</v>
      </c>
      <c r="I123" s="59">
        <f t="shared" si="9"/>
        <v>7185314.6519999988</v>
      </c>
      <c r="J123" s="61">
        <f t="shared" si="5"/>
        <v>2.4871563984325826</v>
      </c>
      <c r="K123" s="198"/>
      <c r="L123" s="198"/>
      <c r="M123" s="198"/>
      <c r="N123" s="198"/>
      <c r="O123" s="198"/>
      <c r="P123" s="198"/>
      <c r="Q123" s="199"/>
      <c r="R123" s="199"/>
      <c r="S123" s="199"/>
      <c r="T123" s="200"/>
      <c r="U123" s="201"/>
      <c r="V123" s="201"/>
      <c r="W123" s="202"/>
      <c r="X123" s="201"/>
      <c r="Y123" s="203"/>
      <c r="Z123" s="204"/>
      <c r="AA123" s="205"/>
      <c r="AB123" s="199"/>
      <c r="AC123" s="199"/>
      <c r="AD123" s="199"/>
      <c r="AE123" s="205"/>
      <c r="AF123" s="199"/>
      <c r="AG123" s="199"/>
      <c r="AH123" s="199"/>
      <c r="AI123" s="205"/>
      <c r="AJ123" s="199"/>
      <c r="AK123" s="199"/>
      <c r="AL123" s="199"/>
      <c r="AM123" s="205"/>
      <c r="AN123" s="199"/>
      <c r="AO123" s="199"/>
      <c r="AP123" s="199"/>
      <c r="AQ123" s="205"/>
      <c r="AR123" s="202"/>
      <c r="AS123" s="201"/>
      <c r="AT123" s="201"/>
      <c r="AU123" s="201"/>
      <c r="AV123" s="203"/>
      <c r="AW123" s="204"/>
      <c r="AX123" s="205"/>
      <c r="AY123" s="199"/>
      <c r="AZ123" s="199"/>
      <c r="BA123" s="199"/>
      <c r="BB123" s="205"/>
      <c r="BC123" s="199"/>
      <c r="BD123" s="199"/>
      <c r="BE123" s="199"/>
      <c r="BF123" s="205"/>
      <c r="BG123" s="199"/>
      <c r="BH123" s="199"/>
      <c r="BI123" s="199"/>
      <c r="BJ123" s="205"/>
      <c r="BK123" s="199"/>
      <c r="BL123" s="199"/>
      <c r="BM123" s="199"/>
      <c r="BN123" s="205"/>
      <c r="BO123" s="202"/>
      <c r="BP123" s="202"/>
      <c r="BQ123" s="201"/>
      <c r="BR123" s="205"/>
      <c r="BS123" s="206"/>
      <c r="BT123" s="204"/>
      <c r="BU123" s="205"/>
      <c r="BV123" s="199"/>
      <c r="BW123" s="199"/>
      <c r="BX123" s="199"/>
      <c r="BY123" s="205"/>
      <c r="BZ123" s="199"/>
      <c r="CA123" s="199"/>
      <c r="CB123" s="199"/>
      <c r="CC123" s="205"/>
      <c r="CD123" s="199"/>
      <c r="CE123" s="199"/>
      <c r="CF123" s="199"/>
      <c r="CG123" s="205"/>
      <c r="CH123" s="199"/>
      <c r="CI123" s="199"/>
      <c r="CJ123" s="199"/>
      <c r="CK123" s="205"/>
      <c r="CL123" s="201"/>
      <c r="CM123" s="201"/>
      <c r="CN123" s="202"/>
      <c r="CO123" s="202"/>
      <c r="CQ123" s="203"/>
      <c r="CR123" s="204"/>
      <c r="CS123" s="205"/>
      <c r="CT123" s="199"/>
      <c r="CU123" s="199"/>
      <c r="CV123" s="199"/>
      <c r="CW123" s="205"/>
      <c r="CX123" s="199"/>
      <c r="CY123" s="199"/>
      <c r="CZ123" s="199"/>
      <c r="DA123" s="205"/>
      <c r="DB123" s="199"/>
      <c r="DC123" s="199"/>
      <c r="DD123" s="199"/>
      <c r="DE123" s="205"/>
      <c r="DF123" s="199"/>
      <c r="DG123" s="199"/>
      <c r="DH123" s="199"/>
      <c r="DI123" s="205"/>
      <c r="DJ123" s="201"/>
      <c r="DK123" s="208"/>
      <c r="DY123" s="202"/>
    </row>
    <row r="124" spans="1:131" s="137" customFormat="1" ht="375" hidden="1" customHeight="1" x14ac:dyDescent="0.35">
      <c r="A124" s="209" t="s">
        <v>120</v>
      </c>
      <c r="B124" s="130">
        <v>21010000</v>
      </c>
      <c r="C124" s="131">
        <f>C125</f>
        <v>2975660</v>
      </c>
      <c r="D124" s="131">
        <f>D125</f>
        <v>1909500</v>
      </c>
      <c r="E124" s="132">
        <f>E125</f>
        <v>2525167</v>
      </c>
      <c r="F124" s="133">
        <f t="shared" si="6"/>
        <v>84.860736777723261</v>
      </c>
      <c r="G124" s="134">
        <f t="shared" si="7"/>
        <v>-450493</v>
      </c>
      <c r="H124" s="133">
        <f t="shared" si="8"/>
        <v>132.24231474207909</v>
      </c>
      <c r="I124" s="134">
        <f t="shared" si="9"/>
        <v>615667</v>
      </c>
      <c r="J124" s="210">
        <f t="shared" si="5"/>
        <v>0.22101688195934927</v>
      </c>
      <c r="K124" s="99"/>
      <c r="L124" s="99"/>
      <c r="M124" s="99"/>
      <c r="N124" s="99"/>
      <c r="O124" s="99"/>
      <c r="P124" s="99"/>
      <c r="Q124" s="101"/>
      <c r="R124" s="101"/>
      <c r="S124" s="101"/>
      <c r="T124" s="102"/>
      <c r="U124" s="40"/>
      <c r="V124" s="40"/>
      <c r="W124" s="30"/>
      <c r="X124" s="40"/>
      <c r="Y124" s="104"/>
      <c r="Z124" s="105"/>
      <c r="AA124" s="106"/>
      <c r="AB124" s="107"/>
      <c r="AC124" s="107"/>
      <c r="AD124" s="107"/>
      <c r="AE124" s="106"/>
      <c r="AF124" s="107"/>
      <c r="AG124" s="107"/>
      <c r="AH124" s="107"/>
      <c r="AI124" s="106"/>
      <c r="AJ124" s="107"/>
      <c r="AK124" s="107"/>
      <c r="AL124" s="107"/>
      <c r="AM124" s="106"/>
      <c r="AN124" s="107"/>
      <c r="AO124" s="107"/>
      <c r="AP124" s="107"/>
      <c r="AQ124" s="106"/>
      <c r="AR124" s="30"/>
      <c r="AS124" s="40"/>
      <c r="AT124" s="40"/>
      <c r="AU124" s="40"/>
      <c r="AV124" s="104"/>
      <c r="AW124" s="105"/>
      <c r="AX124" s="106"/>
      <c r="AY124" s="107"/>
      <c r="AZ124" s="107"/>
      <c r="BA124" s="107"/>
      <c r="BB124" s="106"/>
      <c r="BC124" s="107"/>
      <c r="BD124" s="107"/>
      <c r="BE124" s="107"/>
      <c r="BF124" s="106"/>
      <c r="BG124" s="107"/>
      <c r="BH124" s="107"/>
      <c r="BI124" s="107"/>
      <c r="BJ124" s="106"/>
      <c r="BK124" s="107"/>
      <c r="BL124" s="107"/>
      <c r="BM124" s="107"/>
      <c r="BN124" s="106"/>
      <c r="BO124" s="30"/>
      <c r="BP124" s="30"/>
      <c r="BQ124" s="40"/>
      <c r="BR124" s="106"/>
      <c r="BS124" s="108"/>
      <c r="BT124" s="105"/>
      <c r="BU124" s="109"/>
      <c r="BV124" s="101"/>
      <c r="BW124" s="101"/>
      <c r="BX124" s="101"/>
      <c r="BY124" s="109"/>
      <c r="BZ124" s="101"/>
      <c r="CA124" s="101"/>
      <c r="CB124" s="101"/>
      <c r="CC124" s="109"/>
      <c r="CD124" s="101"/>
      <c r="CE124" s="101"/>
      <c r="CF124" s="101"/>
      <c r="CG124" s="109"/>
      <c r="CH124" s="101"/>
      <c r="CI124" s="101"/>
      <c r="CJ124" s="101"/>
      <c r="CK124" s="109"/>
      <c r="CL124" s="40"/>
      <c r="CM124" s="40"/>
      <c r="CN124" s="30"/>
      <c r="CO124" s="30"/>
      <c r="CP124" s="9"/>
      <c r="CQ124" s="104"/>
      <c r="CR124" s="105"/>
      <c r="CS124" s="106"/>
      <c r="CT124" s="107"/>
      <c r="CU124" s="107"/>
      <c r="CV124" s="107"/>
      <c r="CW124" s="106"/>
      <c r="CX124" s="107"/>
      <c r="CY124" s="107"/>
      <c r="CZ124" s="107"/>
      <c r="DA124" s="106"/>
      <c r="DB124" s="107"/>
      <c r="DC124" s="107"/>
      <c r="DD124" s="107"/>
      <c r="DE124" s="106"/>
      <c r="DF124" s="107"/>
      <c r="DG124" s="107"/>
      <c r="DH124" s="107"/>
      <c r="DI124" s="106"/>
      <c r="DJ124" s="40"/>
      <c r="DK124" s="211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30"/>
      <c r="DZ124" s="9"/>
      <c r="EA124" s="9"/>
    </row>
    <row r="125" spans="1:131" ht="69.599999999999994" customHeight="1" x14ac:dyDescent="0.4">
      <c r="A125" s="112" t="s">
        <v>121</v>
      </c>
      <c r="B125" s="113">
        <v>21010300</v>
      </c>
      <c r="C125" s="114">
        <v>2975660</v>
      </c>
      <c r="D125" s="114">
        <v>1909500</v>
      </c>
      <c r="E125" s="115">
        <v>2525167</v>
      </c>
      <c r="F125" s="97">
        <f t="shared" si="6"/>
        <v>84.860736777723261</v>
      </c>
      <c r="G125" s="115">
        <f t="shared" si="7"/>
        <v>-450493</v>
      </c>
      <c r="H125" s="116">
        <f t="shared" si="8"/>
        <v>132.24231474207909</v>
      </c>
      <c r="I125" s="115">
        <f t="shared" si="9"/>
        <v>615667</v>
      </c>
      <c r="J125" s="141">
        <f t="shared" si="5"/>
        <v>0.22101688195934927</v>
      </c>
      <c r="K125" s="117"/>
      <c r="L125" s="99"/>
      <c r="M125" s="117"/>
      <c r="N125" s="117"/>
      <c r="O125" s="117"/>
      <c r="P125" s="99"/>
      <c r="Q125" s="19"/>
      <c r="R125" s="19"/>
      <c r="S125" s="120"/>
      <c r="T125" s="102"/>
      <c r="U125" s="19"/>
      <c r="V125" s="19"/>
      <c r="W125" s="30"/>
      <c r="X125" s="19"/>
      <c r="Y125" s="122"/>
      <c r="Z125" s="123"/>
      <c r="AA125" s="107"/>
      <c r="AB125" s="124"/>
      <c r="AC125" s="124"/>
      <c r="AD125" s="124"/>
      <c r="AE125" s="107"/>
      <c r="AF125" s="124"/>
      <c r="AG125" s="124"/>
      <c r="AH125" s="124"/>
      <c r="AI125" s="107"/>
      <c r="AJ125" s="124"/>
      <c r="AK125" s="124"/>
      <c r="AL125" s="124"/>
      <c r="AM125" s="107"/>
      <c r="AN125" s="124"/>
      <c r="AO125" s="124"/>
      <c r="AP125" s="124"/>
      <c r="AQ125" s="106"/>
      <c r="AR125" s="32"/>
      <c r="AS125" s="19"/>
      <c r="AT125" s="19"/>
      <c r="AU125" s="19"/>
      <c r="AV125" s="122"/>
      <c r="AW125" s="123"/>
      <c r="AX125" s="107"/>
      <c r="AY125" s="124"/>
      <c r="AZ125" s="124"/>
      <c r="BA125" s="124"/>
      <c r="BB125" s="107"/>
      <c r="BC125" s="124"/>
      <c r="BD125" s="124"/>
      <c r="BE125" s="124"/>
      <c r="BF125" s="107"/>
      <c r="BG125" s="124"/>
      <c r="BH125" s="124"/>
      <c r="BI125" s="124"/>
      <c r="BJ125" s="107"/>
      <c r="BK125" s="124"/>
      <c r="BL125" s="124"/>
      <c r="BM125" s="124"/>
      <c r="BN125" s="106"/>
      <c r="BO125" s="32"/>
      <c r="BP125" s="32"/>
      <c r="BQ125" s="19"/>
      <c r="BR125" s="106"/>
      <c r="BS125" s="108"/>
      <c r="BT125" s="123"/>
      <c r="BU125" s="101"/>
      <c r="BV125" s="126"/>
      <c r="BW125" s="126"/>
      <c r="BX125" s="126"/>
      <c r="BY125" s="101"/>
      <c r="BZ125" s="126"/>
      <c r="CA125" s="126"/>
      <c r="CB125" s="126"/>
      <c r="CC125" s="101"/>
      <c r="CD125" s="126"/>
      <c r="CE125" s="126"/>
      <c r="CF125" s="126"/>
      <c r="CG125" s="101"/>
      <c r="CH125" s="126"/>
      <c r="CI125" s="126"/>
      <c r="CJ125" s="126"/>
      <c r="CK125" s="109"/>
      <c r="CL125" s="19"/>
      <c r="CM125" s="19"/>
      <c r="CN125" s="30"/>
      <c r="CO125" s="32"/>
      <c r="CQ125" s="122"/>
      <c r="CR125" s="123"/>
      <c r="CS125" s="107"/>
      <c r="CT125" s="124"/>
      <c r="CU125" s="124"/>
      <c r="CV125" s="124"/>
      <c r="CW125" s="107"/>
      <c r="CX125" s="124"/>
      <c r="CY125" s="124"/>
      <c r="CZ125" s="124"/>
      <c r="DA125" s="107"/>
      <c r="DB125" s="124"/>
      <c r="DC125" s="124"/>
      <c r="DD125" s="124"/>
      <c r="DE125" s="107"/>
      <c r="DF125" s="124"/>
      <c r="DG125" s="124"/>
      <c r="DH125" s="124"/>
      <c r="DI125" s="106"/>
      <c r="DJ125" s="19"/>
      <c r="DK125" s="196"/>
      <c r="DY125" s="30"/>
    </row>
    <row r="126" spans="1:131" ht="53.4" hidden="1" customHeight="1" x14ac:dyDescent="0.4">
      <c r="A126" s="158" t="s">
        <v>122</v>
      </c>
      <c r="B126" s="113">
        <v>21050000</v>
      </c>
      <c r="C126" s="114">
        <v>0</v>
      </c>
      <c r="D126" s="114">
        <v>0</v>
      </c>
      <c r="E126" s="115">
        <v>0</v>
      </c>
      <c r="F126" s="97" t="e">
        <f t="shared" si="6"/>
        <v>#DIV/0!</v>
      </c>
      <c r="G126" s="115">
        <f t="shared" si="7"/>
        <v>0</v>
      </c>
      <c r="H126" s="116" t="e">
        <f t="shared" si="8"/>
        <v>#DIV/0!</v>
      </c>
      <c r="I126" s="115">
        <f t="shared" si="9"/>
        <v>0</v>
      </c>
      <c r="J126" s="141">
        <f t="shared" si="5"/>
        <v>0</v>
      </c>
      <c r="K126" s="117"/>
      <c r="L126" s="99"/>
      <c r="M126" s="117"/>
      <c r="N126" s="117"/>
      <c r="O126" s="117"/>
      <c r="P126" s="99"/>
      <c r="Q126" s="19"/>
      <c r="R126" s="19"/>
      <c r="S126" s="120"/>
      <c r="T126" s="102"/>
      <c r="U126" s="19"/>
      <c r="V126" s="19"/>
      <c r="W126" s="30"/>
      <c r="X126" s="19"/>
      <c r="Y126" s="122"/>
      <c r="Z126" s="123"/>
      <c r="AA126" s="106"/>
      <c r="AB126" s="124"/>
      <c r="AC126" s="124"/>
      <c r="AD126" s="124"/>
      <c r="AE126" s="106"/>
      <c r="AF126" s="124"/>
      <c r="AG126" s="124"/>
      <c r="AH126" s="124"/>
      <c r="AI126" s="106"/>
      <c r="AJ126" s="124"/>
      <c r="AK126" s="124"/>
      <c r="AL126" s="124"/>
      <c r="AM126" s="106"/>
      <c r="AN126" s="124"/>
      <c r="AO126" s="124"/>
      <c r="AP126" s="124"/>
      <c r="AQ126" s="106"/>
      <c r="AR126" s="32"/>
      <c r="AS126" s="19"/>
      <c r="AT126" s="19"/>
      <c r="AU126" s="19"/>
      <c r="AV126" s="122"/>
      <c r="AW126" s="123"/>
      <c r="AX126" s="106"/>
      <c r="AY126" s="124"/>
      <c r="AZ126" s="124"/>
      <c r="BA126" s="124"/>
      <c r="BB126" s="106"/>
      <c r="BC126" s="124"/>
      <c r="BD126" s="124"/>
      <c r="BE126" s="124"/>
      <c r="BF126" s="106"/>
      <c r="BG126" s="124"/>
      <c r="BH126" s="124"/>
      <c r="BI126" s="124"/>
      <c r="BJ126" s="106"/>
      <c r="BK126" s="124"/>
      <c r="BL126" s="124"/>
      <c r="BM126" s="124"/>
      <c r="BN126" s="106"/>
      <c r="BO126" s="32"/>
      <c r="BP126" s="32"/>
      <c r="BQ126" s="19"/>
      <c r="BR126" s="106"/>
      <c r="BS126" s="108"/>
      <c r="BT126" s="123"/>
      <c r="BU126" s="109"/>
      <c r="BV126" s="126"/>
      <c r="BW126" s="126"/>
      <c r="BX126" s="126"/>
      <c r="BY126" s="109"/>
      <c r="BZ126" s="126"/>
      <c r="CA126" s="126"/>
      <c r="CB126" s="126"/>
      <c r="CC126" s="109"/>
      <c r="CD126" s="126"/>
      <c r="CE126" s="126"/>
      <c r="CF126" s="126"/>
      <c r="CG126" s="109"/>
      <c r="CH126" s="126"/>
      <c r="CI126" s="126"/>
      <c r="CJ126" s="126"/>
      <c r="CK126" s="109"/>
      <c r="CL126" s="19"/>
      <c r="CM126" s="19"/>
      <c r="CN126" s="30"/>
      <c r="CO126" s="32"/>
      <c r="CQ126" s="122"/>
      <c r="CR126" s="123"/>
      <c r="CS126" s="106"/>
      <c r="CT126" s="124"/>
      <c r="CU126" s="124"/>
      <c r="CV126" s="124"/>
      <c r="CW126" s="106"/>
      <c r="CX126" s="124"/>
      <c r="CY126" s="124"/>
      <c r="CZ126" s="124"/>
      <c r="DA126" s="106"/>
      <c r="DB126" s="124"/>
      <c r="DC126" s="124"/>
      <c r="DD126" s="124"/>
      <c r="DE126" s="106"/>
      <c r="DF126" s="124"/>
      <c r="DG126" s="124"/>
      <c r="DH126" s="124"/>
      <c r="DI126" s="106"/>
      <c r="DJ126" s="19"/>
      <c r="DK126" s="212"/>
      <c r="DY126" s="30"/>
    </row>
    <row r="127" spans="1:131" s="85" customFormat="1" ht="58.2" customHeight="1" x14ac:dyDescent="0.35">
      <c r="A127" s="76" t="s">
        <v>123</v>
      </c>
      <c r="B127" s="57">
        <v>21080000</v>
      </c>
      <c r="C127" s="58">
        <f>C128+C129+C130+C131+C132</f>
        <v>2450000</v>
      </c>
      <c r="D127" s="58">
        <f>D128+D129+D130+D131+D132</f>
        <v>1428300</v>
      </c>
      <c r="E127" s="59">
        <f>E128+E129+E130+E131+E132</f>
        <v>2280758.77</v>
      </c>
      <c r="F127" s="60">
        <f t="shared" si="6"/>
        <v>93.092194693877545</v>
      </c>
      <c r="G127" s="59">
        <f t="shared" si="7"/>
        <v>-169241.22999999998</v>
      </c>
      <c r="H127" s="60">
        <f t="shared" si="8"/>
        <v>159.68345375621368</v>
      </c>
      <c r="I127" s="59">
        <f t="shared" si="9"/>
        <v>852458.77</v>
      </c>
      <c r="J127" s="61">
        <f t="shared" si="5"/>
        <v>0.19962489286722052</v>
      </c>
      <c r="K127" s="77"/>
      <c r="L127" s="77"/>
      <c r="M127" s="77"/>
      <c r="N127" s="77"/>
      <c r="O127" s="77"/>
      <c r="P127" s="77"/>
      <c r="Q127" s="80"/>
      <c r="R127" s="80"/>
      <c r="S127" s="80"/>
      <c r="T127" s="81"/>
      <c r="U127" s="83"/>
      <c r="V127" s="83"/>
      <c r="W127" s="84"/>
      <c r="X127" s="83"/>
      <c r="Y127" s="86"/>
      <c r="Z127" s="87"/>
      <c r="AA127" s="89"/>
      <c r="AB127" s="89"/>
      <c r="AC127" s="89"/>
      <c r="AD127" s="89"/>
      <c r="AE127" s="89"/>
      <c r="AF127" s="89"/>
      <c r="AG127" s="89"/>
      <c r="AH127" s="89"/>
      <c r="AI127" s="89"/>
      <c r="AJ127" s="89"/>
      <c r="AK127" s="89"/>
      <c r="AL127" s="89"/>
      <c r="AM127" s="89"/>
      <c r="AN127" s="89"/>
      <c r="AO127" s="89"/>
      <c r="AP127" s="89"/>
      <c r="AQ127" s="89"/>
      <c r="AR127" s="84"/>
      <c r="AS127" s="83"/>
      <c r="AT127" s="83"/>
      <c r="AU127" s="83"/>
      <c r="AV127" s="86"/>
      <c r="AW127" s="87"/>
      <c r="AX127" s="89"/>
      <c r="AY127" s="89"/>
      <c r="AZ127" s="89"/>
      <c r="BA127" s="89"/>
      <c r="BB127" s="89"/>
      <c r="BC127" s="89"/>
      <c r="BD127" s="89"/>
      <c r="BE127" s="89"/>
      <c r="BF127" s="89"/>
      <c r="BG127" s="89"/>
      <c r="BH127" s="89"/>
      <c r="BI127" s="89"/>
      <c r="BJ127" s="89"/>
      <c r="BK127" s="89"/>
      <c r="BL127" s="89"/>
      <c r="BM127" s="89"/>
      <c r="BN127" s="89"/>
      <c r="BO127" s="84"/>
      <c r="BP127" s="84"/>
      <c r="BQ127" s="83"/>
      <c r="BR127" s="88"/>
      <c r="BS127" s="90"/>
      <c r="BT127" s="87"/>
      <c r="BU127" s="80"/>
      <c r="BV127" s="80"/>
      <c r="BW127" s="80"/>
      <c r="BX127" s="80"/>
      <c r="BY127" s="80"/>
      <c r="BZ127" s="80"/>
      <c r="CA127" s="80"/>
      <c r="CB127" s="80"/>
      <c r="CC127" s="80"/>
      <c r="CD127" s="80"/>
      <c r="CE127" s="80"/>
      <c r="CF127" s="80"/>
      <c r="CG127" s="80"/>
      <c r="CH127" s="80"/>
      <c r="CI127" s="80"/>
      <c r="CJ127" s="80"/>
      <c r="CK127" s="80"/>
      <c r="CL127" s="83"/>
      <c r="CM127" s="83"/>
      <c r="CN127" s="84"/>
      <c r="CO127" s="84"/>
      <c r="CQ127" s="86"/>
      <c r="CR127" s="87"/>
      <c r="CS127" s="89"/>
      <c r="CT127" s="89"/>
      <c r="CU127" s="89"/>
      <c r="CV127" s="89"/>
      <c r="CW127" s="89"/>
      <c r="CX127" s="89"/>
      <c r="CY127" s="89"/>
      <c r="CZ127" s="89"/>
      <c r="DA127" s="89"/>
      <c r="DB127" s="89"/>
      <c r="DC127" s="89"/>
      <c r="DD127" s="89"/>
      <c r="DE127" s="89"/>
      <c r="DF127" s="89"/>
      <c r="DG127" s="89"/>
      <c r="DH127" s="89"/>
      <c r="DI127" s="89"/>
      <c r="DJ127" s="83"/>
      <c r="DK127" s="213"/>
      <c r="DY127" s="84"/>
    </row>
    <row r="128" spans="1:131" s="219" customFormat="1" ht="97.2" hidden="1" customHeight="1" x14ac:dyDescent="0.4">
      <c r="A128" s="214" t="s">
        <v>124</v>
      </c>
      <c r="B128" s="113">
        <v>21080900</v>
      </c>
      <c r="C128" s="114">
        <v>0</v>
      </c>
      <c r="D128" s="114">
        <v>0</v>
      </c>
      <c r="E128" s="115">
        <v>0</v>
      </c>
      <c r="F128" s="116"/>
      <c r="G128" s="115">
        <f t="shared" si="7"/>
        <v>0</v>
      </c>
      <c r="H128" s="116"/>
      <c r="I128" s="115">
        <f t="shared" si="9"/>
        <v>0</v>
      </c>
      <c r="J128" s="141">
        <f t="shared" si="5"/>
        <v>0</v>
      </c>
      <c r="K128" s="117"/>
      <c r="L128" s="99"/>
      <c r="M128" s="117"/>
      <c r="N128" s="117"/>
      <c r="O128" s="117"/>
      <c r="P128" s="99"/>
      <c r="Q128" s="215"/>
      <c r="R128" s="215"/>
      <c r="S128" s="120"/>
      <c r="T128" s="102"/>
      <c r="U128" s="215"/>
      <c r="V128" s="215"/>
      <c r="W128" s="30"/>
      <c r="X128" s="215"/>
      <c r="Y128" s="216"/>
      <c r="Z128" s="217"/>
      <c r="AA128" s="187"/>
      <c r="AB128" s="126"/>
      <c r="AC128" s="126"/>
      <c r="AD128" s="126"/>
      <c r="AE128" s="187"/>
      <c r="AF128" s="126"/>
      <c r="AG128" s="126"/>
      <c r="AH128" s="126"/>
      <c r="AI128" s="187"/>
      <c r="AJ128" s="126"/>
      <c r="AK128" s="126"/>
      <c r="AL128" s="126"/>
      <c r="AM128" s="187"/>
      <c r="AN128" s="126"/>
      <c r="AO128" s="126"/>
      <c r="AP128" s="126"/>
      <c r="AQ128" s="187"/>
      <c r="AR128" s="218"/>
      <c r="AS128" s="215"/>
      <c r="AT128" s="215"/>
      <c r="AU128" s="215"/>
      <c r="AV128" s="216"/>
      <c r="AW128" s="217"/>
      <c r="AX128" s="187"/>
      <c r="AY128" s="126"/>
      <c r="AZ128" s="126"/>
      <c r="BA128" s="126"/>
      <c r="BB128" s="187"/>
      <c r="BC128" s="126"/>
      <c r="BD128" s="126"/>
      <c r="BE128" s="126"/>
      <c r="BF128" s="187"/>
      <c r="BG128" s="126"/>
      <c r="BH128" s="126"/>
      <c r="BI128" s="126"/>
      <c r="BJ128" s="187"/>
      <c r="BK128" s="126"/>
      <c r="BL128" s="126"/>
      <c r="BM128" s="126"/>
      <c r="BN128" s="187"/>
      <c r="BO128" s="218"/>
      <c r="BP128" s="218"/>
      <c r="BQ128" s="215"/>
      <c r="BR128" s="106"/>
      <c r="BS128" s="108"/>
      <c r="BT128" s="217"/>
      <c r="BU128" s="101"/>
      <c r="BV128" s="126"/>
      <c r="BW128" s="126"/>
      <c r="BX128" s="126"/>
      <c r="BY128" s="101"/>
      <c r="BZ128" s="126"/>
      <c r="CA128" s="126"/>
      <c r="CB128" s="126"/>
      <c r="CC128" s="101"/>
      <c r="CD128" s="126"/>
      <c r="CE128" s="126"/>
      <c r="CF128" s="126"/>
      <c r="CG128" s="101"/>
      <c r="CH128" s="126"/>
      <c r="CI128" s="126"/>
      <c r="CJ128" s="126"/>
      <c r="CK128" s="101"/>
      <c r="CL128" s="215"/>
      <c r="CM128" s="215"/>
      <c r="CN128" s="30"/>
      <c r="CO128" s="218"/>
      <c r="CQ128" s="216"/>
      <c r="CR128" s="217"/>
      <c r="CS128" s="107"/>
      <c r="CT128" s="126"/>
      <c r="CU128" s="126"/>
      <c r="CV128" s="126"/>
      <c r="CW128" s="107"/>
      <c r="CX128" s="126"/>
      <c r="CY128" s="126"/>
      <c r="CZ128" s="126"/>
      <c r="DA128" s="107"/>
      <c r="DB128" s="124"/>
      <c r="DC128" s="124"/>
      <c r="DD128" s="124"/>
      <c r="DE128" s="107"/>
      <c r="DF128" s="124"/>
      <c r="DG128" s="124"/>
      <c r="DH128" s="124"/>
      <c r="DI128" s="107"/>
      <c r="DJ128" s="215"/>
      <c r="DK128" s="220"/>
      <c r="DY128" s="218"/>
    </row>
    <row r="129" spans="1:131" ht="39" customHeight="1" x14ac:dyDescent="0.4">
      <c r="A129" s="112" t="s">
        <v>125</v>
      </c>
      <c r="B129" s="113">
        <v>21081100</v>
      </c>
      <c r="C129" s="114">
        <v>300000</v>
      </c>
      <c r="D129" s="114">
        <v>139800</v>
      </c>
      <c r="E129" s="115">
        <v>203650.91999999998</v>
      </c>
      <c r="F129" s="116">
        <f t="shared" si="6"/>
        <v>67.883639999999986</v>
      </c>
      <c r="G129" s="115">
        <f t="shared" si="7"/>
        <v>-96349.080000000016</v>
      </c>
      <c r="H129" s="116">
        <f t="shared" si="8"/>
        <v>145.67304721030041</v>
      </c>
      <c r="I129" s="115">
        <f t="shared" si="9"/>
        <v>63850.919999999984</v>
      </c>
      <c r="J129" s="141">
        <f t="shared" si="5"/>
        <v>1.7824679059465325E-2</v>
      </c>
      <c r="K129" s="117"/>
      <c r="L129" s="99"/>
      <c r="M129" s="117"/>
      <c r="N129" s="117"/>
      <c r="O129" s="117"/>
      <c r="P129" s="99"/>
      <c r="Q129" s="19"/>
      <c r="R129" s="19"/>
      <c r="S129" s="120"/>
      <c r="T129" s="102"/>
      <c r="U129" s="19"/>
      <c r="V129" s="19"/>
      <c r="W129" s="30"/>
      <c r="X129" s="19"/>
      <c r="Y129" s="122"/>
      <c r="Z129" s="123"/>
      <c r="AA129" s="106"/>
      <c r="AB129" s="124"/>
      <c r="AC129" s="124"/>
      <c r="AD129" s="124"/>
      <c r="AE129" s="106"/>
      <c r="AF129" s="124"/>
      <c r="AG129" s="124"/>
      <c r="AH129" s="124"/>
      <c r="AI129" s="106"/>
      <c r="AJ129" s="124"/>
      <c r="AK129" s="124"/>
      <c r="AL129" s="124"/>
      <c r="AM129" s="106"/>
      <c r="AN129" s="124"/>
      <c r="AO129" s="124"/>
      <c r="AP129" s="124"/>
      <c r="AQ129" s="106"/>
      <c r="AR129" s="32"/>
      <c r="AS129" s="19"/>
      <c r="AT129" s="19"/>
      <c r="AU129" s="19"/>
      <c r="AV129" s="122"/>
      <c r="AW129" s="123"/>
      <c r="AX129" s="106"/>
      <c r="AY129" s="124"/>
      <c r="AZ129" s="124"/>
      <c r="BA129" s="124"/>
      <c r="BB129" s="106"/>
      <c r="BC129" s="124"/>
      <c r="BD129" s="124"/>
      <c r="BE129" s="124"/>
      <c r="BF129" s="106"/>
      <c r="BG129" s="124"/>
      <c r="BH129" s="124"/>
      <c r="BI129" s="124"/>
      <c r="BJ129" s="106"/>
      <c r="BK129" s="124"/>
      <c r="BL129" s="124"/>
      <c r="BM129" s="124"/>
      <c r="BN129" s="106"/>
      <c r="BO129" s="32"/>
      <c r="BP129" s="32"/>
      <c r="BQ129" s="19"/>
      <c r="BR129" s="106"/>
      <c r="BS129" s="108"/>
      <c r="BT129" s="123"/>
      <c r="BU129" s="109"/>
      <c r="BV129" s="126"/>
      <c r="BW129" s="126"/>
      <c r="BX129" s="126"/>
      <c r="BY129" s="109"/>
      <c r="BZ129" s="126"/>
      <c r="CA129" s="126"/>
      <c r="CB129" s="126"/>
      <c r="CC129" s="109"/>
      <c r="CD129" s="126"/>
      <c r="CE129" s="126"/>
      <c r="CF129" s="126"/>
      <c r="CG129" s="109"/>
      <c r="CH129" s="126"/>
      <c r="CI129" s="126"/>
      <c r="CJ129" s="126"/>
      <c r="CK129" s="109"/>
      <c r="CL129" s="19"/>
      <c r="CM129" s="19"/>
      <c r="CN129" s="30"/>
      <c r="CO129" s="32"/>
      <c r="CQ129" s="122"/>
      <c r="CR129" s="123"/>
      <c r="CS129" s="106"/>
      <c r="CT129" s="124"/>
      <c r="CU129" s="124"/>
      <c r="CV129" s="124"/>
      <c r="CW129" s="106"/>
      <c r="CX129" s="124"/>
      <c r="CY129" s="124"/>
      <c r="CZ129" s="124"/>
      <c r="DA129" s="106"/>
      <c r="DB129" s="124"/>
      <c r="DC129" s="124"/>
      <c r="DD129" s="124"/>
      <c r="DE129" s="106"/>
      <c r="DF129" s="124"/>
      <c r="DG129" s="124"/>
      <c r="DH129" s="124"/>
      <c r="DI129" s="106"/>
      <c r="DJ129" s="19"/>
      <c r="DK129" s="11"/>
      <c r="DY129" s="30"/>
    </row>
    <row r="130" spans="1:131" ht="67.2" customHeight="1" x14ac:dyDescent="0.4">
      <c r="A130" s="93" t="s">
        <v>126</v>
      </c>
      <c r="B130" s="94">
        <v>21081500</v>
      </c>
      <c r="C130" s="114">
        <v>650000</v>
      </c>
      <c r="D130" s="114">
        <v>650000</v>
      </c>
      <c r="E130" s="115">
        <v>1150078.0899999999</v>
      </c>
      <c r="F130" s="116">
        <f t="shared" si="6"/>
        <v>176.93509076923075</v>
      </c>
      <c r="G130" s="115">
        <f t="shared" si="7"/>
        <v>500078.08999999985</v>
      </c>
      <c r="H130" s="116">
        <f t="shared" si="8"/>
        <v>176.93509076923075</v>
      </c>
      <c r="I130" s="115">
        <f t="shared" si="9"/>
        <v>500078.08999999985</v>
      </c>
      <c r="J130" s="141">
        <f t="shared" si="5"/>
        <v>0.10066133188876769</v>
      </c>
      <c r="K130" s="117"/>
      <c r="L130" s="99"/>
      <c r="M130" s="117"/>
      <c r="N130" s="117"/>
      <c r="O130" s="117"/>
      <c r="P130" s="99"/>
      <c r="Q130" s="19"/>
      <c r="R130" s="19"/>
      <c r="S130" s="120"/>
      <c r="T130" s="102"/>
      <c r="U130" s="19"/>
      <c r="V130" s="19"/>
      <c r="W130" s="30"/>
      <c r="X130" s="19"/>
      <c r="Y130" s="122"/>
      <c r="Z130" s="123"/>
      <c r="AA130" s="106"/>
      <c r="AB130" s="124"/>
      <c r="AC130" s="124"/>
      <c r="AD130" s="124"/>
      <c r="AE130" s="106"/>
      <c r="AF130" s="124"/>
      <c r="AG130" s="124"/>
      <c r="AH130" s="124"/>
      <c r="AI130" s="106"/>
      <c r="AJ130" s="124"/>
      <c r="AK130" s="124"/>
      <c r="AL130" s="124"/>
      <c r="AM130" s="106"/>
      <c r="AN130" s="124"/>
      <c r="AO130" s="124"/>
      <c r="AP130" s="124"/>
      <c r="AQ130" s="106"/>
      <c r="AR130" s="32"/>
      <c r="AS130" s="19"/>
      <c r="AT130" s="19"/>
      <c r="AU130" s="19"/>
      <c r="AV130" s="122"/>
      <c r="AW130" s="123"/>
      <c r="AX130" s="106"/>
      <c r="AY130" s="124"/>
      <c r="AZ130" s="124"/>
      <c r="BA130" s="124"/>
      <c r="BB130" s="106"/>
      <c r="BC130" s="124"/>
      <c r="BD130" s="124"/>
      <c r="BE130" s="124"/>
      <c r="BF130" s="106"/>
      <c r="BG130" s="124"/>
      <c r="BH130" s="124"/>
      <c r="BI130" s="124"/>
      <c r="BJ130" s="106"/>
      <c r="BK130" s="124"/>
      <c r="BL130" s="124"/>
      <c r="BM130" s="124"/>
      <c r="BN130" s="106"/>
      <c r="BO130" s="32"/>
      <c r="BP130" s="32"/>
      <c r="BQ130" s="19"/>
      <c r="BR130" s="106"/>
      <c r="BS130" s="108"/>
      <c r="BT130" s="123"/>
      <c r="BU130" s="109"/>
      <c r="BV130" s="126"/>
      <c r="BW130" s="126"/>
      <c r="BX130" s="126"/>
      <c r="BY130" s="109"/>
      <c r="BZ130" s="126"/>
      <c r="CA130" s="126"/>
      <c r="CB130" s="126"/>
      <c r="CC130" s="109"/>
      <c r="CD130" s="126"/>
      <c r="CE130" s="126"/>
      <c r="CF130" s="126"/>
      <c r="CG130" s="109"/>
      <c r="CH130" s="126"/>
      <c r="CI130" s="126"/>
      <c r="CJ130" s="126"/>
      <c r="CK130" s="109"/>
      <c r="CL130" s="19"/>
      <c r="CM130" s="19"/>
      <c r="CN130" s="30"/>
      <c r="CO130" s="32"/>
      <c r="CQ130" s="122"/>
      <c r="CR130" s="123"/>
      <c r="CS130" s="106"/>
      <c r="CT130" s="124"/>
      <c r="CU130" s="124"/>
      <c r="CV130" s="124"/>
      <c r="CW130" s="106"/>
      <c r="CX130" s="124"/>
      <c r="CY130" s="124"/>
      <c r="CZ130" s="124"/>
      <c r="DA130" s="106"/>
      <c r="DB130" s="124"/>
      <c r="DC130" s="124"/>
      <c r="DD130" s="124"/>
      <c r="DE130" s="106"/>
      <c r="DF130" s="124"/>
      <c r="DG130" s="124"/>
      <c r="DH130" s="124"/>
      <c r="DI130" s="106"/>
      <c r="DJ130" s="19"/>
      <c r="DK130" s="212"/>
      <c r="DY130" s="30"/>
    </row>
    <row r="131" spans="1:131" ht="59.4" customHeight="1" x14ac:dyDescent="0.4">
      <c r="A131" s="112" t="s">
        <v>127</v>
      </c>
      <c r="B131" s="113">
        <v>21081700</v>
      </c>
      <c r="C131" s="114">
        <v>700000</v>
      </c>
      <c r="D131" s="114">
        <v>351500</v>
      </c>
      <c r="E131" s="115">
        <v>701246.56</v>
      </c>
      <c r="F131" s="116">
        <f t="shared" si="6"/>
        <v>100.17808000000001</v>
      </c>
      <c r="G131" s="115">
        <f t="shared" si="7"/>
        <v>1246.5600000000559</v>
      </c>
      <c r="H131" s="116">
        <f t="shared" si="8"/>
        <v>199.50115504978666</v>
      </c>
      <c r="I131" s="115">
        <f t="shared" si="9"/>
        <v>349746.56000000006</v>
      </c>
      <c r="J131" s="141">
        <f t="shared" si="5"/>
        <v>6.1377060675955192E-2</v>
      </c>
      <c r="K131" s="117"/>
      <c r="L131" s="99"/>
      <c r="M131" s="117"/>
      <c r="N131" s="117"/>
      <c r="O131" s="117"/>
      <c r="P131" s="99"/>
      <c r="Q131" s="19"/>
      <c r="R131" s="19"/>
      <c r="S131" s="120"/>
      <c r="T131" s="102"/>
      <c r="U131" s="19"/>
      <c r="V131" s="19"/>
      <c r="W131" s="30"/>
      <c r="X131" s="19"/>
      <c r="Y131" s="122"/>
      <c r="Z131" s="123"/>
      <c r="AA131" s="106"/>
      <c r="AB131" s="124"/>
      <c r="AC131" s="124"/>
      <c r="AD131" s="124"/>
      <c r="AE131" s="106"/>
      <c r="AF131" s="124"/>
      <c r="AG131" s="124"/>
      <c r="AH131" s="124"/>
      <c r="AI131" s="106"/>
      <c r="AJ131" s="124"/>
      <c r="AK131" s="124"/>
      <c r="AL131" s="124"/>
      <c r="AM131" s="106"/>
      <c r="AN131" s="124"/>
      <c r="AO131" s="124"/>
      <c r="AP131" s="124"/>
      <c r="AQ131" s="106"/>
      <c r="AR131" s="32"/>
      <c r="AS131" s="19"/>
      <c r="AT131" s="19"/>
      <c r="AU131" s="19"/>
      <c r="AV131" s="122"/>
      <c r="AW131" s="123"/>
      <c r="AX131" s="106"/>
      <c r="AY131" s="124"/>
      <c r="AZ131" s="124"/>
      <c r="BA131" s="124"/>
      <c r="BB131" s="106"/>
      <c r="BC131" s="124"/>
      <c r="BD131" s="124"/>
      <c r="BE131" s="124"/>
      <c r="BF131" s="106"/>
      <c r="BG131" s="124"/>
      <c r="BH131" s="124"/>
      <c r="BI131" s="124"/>
      <c r="BJ131" s="106"/>
      <c r="BK131" s="124"/>
      <c r="BL131" s="124"/>
      <c r="BM131" s="124"/>
      <c r="BN131" s="106"/>
      <c r="BO131" s="32"/>
      <c r="BP131" s="32"/>
      <c r="BQ131" s="19"/>
      <c r="BR131" s="106"/>
      <c r="BS131" s="108"/>
      <c r="BT131" s="123"/>
      <c r="BU131" s="109"/>
      <c r="BV131" s="126"/>
      <c r="BW131" s="126"/>
      <c r="BX131" s="126"/>
      <c r="BY131" s="109"/>
      <c r="BZ131" s="126"/>
      <c r="CA131" s="126"/>
      <c r="CB131" s="126"/>
      <c r="CC131" s="109"/>
      <c r="CD131" s="126"/>
      <c r="CE131" s="126"/>
      <c r="CF131" s="126"/>
      <c r="CG131" s="109"/>
      <c r="CH131" s="126"/>
      <c r="CI131" s="126"/>
      <c r="CJ131" s="126"/>
      <c r="CK131" s="109"/>
      <c r="CL131" s="19"/>
      <c r="CM131" s="19"/>
      <c r="CN131" s="30"/>
      <c r="CO131" s="32"/>
      <c r="CQ131" s="122"/>
      <c r="CR131" s="123"/>
      <c r="CS131" s="106"/>
      <c r="CT131" s="124"/>
      <c r="CU131" s="124"/>
      <c r="CV131" s="124"/>
      <c r="CW131" s="106"/>
      <c r="CX131" s="124"/>
      <c r="CY131" s="124"/>
      <c r="CZ131" s="124"/>
      <c r="DA131" s="106"/>
      <c r="DB131" s="124"/>
      <c r="DC131" s="124"/>
      <c r="DD131" s="124"/>
      <c r="DE131" s="106"/>
      <c r="DF131" s="124"/>
      <c r="DG131" s="124"/>
      <c r="DH131" s="124"/>
      <c r="DI131" s="106"/>
      <c r="DJ131" s="19"/>
      <c r="DK131" s="212"/>
      <c r="DY131" s="30"/>
    </row>
    <row r="132" spans="1:131" ht="68.25" customHeight="1" x14ac:dyDescent="0.55000000000000004">
      <c r="A132" s="221" t="s">
        <v>128</v>
      </c>
      <c r="B132" s="113">
        <v>21081800</v>
      </c>
      <c r="C132" s="114">
        <v>800000</v>
      </c>
      <c r="D132" s="114">
        <v>287000</v>
      </c>
      <c r="E132" s="115">
        <v>225783.19999999998</v>
      </c>
      <c r="F132" s="116">
        <f t="shared" si="6"/>
        <v>28.222899999999996</v>
      </c>
      <c r="G132" s="115">
        <f>E132-C132</f>
        <v>-574216.80000000005</v>
      </c>
      <c r="H132" s="116">
        <f t="shared" si="8"/>
        <v>78.670104529616708</v>
      </c>
      <c r="I132" s="115">
        <f>E132-D132</f>
        <v>-61216.800000000017</v>
      </c>
      <c r="J132" s="141">
        <f>E132/E$151*100</f>
        <v>1.9761821243032298E-2</v>
      </c>
      <c r="K132" s="117"/>
      <c r="L132" s="99"/>
      <c r="M132" s="117"/>
      <c r="N132" s="117"/>
      <c r="O132" s="117"/>
      <c r="P132" s="99"/>
      <c r="Q132" s="19"/>
      <c r="R132" s="19"/>
      <c r="S132" s="120"/>
      <c r="T132" s="102"/>
      <c r="U132" s="19"/>
      <c r="V132" s="19"/>
      <c r="W132" s="30"/>
      <c r="X132" s="19"/>
      <c r="Y132" s="122"/>
      <c r="Z132" s="123"/>
      <c r="AA132" s="106"/>
      <c r="AB132" s="124"/>
      <c r="AC132" s="124"/>
      <c r="AD132" s="124"/>
      <c r="AE132" s="106"/>
      <c r="AF132" s="124"/>
      <c r="AG132" s="124"/>
      <c r="AH132" s="124"/>
      <c r="AI132" s="106"/>
      <c r="AJ132" s="124"/>
      <c r="AK132" s="124"/>
      <c r="AL132" s="124"/>
      <c r="AM132" s="106"/>
      <c r="AN132" s="124"/>
      <c r="AO132" s="124"/>
      <c r="AP132" s="124"/>
      <c r="AQ132" s="106"/>
      <c r="AR132" s="32"/>
      <c r="AS132" s="19"/>
      <c r="AT132" s="19"/>
      <c r="AU132" s="19"/>
      <c r="AV132" s="122"/>
      <c r="AW132" s="123"/>
      <c r="AX132" s="106"/>
      <c r="AY132" s="124"/>
      <c r="AZ132" s="124"/>
      <c r="BA132" s="124"/>
      <c r="BB132" s="106"/>
      <c r="BC132" s="124"/>
      <c r="BD132" s="124"/>
      <c r="BE132" s="124"/>
      <c r="BF132" s="106"/>
      <c r="BG132" s="124"/>
      <c r="BH132" s="124"/>
      <c r="BI132" s="124"/>
      <c r="BJ132" s="106"/>
      <c r="BK132" s="124"/>
      <c r="BL132" s="124"/>
      <c r="BM132" s="124"/>
      <c r="BN132" s="106"/>
      <c r="BO132" s="32"/>
      <c r="BP132" s="32"/>
      <c r="BQ132" s="19"/>
      <c r="BR132" s="106"/>
      <c r="BS132" s="108"/>
      <c r="BT132" s="123"/>
      <c r="BU132" s="109"/>
      <c r="BV132" s="126"/>
      <c r="BW132" s="126"/>
      <c r="BX132" s="126"/>
      <c r="BY132" s="109"/>
      <c r="BZ132" s="126"/>
      <c r="CA132" s="126"/>
      <c r="CB132" s="126"/>
      <c r="CC132" s="109"/>
      <c r="CD132" s="126"/>
      <c r="CE132" s="126"/>
      <c r="CF132" s="126"/>
      <c r="CG132" s="109"/>
      <c r="CH132" s="126"/>
      <c r="CI132" s="126"/>
      <c r="CJ132" s="126"/>
      <c r="CK132" s="109"/>
      <c r="CL132" s="19"/>
      <c r="CM132" s="19"/>
      <c r="CN132" s="30"/>
      <c r="CO132" s="32"/>
      <c r="CQ132" s="122"/>
      <c r="CR132" s="123"/>
      <c r="CS132" s="106"/>
      <c r="CT132" s="124"/>
      <c r="CU132" s="124"/>
      <c r="CV132" s="124"/>
      <c r="CW132" s="106"/>
      <c r="CX132" s="124"/>
      <c r="CY132" s="124"/>
      <c r="CZ132" s="124"/>
      <c r="DA132" s="106"/>
      <c r="DB132" s="124"/>
      <c r="DC132" s="124"/>
      <c r="DD132" s="124"/>
      <c r="DE132" s="106"/>
      <c r="DF132" s="124"/>
      <c r="DG132" s="124"/>
      <c r="DH132" s="124"/>
      <c r="DI132" s="106"/>
      <c r="DJ132" s="19"/>
      <c r="DK132" s="212"/>
      <c r="DY132" s="30"/>
    </row>
    <row r="133" spans="1:131" s="85" customFormat="1" ht="52.2" customHeight="1" x14ac:dyDescent="0.35">
      <c r="A133" s="76" t="s">
        <v>129</v>
      </c>
      <c r="B133" s="57">
        <v>22010000</v>
      </c>
      <c r="C133" s="58">
        <f>C134+C135+C136+C137</f>
        <v>14467800</v>
      </c>
      <c r="D133" s="58">
        <f>D134+D135+D136+D137</f>
        <v>9119000</v>
      </c>
      <c r="E133" s="59">
        <f>E134+E135+E136+E137</f>
        <v>9463415.1699999999</v>
      </c>
      <c r="F133" s="60">
        <f t="shared" si="6"/>
        <v>65.410187934585778</v>
      </c>
      <c r="G133" s="59">
        <f t="shared" si="7"/>
        <v>-5004384.83</v>
      </c>
      <c r="H133" s="60">
        <f t="shared" si="8"/>
        <v>103.77689626055488</v>
      </c>
      <c r="I133" s="59">
        <f t="shared" si="9"/>
        <v>344415.16999999993</v>
      </c>
      <c r="J133" s="61">
        <f t="shared" si="5"/>
        <v>0.82829155994839343</v>
      </c>
      <c r="K133" s="77"/>
      <c r="L133" s="77"/>
      <c r="M133" s="77"/>
      <c r="N133" s="77"/>
      <c r="O133" s="77"/>
      <c r="P133" s="77"/>
      <c r="Q133" s="80"/>
      <c r="R133" s="80"/>
      <c r="S133" s="80"/>
      <c r="T133" s="81"/>
      <c r="U133" s="83"/>
      <c r="V133" s="83"/>
      <c r="W133" s="84"/>
      <c r="X133" s="83"/>
      <c r="Y133" s="86"/>
      <c r="Z133" s="87"/>
      <c r="AA133" s="88"/>
      <c r="AB133" s="89"/>
      <c r="AC133" s="89"/>
      <c r="AD133" s="89"/>
      <c r="AE133" s="88"/>
      <c r="AF133" s="89"/>
      <c r="AG133" s="89"/>
      <c r="AH133" s="89"/>
      <c r="AI133" s="88"/>
      <c r="AJ133" s="89"/>
      <c r="AK133" s="89"/>
      <c r="AL133" s="89"/>
      <c r="AM133" s="88"/>
      <c r="AN133" s="89"/>
      <c r="AO133" s="89"/>
      <c r="AP133" s="89"/>
      <c r="AQ133" s="88"/>
      <c r="AR133" s="84"/>
      <c r="AS133" s="83"/>
      <c r="AT133" s="83"/>
      <c r="AU133" s="83"/>
      <c r="AV133" s="86"/>
      <c r="AW133" s="87"/>
      <c r="AX133" s="88"/>
      <c r="AY133" s="89"/>
      <c r="AZ133" s="89"/>
      <c r="BA133" s="89"/>
      <c r="BB133" s="88"/>
      <c r="BC133" s="89"/>
      <c r="BD133" s="89"/>
      <c r="BE133" s="89"/>
      <c r="BF133" s="88"/>
      <c r="BG133" s="89"/>
      <c r="BH133" s="89"/>
      <c r="BI133" s="89"/>
      <c r="BJ133" s="88"/>
      <c r="BK133" s="89"/>
      <c r="BL133" s="89"/>
      <c r="BM133" s="89"/>
      <c r="BN133" s="88"/>
      <c r="BO133" s="84"/>
      <c r="BP133" s="84"/>
      <c r="BQ133" s="83"/>
      <c r="BR133" s="88"/>
      <c r="BS133" s="90"/>
      <c r="BT133" s="222"/>
      <c r="BU133" s="91"/>
      <c r="BV133" s="80"/>
      <c r="BW133" s="80"/>
      <c r="BX133" s="80"/>
      <c r="BY133" s="91"/>
      <c r="BZ133" s="80"/>
      <c r="CA133" s="80"/>
      <c r="CB133" s="80"/>
      <c r="CC133" s="91"/>
      <c r="CD133" s="80"/>
      <c r="CE133" s="80"/>
      <c r="CF133" s="80"/>
      <c r="CG133" s="91"/>
      <c r="CH133" s="80"/>
      <c r="CI133" s="80"/>
      <c r="CJ133" s="80"/>
      <c r="CK133" s="91"/>
      <c r="CL133" s="83"/>
      <c r="CM133" s="83"/>
      <c r="CN133" s="84"/>
      <c r="CO133" s="84"/>
      <c r="CQ133" s="86"/>
      <c r="CR133" s="87"/>
      <c r="CS133" s="88"/>
      <c r="CT133" s="89"/>
      <c r="CU133" s="89"/>
      <c r="CV133" s="89"/>
      <c r="CW133" s="88"/>
      <c r="CX133" s="89"/>
      <c r="CY133" s="89"/>
      <c r="CZ133" s="89"/>
      <c r="DA133" s="88"/>
      <c r="DB133" s="89"/>
      <c r="DC133" s="89"/>
      <c r="DD133" s="89"/>
      <c r="DE133" s="88"/>
      <c r="DF133" s="89"/>
      <c r="DG133" s="89"/>
      <c r="DH133" s="89"/>
      <c r="DI133" s="88"/>
      <c r="DJ133" s="83"/>
      <c r="DK133" s="223"/>
      <c r="DY133" s="84"/>
    </row>
    <row r="134" spans="1:131" s="137" customFormat="1" ht="56.4" customHeight="1" x14ac:dyDescent="0.35">
      <c r="A134" s="93" t="s">
        <v>130</v>
      </c>
      <c r="B134" s="94">
        <v>22010300</v>
      </c>
      <c r="C134" s="114">
        <v>969200</v>
      </c>
      <c r="D134" s="114">
        <v>405300</v>
      </c>
      <c r="E134" s="115">
        <v>375173.46</v>
      </c>
      <c r="F134" s="116">
        <f t="shared" si="6"/>
        <v>38.709601733388368</v>
      </c>
      <c r="G134" s="115">
        <f t="shared" si="7"/>
        <v>-594026.54</v>
      </c>
      <c r="H134" s="116">
        <f t="shared" si="8"/>
        <v>92.56685418208734</v>
      </c>
      <c r="I134" s="115">
        <f t="shared" si="9"/>
        <v>-30126.539999999979</v>
      </c>
      <c r="J134" s="141">
        <f t="shared" si="5"/>
        <v>3.2837300789650997E-2</v>
      </c>
      <c r="K134" s="117"/>
      <c r="L134" s="99"/>
      <c r="M134" s="117"/>
      <c r="N134" s="117"/>
      <c r="O134" s="117"/>
      <c r="P134" s="99"/>
      <c r="Q134" s="40"/>
      <c r="R134" s="40"/>
      <c r="S134" s="120"/>
      <c r="T134" s="102"/>
      <c r="U134" s="40"/>
      <c r="V134" s="40"/>
      <c r="W134" s="30"/>
      <c r="X134" s="40"/>
      <c r="Y134" s="104"/>
      <c r="Z134" s="105"/>
      <c r="AA134" s="106"/>
      <c r="AB134" s="107"/>
      <c r="AC134" s="107"/>
      <c r="AD134" s="107"/>
      <c r="AE134" s="106"/>
      <c r="AF134" s="107"/>
      <c r="AG134" s="107"/>
      <c r="AH134" s="107"/>
      <c r="AI134" s="106"/>
      <c r="AJ134" s="107"/>
      <c r="AK134" s="107"/>
      <c r="AL134" s="107"/>
      <c r="AM134" s="106"/>
      <c r="AN134" s="107"/>
      <c r="AO134" s="107"/>
      <c r="AP134" s="107"/>
      <c r="AQ134" s="106"/>
      <c r="AR134" s="30"/>
      <c r="AS134" s="40"/>
      <c r="AT134" s="40"/>
      <c r="AU134" s="40"/>
      <c r="AV134" s="104"/>
      <c r="AW134" s="105"/>
      <c r="AX134" s="106"/>
      <c r="AY134" s="107"/>
      <c r="AZ134" s="107"/>
      <c r="BA134" s="107"/>
      <c r="BB134" s="106"/>
      <c r="BC134" s="107"/>
      <c r="BD134" s="107"/>
      <c r="BE134" s="107"/>
      <c r="BF134" s="106"/>
      <c r="BG134" s="107"/>
      <c r="BH134" s="107"/>
      <c r="BI134" s="107"/>
      <c r="BJ134" s="106"/>
      <c r="BK134" s="107"/>
      <c r="BL134" s="107"/>
      <c r="BM134" s="107"/>
      <c r="BN134" s="106"/>
      <c r="BO134" s="30"/>
      <c r="BP134" s="30"/>
      <c r="BQ134" s="40"/>
      <c r="BR134" s="106"/>
      <c r="BS134" s="108"/>
      <c r="BT134" s="123"/>
      <c r="BU134" s="109"/>
      <c r="BV134" s="126"/>
      <c r="BW134" s="126"/>
      <c r="BX134" s="126"/>
      <c r="BY134" s="109"/>
      <c r="BZ134" s="126"/>
      <c r="CA134" s="126"/>
      <c r="CB134" s="126"/>
      <c r="CC134" s="109"/>
      <c r="CD134" s="126"/>
      <c r="CE134" s="126"/>
      <c r="CF134" s="126"/>
      <c r="CG134" s="109"/>
      <c r="CH134" s="126"/>
      <c r="CI134" s="126"/>
      <c r="CJ134" s="126"/>
      <c r="CK134" s="109"/>
      <c r="CL134" s="40"/>
      <c r="CM134" s="40"/>
      <c r="CN134" s="30"/>
      <c r="CO134" s="30"/>
      <c r="CP134" s="9"/>
      <c r="CQ134" s="104"/>
      <c r="CR134" s="105"/>
      <c r="CS134" s="106"/>
      <c r="CT134" s="107"/>
      <c r="CU134" s="107"/>
      <c r="CV134" s="107"/>
      <c r="CW134" s="106"/>
      <c r="CX134" s="107"/>
      <c r="CY134" s="107"/>
      <c r="CZ134" s="107"/>
      <c r="DA134" s="106"/>
      <c r="DB134" s="107"/>
      <c r="DC134" s="107"/>
      <c r="DD134" s="107"/>
      <c r="DE134" s="106"/>
      <c r="DF134" s="107"/>
      <c r="DG134" s="107"/>
      <c r="DH134" s="107"/>
      <c r="DI134" s="106"/>
      <c r="DJ134" s="40"/>
      <c r="DK134" s="224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30"/>
      <c r="DZ134" s="9"/>
      <c r="EA134" s="9"/>
    </row>
    <row r="135" spans="1:131" s="137" customFormat="1" ht="50.4" customHeight="1" x14ac:dyDescent="0.35">
      <c r="A135" s="112" t="s">
        <v>131</v>
      </c>
      <c r="B135" s="113">
        <v>22012500</v>
      </c>
      <c r="C135" s="114">
        <v>12500000</v>
      </c>
      <c r="D135" s="114">
        <v>8280000</v>
      </c>
      <c r="E135" s="115">
        <v>8722274.3399999999</v>
      </c>
      <c r="F135" s="116">
        <f t="shared" si="6"/>
        <v>69.778194720000002</v>
      </c>
      <c r="G135" s="115">
        <f t="shared" si="7"/>
        <v>-3777725.66</v>
      </c>
      <c r="H135" s="116">
        <f t="shared" si="8"/>
        <v>105.34147753623189</v>
      </c>
      <c r="I135" s="115">
        <f t="shared" si="9"/>
        <v>442274.33999999985</v>
      </c>
      <c r="J135" s="141">
        <f t="shared" ref="J135:J151" si="10">E135/E$151*100</f>
        <v>0.76342272737638373</v>
      </c>
      <c r="K135" s="117"/>
      <c r="L135" s="99"/>
      <c r="M135" s="117"/>
      <c r="N135" s="117"/>
      <c r="O135" s="117"/>
      <c r="P135" s="99"/>
      <c r="Q135" s="40"/>
      <c r="R135" s="40"/>
      <c r="S135" s="120"/>
      <c r="T135" s="102"/>
      <c r="U135" s="40"/>
      <c r="V135" s="40"/>
      <c r="W135" s="30"/>
      <c r="X135" s="40"/>
      <c r="Y135" s="104"/>
      <c r="Z135" s="105"/>
      <c r="AA135" s="106"/>
      <c r="AB135" s="107"/>
      <c r="AC135" s="107"/>
      <c r="AD135" s="107"/>
      <c r="AE135" s="106"/>
      <c r="AF135" s="107"/>
      <c r="AG135" s="107"/>
      <c r="AH135" s="107"/>
      <c r="AI135" s="106"/>
      <c r="AJ135" s="107"/>
      <c r="AK135" s="107"/>
      <c r="AL135" s="107"/>
      <c r="AM135" s="106"/>
      <c r="AN135" s="107"/>
      <c r="AO135" s="107"/>
      <c r="AP135" s="107"/>
      <c r="AQ135" s="106"/>
      <c r="AR135" s="30"/>
      <c r="AS135" s="40"/>
      <c r="AT135" s="40"/>
      <c r="AU135" s="40"/>
      <c r="AV135" s="104"/>
      <c r="AW135" s="105"/>
      <c r="AX135" s="106"/>
      <c r="AY135" s="107"/>
      <c r="AZ135" s="107"/>
      <c r="BA135" s="107"/>
      <c r="BB135" s="106"/>
      <c r="BC135" s="107"/>
      <c r="BD135" s="107"/>
      <c r="BE135" s="107"/>
      <c r="BF135" s="106"/>
      <c r="BG135" s="107"/>
      <c r="BH135" s="107"/>
      <c r="BI135" s="107"/>
      <c r="BJ135" s="106"/>
      <c r="BK135" s="107"/>
      <c r="BL135" s="107"/>
      <c r="BM135" s="107"/>
      <c r="BN135" s="106"/>
      <c r="BO135" s="30"/>
      <c r="BP135" s="30"/>
      <c r="BQ135" s="40"/>
      <c r="BR135" s="106"/>
      <c r="BS135" s="108"/>
      <c r="BT135" s="123"/>
      <c r="BU135" s="109"/>
      <c r="BV135" s="126"/>
      <c r="BW135" s="126"/>
      <c r="BX135" s="126"/>
      <c r="BY135" s="109"/>
      <c r="BZ135" s="126"/>
      <c r="CA135" s="126"/>
      <c r="CB135" s="126"/>
      <c r="CC135" s="109"/>
      <c r="CD135" s="126"/>
      <c r="CE135" s="126"/>
      <c r="CF135" s="126"/>
      <c r="CG135" s="109"/>
      <c r="CH135" s="126"/>
      <c r="CI135" s="126"/>
      <c r="CJ135" s="126"/>
      <c r="CK135" s="109"/>
      <c r="CL135" s="40"/>
      <c r="CM135" s="40"/>
      <c r="CN135" s="30"/>
      <c r="CO135" s="30"/>
      <c r="CP135" s="9"/>
      <c r="CQ135" s="104"/>
      <c r="CR135" s="105"/>
      <c r="CS135" s="106"/>
      <c r="CT135" s="107"/>
      <c r="CU135" s="107"/>
      <c r="CV135" s="107"/>
      <c r="CW135" s="106"/>
      <c r="CX135" s="107"/>
      <c r="CY135" s="107"/>
      <c r="CZ135" s="107"/>
      <c r="DA135" s="106"/>
      <c r="DB135" s="107"/>
      <c r="DC135" s="107"/>
      <c r="DD135" s="107"/>
      <c r="DE135" s="106"/>
      <c r="DF135" s="107"/>
      <c r="DG135" s="107"/>
      <c r="DH135" s="107"/>
      <c r="DI135" s="106"/>
      <c r="DJ135" s="40"/>
      <c r="DK135" s="224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30"/>
      <c r="DZ135" s="9"/>
      <c r="EA135" s="9"/>
    </row>
    <row r="136" spans="1:131" s="137" customFormat="1" ht="56.25" customHeight="1" x14ac:dyDescent="0.35">
      <c r="A136" s="93" t="s">
        <v>132</v>
      </c>
      <c r="B136" s="94">
        <v>22012600</v>
      </c>
      <c r="C136" s="114">
        <v>858600</v>
      </c>
      <c r="D136" s="114">
        <v>382400</v>
      </c>
      <c r="E136" s="115">
        <v>343260</v>
      </c>
      <c r="F136" s="116">
        <f t="shared" si="6"/>
        <v>39.979035639412999</v>
      </c>
      <c r="G136" s="115">
        <f t="shared" si="7"/>
        <v>-515340</v>
      </c>
      <c r="H136" s="116">
        <f t="shared" si="8"/>
        <v>89.76464435146444</v>
      </c>
      <c r="I136" s="115">
        <f t="shared" si="9"/>
        <v>-39140</v>
      </c>
      <c r="J136" s="141">
        <f t="shared" si="10"/>
        <v>3.0044054472977914E-2</v>
      </c>
      <c r="K136" s="117"/>
      <c r="L136" s="99"/>
      <c r="M136" s="117"/>
      <c r="N136" s="117"/>
      <c r="O136" s="117"/>
      <c r="P136" s="99"/>
      <c r="Q136" s="40"/>
      <c r="R136" s="40"/>
      <c r="S136" s="120"/>
      <c r="T136" s="102"/>
      <c r="U136" s="40"/>
      <c r="V136" s="40"/>
      <c r="W136" s="30"/>
      <c r="X136" s="40"/>
      <c r="Y136" s="104"/>
      <c r="Z136" s="105"/>
      <c r="AA136" s="106"/>
      <c r="AB136" s="107"/>
      <c r="AC136" s="107"/>
      <c r="AD136" s="107"/>
      <c r="AE136" s="106"/>
      <c r="AF136" s="107"/>
      <c r="AG136" s="107"/>
      <c r="AH136" s="107"/>
      <c r="AI136" s="106"/>
      <c r="AJ136" s="107"/>
      <c r="AK136" s="107"/>
      <c r="AL136" s="107"/>
      <c r="AM136" s="106"/>
      <c r="AN136" s="107"/>
      <c r="AO136" s="107"/>
      <c r="AP136" s="107"/>
      <c r="AQ136" s="106"/>
      <c r="AR136" s="30"/>
      <c r="AS136" s="40"/>
      <c r="AT136" s="40"/>
      <c r="AU136" s="40"/>
      <c r="AV136" s="104"/>
      <c r="AW136" s="105"/>
      <c r="AX136" s="106"/>
      <c r="AY136" s="107"/>
      <c r="AZ136" s="107"/>
      <c r="BA136" s="107"/>
      <c r="BB136" s="106"/>
      <c r="BC136" s="107"/>
      <c r="BD136" s="107"/>
      <c r="BE136" s="107"/>
      <c r="BF136" s="106"/>
      <c r="BG136" s="107"/>
      <c r="BH136" s="107"/>
      <c r="BI136" s="107"/>
      <c r="BJ136" s="106"/>
      <c r="BK136" s="107"/>
      <c r="BL136" s="107"/>
      <c r="BM136" s="107"/>
      <c r="BN136" s="106"/>
      <c r="BO136" s="30"/>
      <c r="BP136" s="30"/>
      <c r="BQ136" s="40"/>
      <c r="BR136" s="106"/>
      <c r="BS136" s="108"/>
      <c r="BT136" s="123"/>
      <c r="BU136" s="109"/>
      <c r="BV136" s="126"/>
      <c r="BW136" s="126"/>
      <c r="BX136" s="126"/>
      <c r="BY136" s="109"/>
      <c r="BZ136" s="126"/>
      <c r="CA136" s="126"/>
      <c r="CB136" s="126"/>
      <c r="CC136" s="109"/>
      <c r="CD136" s="126"/>
      <c r="CE136" s="126"/>
      <c r="CF136" s="126"/>
      <c r="CG136" s="109"/>
      <c r="CH136" s="126"/>
      <c r="CI136" s="126"/>
      <c r="CJ136" s="126"/>
      <c r="CK136" s="109"/>
      <c r="CL136" s="40"/>
      <c r="CM136" s="40"/>
      <c r="CN136" s="30"/>
      <c r="CO136" s="30"/>
      <c r="CP136" s="9"/>
      <c r="CQ136" s="104"/>
      <c r="CR136" s="105"/>
      <c r="CS136" s="106"/>
      <c r="CT136" s="107"/>
      <c r="CU136" s="107"/>
      <c r="CV136" s="107"/>
      <c r="CW136" s="106"/>
      <c r="CX136" s="107"/>
      <c r="CY136" s="107"/>
      <c r="CZ136" s="107"/>
      <c r="DA136" s="106"/>
      <c r="DB136" s="107"/>
      <c r="DC136" s="107"/>
      <c r="DD136" s="107"/>
      <c r="DE136" s="106"/>
      <c r="DF136" s="107"/>
      <c r="DG136" s="107"/>
      <c r="DH136" s="107"/>
      <c r="DI136" s="106"/>
      <c r="DJ136" s="40"/>
      <c r="DK136" s="224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30"/>
      <c r="DZ136" s="9"/>
      <c r="EA136" s="9"/>
    </row>
    <row r="137" spans="1:131" ht="64.8" customHeight="1" x14ac:dyDescent="0.4">
      <c r="A137" s="93" t="s">
        <v>133</v>
      </c>
      <c r="B137" s="94">
        <v>22012900</v>
      </c>
      <c r="C137" s="114">
        <v>140000</v>
      </c>
      <c r="D137" s="114">
        <v>51300</v>
      </c>
      <c r="E137" s="115">
        <v>22707.37</v>
      </c>
      <c r="F137" s="116">
        <f t="shared" si="6"/>
        <v>16.219549999999998</v>
      </c>
      <c r="G137" s="115">
        <f t="shared" si="7"/>
        <v>-117292.63</v>
      </c>
      <c r="H137" s="116">
        <f t="shared" si="8"/>
        <v>44.263879142300198</v>
      </c>
      <c r="I137" s="115">
        <f t="shared" si="9"/>
        <v>-28592.63</v>
      </c>
      <c r="J137" s="141">
        <f t="shared" si="10"/>
        <v>1.9874773093808322E-3</v>
      </c>
      <c r="K137" s="117"/>
      <c r="L137" s="99"/>
      <c r="M137" s="117"/>
      <c r="N137" s="117"/>
      <c r="O137" s="117"/>
      <c r="P137" s="99"/>
      <c r="Q137" s="19"/>
      <c r="R137" s="19"/>
      <c r="S137" s="120"/>
      <c r="T137" s="102"/>
      <c r="U137" s="19"/>
      <c r="V137" s="19"/>
      <c r="W137" s="30"/>
      <c r="X137" s="19"/>
      <c r="Y137" s="122"/>
      <c r="Z137" s="123"/>
      <c r="AA137" s="106"/>
      <c r="AB137" s="124"/>
      <c r="AC137" s="124"/>
      <c r="AD137" s="124"/>
      <c r="AE137" s="106"/>
      <c r="AF137" s="124"/>
      <c r="AG137" s="124"/>
      <c r="AH137" s="124"/>
      <c r="AI137" s="106"/>
      <c r="AJ137" s="124"/>
      <c r="AK137" s="124"/>
      <c r="AL137" s="124"/>
      <c r="AM137" s="106"/>
      <c r="AN137" s="124"/>
      <c r="AO137" s="124"/>
      <c r="AP137" s="124"/>
      <c r="AQ137" s="106"/>
      <c r="AR137" s="32"/>
      <c r="AS137" s="19"/>
      <c r="AT137" s="19"/>
      <c r="AU137" s="19"/>
      <c r="AV137" s="122"/>
      <c r="AW137" s="123"/>
      <c r="AX137" s="106"/>
      <c r="AY137" s="124"/>
      <c r="AZ137" s="124"/>
      <c r="BA137" s="124"/>
      <c r="BB137" s="106"/>
      <c r="BC137" s="124"/>
      <c r="BD137" s="124"/>
      <c r="BE137" s="124"/>
      <c r="BF137" s="106"/>
      <c r="BG137" s="124"/>
      <c r="BH137" s="124"/>
      <c r="BI137" s="124"/>
      <c r="BJ137" s="106"/>
      <c r="BK137" s="124"/>
      <c r="BL137" s="124"/>
      <c r="BM137" s="124"/>
      <c r="BN137" s="106"/>
      <c r="BO137" s="32"/>
      <c r="BP137" s="32"/>
      <c r="BQ137" s="19"/>
      <c r="BR137" s="106"/>
      <c r="BS137" s="108"/>
      <c r="BT137" s="123"/>
      <c r="BU137" s="109"/>
      <c r="BV137" s="126"/>
      <c r="BW137" s="126"/>
      <c r="BX137" s="126"/>
      <c r="BY137" s="109"/>
      <c r="BZ137" s="126"/>
      <c r="CA137" s="126"/>
      <c r="CB137" s="126"/>
      <c r="CC137" s="109"/>
      <c r="CD137" s="126"/>
      <c r="CE137" s="126"/>
      <c r="CF137" s="126"/>
      <c r="CG137" s="109"/>
      <c r="CH137" s="126"/>
      <c r="CI137" s="126"/>
      <c r="CJ137" s="126"/>
      <c r="CK137" s="109"/>
      <c r="CL137" s="19"/>
      <c r="CM137" s="19"/>
      <c r="CN137" s="30"/>
      <c r="CO137" s="32"/>
      <c r="CQ137" s="122"/>
      <c r="CR137" s="123"/>
      <c r="CS137" s="106"/>
      <c r="CT137" s="124"/>
      <c r="CU137" s="124"/>
      <c r="CV137" s="124"/>
      <c r="CW137" s="106"/>
      <c r="CX137" s="124"/>
      <c r="CY137" s="124"/>
      <c r="CZ137" s="124"/>
      <c r="DA137" s="106"/>
      <c r="DB137" s="124"/>
      <c r="DC137" s="124"/>
      <c r="DD137" s="124"/>
      <c r="DE137" s="106"/>
      <c r="DF137" s="124"/>
      <c r="DG137" s="124"/>
      <c r="DH137" s="124"/>
      <c r="DI137" s="106"/>
      <c r="DJ137" s="19"/>
      <c r="DK137" s="212"/>
      <c r="DY137" s="30"/>
    </row>
    <row r="138" spans="1:131" s="137" customFormat="1" ht="49.2" customHeight="1" x14ac:dyDescent="0.35">
      <c r="A138" s="93" t="s">
        <v>134</v>
      </c>
      <c r="B138" s="94">
        <v>22020400</v>
      </c>
      <c r="C138" s="114"/>
      <c r="D138" s="114"/>
      <c r="E138" s="115">
        <v>2571428.5699999998</v>
      </c>
      <c r="F138" s="116"/>
      <c r="G138" s="115">
        <f t="shared" si="7"/>
        <v>2571428.5699999998</v>
      </c>
      <c r="H138" s="116"/>
      <c r="I138" s="115">
        <f t="shared" si="9"/>
        <v>2571428.5699999998</v>
      </c>
      <c r="J138" s="225">
        <f t="shared" si="10"/>
        <v>0.22506595592394016</v>
      </c>
      <c r="K138" s="99"/>
      <c r="L138" s="99"/>
      <c r="M138" s="99"/>
      <c r="N138" s="99"/>
      <c r="O138" s="99"/>
      <c r="P138" s="99"/>
      <c r="Q138" s="101"/>
      <c r="R138" s="101"/>
      <c r="S138" s="101"/>
      <c r="T138" s="102"/>
      <c r="U138" s="40"/>
      <c r="V138" s="40"/>
      <c r="W138" s="30"/>
      <c r="X138" s="40"/>
      <c r="Y138" s="104"/>
      <c r="Z138" s="105"/>
      <c r="AA138" s="106"/>
      <c r="AB138" s="107"/>
      <c r="AC138" s="107"/>
      <c r="AD138" s="107"/>
      <c r="AE138" s="106"/>
      <c r="AF138" s="107"/>
      <c r="AG138" s="107"/>
      <c r="AH138" s="107"/>
      <c r="AI138" s="106"/>
      <c r="AJ138" s="107"/>
      <c r="AK138" s="107"/>
      <c r="AL138" s="107"/>
      <c r="AM138" s="106"/>
      <c r="AN138" s="107"/>
      <c r="AO138" s="107"/>
      <c r="AP138" s="107"/>
      <c r="AQ138" s="106"/>
      <c r="AR138" s="30"/>
      <c r="AS138" s="40"/>
      <c r="AT138" s="40"/>
      <c r="AU138" s="40"/>
      <c r="AV138" s="104"/>
      <c r="AW138" s="105"/>
      <c r="AX138" s="106"/>
      <c r="AY138" s="107"/>
      <c r="AZ138" s="107"/>
      <c r="BA138" s="107"/>
      <c r="BB138" s="106"/>
      <c r="BC138" s="107"/>
      <c r="BD138" s="107"/>
      <c r="BE138" s="107"/>
      <c r="BF138" s="106"/>
      <c r="BG138" s="107"/>
      <c r="BH138" s="107"/>
      <c r="BI138" s="107"/>
      <c r="BJ138" s="106"/>
      <c r="BK138" s="107"/>
      <c r="BL138" s="107"/>
      <c r="BM138" s="107"/>
      <c r="BN138" s="106"/>
      <c r="BO138" s="30"/>
      <c r="BP138" s="30"/>
      <c r="BQ138" s="40"/>
      <c r="BR138" s="106"/>
      <c r="BS138" s="108"/>
      <c r="BT138" s="105"/>
      <c r="BU138" s="109"/>
      <c r="BV138" s="101"/>
      <c r="BW138" s="101"/>
      <c r="BX138" s="101"/>
      <c r="BY138" s="109"/>
      <c r="BZ138" s="101"/>
      <c r="CA138" s="101"/>
      <c r="CB138" s="101"/>
      <c r="CC138" s="109"/>
      <c r="CD138" s="101"/>
      <c r="CE138" s="101"/>
      <c r="CF138" s="101"/>
      <c r="CG138" s="109"/>
      <c r="CH138" s="101"/>
      <c r="CI138" s="101"/>
      <c r="CJ138" s="101"/>
      <c r="CK138" s="109"/>
      <c r="CL138" s="40"/>
      <c r="CM138" s="40"/>
      <c r="CN138" s="30"/>
      <c r="CO138" s="30"/>
      <c r="CP138" s="9"/>
      <c r="CQ138" s="104"/>
      <c r="CR138" s="105"/>
      <c r="CS138" s="106"/>
      <c r="CT138" s="107"/>
      <c r="CU138" s="107"/>
      <c r="CV138" s="107"/>
      <c r="CW138" s="106"/>
      <c r="CX138" s="107"/>
      <c r="CY138" s="107"/>
      <c r="CZ138" s="107"/>
      <c r="DA138" s="106"/>
      <c r="DB138" s="107"/>
      <c r="DC138" s="107"/>
      <c r="DD138" s="107"/>
      <c r="DE138" s="106"/>
      <c r="DF138" s="107"/>
      <c r="DG138" s="107"/>
      <c r="DH138" s="107"/>
      <c r="DI138" s="106"/>
      <c r="DJ138" s="40"/>
      <c r="DK138" s="224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30"/>
      <c r="DZ138" s="9"/>
      <c r="EA138" s="9"/>
    </row>
    <row r="139" spans="1:131" ht="71.400000000000006" customHeight="1" x14ac:dyDescent="0.4">
      <c r="A139" s="112" t="s">
        <v>135</v>
      </c>
      <c r="B139" s="113">
        <v>22080400</v>
      </c>
      <c r="C139" s="114">
        <v>9000000</v>
      </c>
      <c r="D139" s="114">
        <v>4450000</v>
      </c>
      <c r="E139" s="115">
        <v>4619066.9799999995</v>
      </c>
      <c r="F139" s="116">
        <f t="shared" si="6"/>
        <v>51.32296644444444</v>
      </c>
      <c r="G139" s="115">
        <f t="shared" si="7"/>
        <v>-4380933.0200000005</v>
      </c>
      <c r="H139" s="116">
        <f t="shared" si="8"/>
        <v>103.79925797752807</v>
      </c>
      <c r="I139" s="115">
        <f t="shared" si="9"/>
        <v>169066.97999999952</v>
      </c>
      <c r="J139" s="141">
        <f t="shared" si="10"/>
        <v>0.40428683785309555</v>
      </c>
      <c r="K139" s="117"/>
      <c r="L139" s="99"/>
      <c r="M139" s="117"/>
      <c r="N139" s="117"/>
      <c r="O139" s="117"/>
      <c r="P139" s="99"/>
      <c r="Q139" s="19"/>
      <c r="R139" s="19"/>
      <c r="S139" s="120"/>
      <c r="T139" s="102"/>
      <c r="U139" s="19"/>
      <c r="V139" s="19"/>
      <c r="W139" s="30"/>
      <c r="X139" s="19"/>
      <c r="Y139" s="122"/>
      <c r="Z139" s="123"/>
      <c r="AA139" s="106"/>
      <c r="AB139" s="124"/>
      <c r="AC139" s="124"/>
      <c r="AD139" s="124"/>
      <c r="AE139" s="106"/>
      <c r="AF139" s="124"/>
      <c r="AG139" s="124"/>
      <c r="AH139" s="124"/>
      <c r="AI139" s="106"/>
      <c r="AJ139" s="124"/>
      <c r="AK139" s="124"/>
      <c r="AL139" s="124"/>
      <c r="AM139" s="106"/>
      <c r="AN139" s="124"/>
      <c r="AO139" s="124"/>
      <c r="AP139" s="124"/>
      <c r="AQ139" s="106"/>
      <c r="AR139" s="32"/>
      <c r="AS139" s="19"/>
      <c r="AT139" s="19"/>
      <c r="AU139" s="19"/>
      <c r="AV139" s="122"/>
      <c r="AW139" s="123"/>
      <c r="AX139" s="106"/>
      <c r="AY139" s="124"/>
      <c r="AZ139" s="124"/>
      <c r="BA139" s="124"/>
      <c r="BB139" s="106"/>
      <c r="BC139" s="124"/>
      <c r="BD139" s="124"/>
      <c r="BE139" s="124"/>
      <c r="BF139" s="106"/>
      <c r="BG139" s="124"/>
      <c r="BH139" s="124"/>
      <c r="BI139" s="124"/>
      <c r="BJ139" s="106"/>
      <c r="BK139" s="124"/>
      <c r="BL139" s="124"/>
      <c r="BM139" s="124"/>
      <c r="BN139" s="106"/>
      <c r="BO139" s="32"/>
      <c r="BP139" s="32"/>
      <c r="BQ139" s="19"/>
      <c r="BR139" s="106"/>
      <c r="BS139" s="108"/>
      <c r="BT139" s="123"/>
      <c r="BU139" s="109"/>
      <c r="BV139" s="126"/>
      <c r="BW139" s="126"/>
      <c r="BX139" s="126"/>
      <c r="BY139" s="109"/>
      <c r="BZ139" s="126"/>
      <c r="CA139" s="126"/>
      <c r="CB139" s="126"/>
      <c r="CC139" s="109"/>
      <c r="CD139" s="126"/>
      <c r="CE139" s="126"/>
      <c r="CF139" s="126"/>
      <c r="CG139" s="109"/>
      <c r="CH139" s="126"/>
      <c r="CI139" s="126"/>
      <c r="CJ139" s="126"/>
      <c r="CK139" s="109"/>
      <c r="CL139" s="19"/>
      <c r="CM139" s="19"/>
      <c r="CN139" s="30"/>
      <c r="CO139" s="32"/>
      <c r="CQ139" s="122"/>
      <c r="CR139" s="123"/>
      <c r="CS139" s="106"/>
      <c r="CT139" s="124"/>
      <c r="CU139" s="124"/>
      <c r="CV139" s="124"/>
      <c r="CW139" s="106"/>
      <c r="CX139" s="124"/>
      <c r="CY139" s="124"/>
      <c r="CZ139" s="124"/>
      <c r="DA139" s="106"/>
      <c r="DB139" s="124"/>
      <c r="DC139" s="124"/>
      <c r="DD139" s="124"/>
      <c r="DE139" s="106"/>
      <c r="DF139" s="124"/>
      <c r="DG139" s="124"/>
      <c r="DH139" s="124"/>
      <c r="DI139" s="106"/>
      <c r="DJ139" s="19"/>
      <c r="DK139" s="212"/>
      <c r="DY139" s="30"/>
    </row>
    <row r="140" spans="1:131" s="10" customFormat="1" ht="54" customHeight="1" x14ac:dyDescent="0.4">
      <c r="A140" s="93" t="s">
        <v>136</v>
      </c>
      <c r="B140" s="94">
        <v>22090000</v>
      </c>
      <c r="C140" s="95">
        <v>150000</v>
      </c>
      <c r="D140" s="95">
        <v>61700</v>
      </c>
      <c r="E140" s="96">
        <v>95359.83</v>
      </c>
      <c r="F140" s="97">
        <f t="shared" ref="F140:F203" si="11">E140/C140*100</f>
        <v>63.573219999999999</v>
      </c>
      <c r="G140" s="96">
        <f t="shared" ref="G140:G203" si="12">E140-C140</f>
        <v>-54640.17</v>
      </c>
      <c r="H140" s="97">
        <f t="shared" ref="H140:H203" si="13">E140/D140*100</f>
        <v>154.55401944894652</v>
      </c>
      <c r="I140" s="96">
        <f t="shared" ref="I140:I203" si="14">E140-D140</f>
        <v>33659.83</v>
      </c>
      <c r="J140" s="98">
        <f t="shared" si="10"/>
        <v>8.346431064073628E-3</v>
      </c>
      <c r="K140" s="117"/>
      <c r="L140" s="117"/>
      <c r="M140" s="117"/>
      <c r="N140" s="117"/>
      <c r="O140" s="117"/>
      <c r="P140" s="117"/>
      <c r="Q140" s="126"/>
      <c r="R140" s="126"/>
      <c r="S140" s="126"/>
      <c r="T140" s="177"/>
      <c r="U140" s="19"/>
      <c r="V140" s="19"/>
      <c r="W140" s="32"/>
      <c r="X140" s="19"/>
      <c r="Y140" s="122"/>
      <c r="Z140" s="123"/>
      <c r="AA140" s="124"/>
      <c r="AB140" s="124"/>
      <c r="AC140" s="124"/>
      <c r="AD140" s="124"/>
      <c r="AE140" s="124"/>
      <c r="AF140" s="124"/>
      <c r="AG140" s="124"/>
      <c r="AH140" s="124"/>
      <c r="AI140" s="124"/>
      <c r="AJ140" s="124"/>
      <c r="AK140" s="124"/>
      <c r="AL140" s="124"/>
      <c r="AM140" s="124"/>
      <c r="AN140" s="124"/>
      <c r="AO140" s="124"/>
      <c r="AP140" s="124"/>
      <c r="AQ140" s="124"/>
      <c r="AR140" s="32"/>
      <c r="AS140" s="19"/>
      <c r="AT140" s="19"/>
      <c r="AU140" s="19"/>
      <c r="AV140" s="122"/>
      <c r="AW140" s="123"/>
      <c r="AX140" s="124"/>
      <c r="AY140" s="124"/>
      <c r="AZ140" s="124"/>
      <c r="BA140" s="124"/>
      <c r="BB140" s="124"/>
      <c r="BC140" s="124"/>
      <c r="BD140" s="124"/>
      <c r="BE140" s="124"/>
      <c r="BF140" s="124"/>
      <c r="BG140" s="124"/>
      <c r="BH140" s="124"/>
      <c r="BI140" s="124"/>
      <c r="BJ140" s="124"/>
      <c r="BK140" s="124"/>
      <c r="BL140" s="124"/>
      <c r="BM140" s="124"/>
      <c r="BN140" s="124"/>
      <c r="BO140" s="32"/>
      <c r="BP140" s="32"/>
      <c r="BQ140" s="19"/>
      <c r="BR140" s="139"/>
      <c r="BS140" s="180"/>
      <c r="BT140" s="123"/>
      <c r="BU140" s="126"/>
      <c r="BV140" s="126"/>
      <c r="BW140" s="126"/>
      <c r="BX140" s="126"/>
      <c r="BY140" s="126"/>
      <c r="BZ140" s="126"/>
      <c r="CA140" s="126"/>
      <c r="CB140" s="126"/>
      <c r="CC140" s="126"/>
      <c r="CD140" s="126"/>
      <c r="CE140" s="126"/>
      <c r="CF140" s="126"/>
      <c r="CG140" s="126"/>
      <c r="CH140" s="126"/>
      <c r="CI140" s="126"/>
      <c r="CJ140" s="126"/>
      <c r="CK140" s="126"/>
      <c r="CL140" s="19"/>
      <c r="CM140" s="19"/>
      <c r="CN140" s="32"/>
      <c r="CO140" s="32"/>
      <c r="CQ140" s="122"/>
      <c r="CR140" s="123"/>
      <c r="CS140" s="124"/>
      <c r="CT140" s="124"/>
      <c r="CU140" s="124"/>
      <c r="CV140" s="124"/>
      <c r="CW140" s="124"/>
      <c r="CX140" s="124"/>
      <c r="CY140" s="124"/>
      <c r="CZ140" s="124"/>
      <c r="DA140" s="124"/>
      <c r="DB140" s="124"/>
      <c r="DC140" s="124"/>
      <c r="DD140" s="124"/>
      <c r="DE140" s="124"/>
      <c r="DF140" s="124"/>
      <c r="DG140" s="124"/>
      <c r="DH140" s="124"/>
      <c r="DI140" s="124"/>
      <c r="DJ140" s="19"/>
      <c r="DK140" s="212"/>
      <c r="DY140" s="32"/>
    </row>
    <row r="141" spans="1:131" ht="122.4" hidden="1" customHeight="1" x14ac:dyDescent="0.4">
      <c r="A141" s="112" t="s">
        <v>137</v>
      </c>
      <c r="B141" s="113">
        <v>22090100</v>
      </c>
      <c r="C141" s="114">
        <v>100000</v>
      </c>
      <c r="D141" s="114">
        <v>35300</v>
      </c>
      <c r="E141" s="115">
        <v>70031.53</v>
      </c>
      <c r="F141" s="116">
        <f t="shared" si="11"/>
        <v>70.031530000000004</v>
      </c>
      <c r="G141" s="115">
        <f t="shared" si="12"/>
        <v>-29968.47</v>
      </c>
      <c r="H141" s="116">
        <f t="shared" si="13"/>
        <v>198.38960339943344</v>
      </c>
      <c r="I141" s="115">
        <f t="shared" si="14"/>
        <v>34731.53</v>
      </c>
      <c r="J141" s="141">
        <f t="shared" si="10"/>
        <v>6.1295551539532339E-3</v>
      </c>
      <c r="K141" s="117"/>
      <c r="L141" s="99"/>
      <c r="M141" s="117"/>
      <c r="N141" s="117"/>
      <c r="O141" s="117"/>
      <c r="P141" s="99"/>
      <c r="Q141" s="19"/>
      <c r="R141" s="19"/>
      <c r="S141" s="120"/>
      <c r="T141" s="102"/>
      <c r="U141" s="19"/>
      <c r="V141" s="19"/>
      <c r="W141" s="30"/>
      <c r="X141" s="19"/>
      <c r="Y141" s="122"/>
      <c r="Z141" s="123"/>
      <c r="AA141" s="106"/>
      <c r="AB141" s="124"/>
      <c r="AC141" s="124"/>
      <c r="AD141" s="124"/>
      <c r="AE141" s="106"/>
      <c r="AF141" s="124"/>
      <c r="AG141" s="124"/>
      <c r="AH141" s="124"/>
      <c r="AI141" s="106"/>
      <c r="AJ141" s="124"/>
      <c r="AK141" s="124"/>
      <c r="AL141" s="124"/>
      <c r="AM141" s="106"/>
      <c r="AN141" s="124"/>
      <c r="AO141" s="124"/>
      <c r="AP141" s="124"/>
      <c r="AQ141" s="106"/>
      <c r="AR141" s="32"/>
      <c r="AS141" s="19"/>
      <c r="AT141" s="19"/>
      <c r="AU141" s="19"/>
      <c r="AV141" s="122"/>
      <c r="AW141" s="123"/>
      <c r="AX141" s="106"/>
      <c r="AY141" s="124"/>
      <c r="AZ141" s="124"/>
      <c r="BA141" s="124"/>
      <c r="BB141" s="106"/>
      <c r="BC141" s="124"/>
      <c r="BD141" s="124"/>
      <c r="BE141" s="124"/>
      <c r="BF141" s="106"/>
      <c r="BG141" s="124"/>
      <c r="BH141" s="124"/>
      <c r="BI141" s="124"/>
      <c r="BJ141" s="106"/>
      <c r="BK141" s="124"/>
      <c r="BL141" s="124"/>
      <c r="BM141" s="124"/>
      <c r="BN141" s="106"/>
      <c r="BO141" s="32"/>
      <c r="BP141" s="32"/>
      <c r="BQ141" s="19"/>
      <c r="BR141" s="106"/>
      <c r="BS141" s="108"/>
      <c r="BT141" s="123"/>
      <c r="BU141" s="109"/>
      <c r="BV141" s="126"/>
      <c r="BW141" s="126"/>
      <c r="BX141" s="126"/>
      <c r="BY141" s="109"/>
      <c r="BZ141" s="126"/>
      <c r="CA141" s="126"/>
      <c r="CB141" s="126"/>
      <c r="CC141" s="109"/>
      <c r="CD141" s="126"/>
      <c r="CE141" s="126"/>
      <c r="CF141" s="126"/>
      <c r="CG141" s="109"/>
      <c r="CH141" s="126"/>
      <c r="CI141" s="126"/>
      <c r="CJ141" s="126"/>
      <c r="CK141" s="109"/>
      <c r="CL141" s="19"/>
      <c r="CM141" s="19"/>
      <c r="CN141" s="30"/>
      <c r="CO141" s="32"/>
      <c r="CQ141" s="122"/>
      <c r="CR141" s="123"/>
      <c r="CS141" s="106"/>
      <c r="CT141" s="124"/>
      <c r="CU141" s="124"/>
      <c r="CV141" s="124"/>
      <c r="CW141" s="106"/>
      <c r="CX141" s="124"/>
      <c r="CY141" s="124"/>
      <c r="CZ141" s="124"/>
      <c r="DA141" s="106"/>
      <c r="DB141" s="124"/>
      <c r="DC141" s="124"/>
      <c r="DD141" s="124"/>
      <c r="DE141" s="106"/>
      <c r="DF141" s="124"/>
      <c r="DG141" s="124"/>
      <c r="DH141" s="124"/>
      <c r="DI141" s="106"/>
      <c r="DJ141" s="19"/>
      <c r="DK141" s="212"/>
      <c r="DY141" s="30"/>
    </row>
    <row r="142" spans="1:131" ht="42" hidden="1" customHeight="1" x14ac:dyDescent="0.4">
      <c r="A142" s="112" t="s">
        <v>138</v>
      </c>
      <c r="B142" s="113">
        <v>22090200</v>
      </c>
      <c r="C142" s="114">
        <v>0</v>
      </c>
      <c r="D142" s="114">
        <v>0</v>
      </c>
      <c r="E142" s="115">
        <v>525.30000000000007</v>
      </c>
      <c r="F142" s="116" t="e">
        <f t="shared" si="11"/>
        <v>#DIV/0!</v>
      </c>
      <c r="G142" s="115">
        <f t="shared" si="12"/>
        <v>525.30000000000007</v>
      </c>
      <c r="H142" s="116" t="e">
        <f t="shared" si="13"/>
        <v>#DIV/0!</v>
      </c>
      <c r="I142" s="115">
        <f t="shared" si="14"/>
        <v>525.30000000000007</v>
      </c>
      <c r="J142" s="141">
        <f t="shared" si="10"/>
        <v>4.5977223721538484E-5</v>
      </c>
      <c r="K142" s="117"/>
      <c r="L142" s="99"/>
      <c r="M142" s="117"/>
      <c r="N142" s="117"/>
      <c r="O142" s="117"/>
      <c r="P142" s="99"/>
      <c r="Q142" s="19"/>
      <c r="R142" s="19"/>
      <c r="S142" s="120"/>
      <c r="T142" s="102"/>
      <c r="U142" s="19"/>
      <c r="V142" s="19"/>
      <c r="W142" s="30"/>
      <c r="X142" s="19"/>
      <c r="Y142" s="226"/>
      <c r="Z142" s="227"/>
      <c r="AA142" s="106"/>
      <c r="AB142" s="124"/>
      <c r="AC142" s="124"/>
      <c r="AD142" s="124"/>
      <c r="AE142" s="106"/>
      <c r="AF142" s="124"/>
      <c r="AG142" s="124"/>
      <c r="AH142" s="124"/>
      <c r="AI142" s="106"/>
      <c r="AJ142" s="124"/>
      <c r="AK142" s="124"/>
      <c r="AL142" s="124"/>
      <c r="AM142" s="106"/>
      <c r="AN142" s="124"/>
      <c r="AO142" s="124"/>
      <c r="AP142" s="124"/>
      <c r="AQ142" s="106"/>
      <c r="AR142" s="32"/>
      <c r="AS142" s="19"/>
      <c r="AT142" s="19"/>
      <c r="AU142" s="19"/>
      <c r="AV142" s="226"/>
      <c r="AW142" s="227"/>
      <c r="AX142" s="106"/>
      <c r="AY142" s="124"/>
      <c r="AZ142" s="124"/>
      <c r="BA142" s="124"/>
      <c r="BB142" s="106"/>
      <c r="BC142" s="124"/>
      <c r="BD142" s="124"/>
      <c r="BE142" s="124"/>
      <c r="BF142" s="106"/>
      <c r="BG142" s="124"/>
      <c r="BH142" s="124"/>
      <c r="BI142" s="124"/>
      <c r="BJ142" s="106"/>
      <c r="BK142" s="124"/>
      <c r="BL142" s="124"/>
      <c r="BM142" s="124"/>
      <c r="BN142" s="106"/>
      <c r="BO142" s="32"/>
      <c r="BP142" s="32"/>
      <c r="BQ142" s="19"/>
      <c r="BR142" s="106"/>
      <c r="BS142" s="108"/>
      <c r="BT142" s="227"/>
      <c r="BU142" s="109"/>
      <c r="BV142" s="126"/>
      <c r="BW142" s="126"/>
      <c r="BX142" s="126"/>
      <c r="BY142" s="109"/>
      <c r="BZ142" s="126"/>
      <c r="CA142" s="126"/>
      <c r="CB142" s="126"/>
      <c r="CC142" s="109"/>
      <c r="CD142" s="126"/>
      <c r="CE142" s="126"/>
      <c r="CF142" s="126"/>
      <c r="CG142" s="109"/>
      <c r="CH142" s="126"/>
      <c r="CI142" s="126"/>
      <c r="CJ142" s="126"/>
      <c r="CK142" s="109"/>
      <c r="CL142" s="19"/>
      <c r="CM142" s="19"/>
      <c r="CN142" s="30"/>
      <c r="CO142" s="32"/>
      <c r="CQ142" s="226"/>
      <c r="CR142" s="227"/>
      <c r="CS142" s="106"/>
      <c r="CT142" s="124"/>
      <c r="CU142" s="124"/>
      <c r="CV142" s="124"/>
      <c r="CW142" s="106"/>
      <c r="CX142" s="124"/>
      <c r="CY142" s="124"/>
      <c r="CZ142" s="124"/>
      <c r="DA142" s="106"/>
      <c r="DB142" s="124"/>
      <c r="DC142" s="124"/>
      <c r="DD142" s="124"/>
      <c r="DE142" s="106"/>
      <c r="DF142" s="124"/>
      <c r="DG142" s="124"/>
      <c r="DH142" s="124"/>
      <c r="DI142" s="106"/>
      <c r="DJ142" s="19"/>
      <c r="DK142" s="212"/>
      <c r="DY142" s="30"/>
    </row>
    <row r="143" spans="1:131" ht="126" hidden="1" customHeight="1" x14ac:dyDescent="0.4">
      <c r="A143" s="112" t="s">
        <v>139</v>
      </c>
      <c r="B143" s="113">
        <v>22090300</v>
      </c>
      <c r="C143" s="114">
        <v>0</v>
      </c>
      <c r="D143" s="114">
        <v>0</v>
      </c>
      <c r="E143" s="115">
        <v>0</v>
      </c>
      <c r="F143" s="116" t="e">
        <f t="shared" si="11"/>
        <v>#DIV/0!</v>
      </c>
      <c r="G143" s="115">
        <f t="shared" si="12"/>
        <v>0</v>
      </c>
      <c r="H143" s="116" t="e">
        <f t="shared" si="13"/>
        <v>#DIV/0!</v>
      </c>
      <c r="I143" s="115">
        <f t="shared" si="14"/>
        <v>0</v>
      </c>
      <c r="J143" s="141">
        <f t="shared" si="10"/>
        <v>0</v>
      </c>
      <c r="K143" s="117"/>
      <c r="L143" s="99"/>
      <c r="M143" s="117"/>
      <c r="N143" s="117"/>
      <c r="O143" s="117"/>
      <c r="P143" s="99"/>
      <c r="Q143" s="19"/>
      <c r="R143" s="19"/>
      <c r="S143" s="120"/>
      <c r="T143" s="102"/>
      <c r="U143" s="19"/>
      <c r="V143" s="19"/>
      <c r="W143" s="30"/>
      <c r="X143" s="19"/>
      <c r="Y143" s="228"/>
      <c r="Z143" s="227"/>
      <c r="AA143" s="106"/>
      <c r="AB143" s="124"/>
      <c r="AC143" s="124"/>
      <c r="AD143" s="124"/>
      <c r="AE143" s="106"/>
      <c r="AF143" s="124"/>
      <c r="AG143" s="124"/>
      <c r="AH143" s="124"/>
      <c r="AI143" s="106"/>
      <c r="AJ143" s="124"/>
      <c r="AK143" s="124"/>
      <c r="AL143" s="124"/>
      <c r="AM143" s="106"/>
      <c r="AN143" s="124"/>
      <c r="AO143" s="124"/>
      <c r="AP143" s="124"/>
      <c r="AQ143" s="106"/>
      <c r="AR143" s="32"/>
      <c r="AS143" s="19"/>
      <c r="AT143" s="19"/>
      <c r="AU143" s="19"/>
      <c r="AV143" s="228"/>
      <c r="AW143" s="227"/>
      <c r="AX143" s="106"/>
      <c r="AY143" s="124"/>
      <c r="AZ143" s="124"/>
      <c r="BA143" s="124"/>
      <c r="BB143" s="106"/>
      <c r="BC143" s="124"/>
      <c r="BD143" s="124"/>
      <c r="BE143" s="124"/>
      <c r="BF143" s="106"/>
      <c r="BG143" s="124"/>
      <c r="BH143" s="124"/>
      <c r="BI143" s="124"/>
      <c r="BJ143" s="106"/>
      <c r="BK143" s="124"/>
      <c r="BL143" s="124"/>
      <c r="BM143" s="124"/>
      <c r="BN143" s="106"/>
      <c r="BO143" s="32"/>
      <c r="BP143" s="32"/>
      <c r="BQ143" s="19"/>
      <c r="BR143" s="106"/>
      <c r="BS143" s="108"/>
      <c r="BT143" s="227"/>
      <c r="BU143" s="109"/>
      <c r="BV143" s="126"/>
      <c r="BW143" s="126"/>
      <c r="BX143" s="126"/>
      <c r="BY143" s="109"/>
      <c r="BZ143" s="126"/>
      <c r="CA143" s="126"/>
      <c r="CB143" s="126"/>
      <c r="CC143" s="109"/>
      <c r="CD143" s="126"/>
      <c r="CE143" s="126"/>
      <c r="CF143" s="126"/>
      <c r="CG143" s="109"/>
      <c r="CH143" s="126"/>
      <c r="CI143" s="126"/>
      <c r="CJ143" s="126"/>
      <c r="CK143" s="109"/>
      <c r="CL143" s="19"/>
      <c r="CM143" s="19"/>
      <c r="CN143" s="30"/>
      <c r="CO143" s="32"/>
      <c r="CQ143" s="228"/>
      <c r="CR143" s="227"/>
      <c r="CS143" s="106"/>
      <c r="CT143" s="124"/>
      <c r="CU143" s="124"/>
      <c r="CV143" s="124"/>
      <c r="CW143" s="106"/>
      <c r="CX143" s="124"/>
      <c r="CY143" s="124"/>
      <c r="CZ143" s="124"/>
      <c r="DA143" s="106"/>
      <c r="DB143" s="124"/>
      <c r="DC143" s="124"/>
      <c r="DD143" s="124"/>
      <c r="DE143" s="106"/>
      <c r="DF143" s="124"/>
      <c r="DG143" s="124"/>
      <c r="DH143" s="124"/>
      <c r="DI143" s="106"/>
      <c r="DJ143" s="19"/>
      <c r="DK143" s="212"/>
      <c r="DY143" s="30"/>
    </row>
    <row r="144" spans="1:131" ht="95.4" hidden="1" customHeight="1" x14ac:dyDescent="0.4">
      <c r="A144" s="112" t="s">
        <v>140</v>
      </c>
      <c r="B144" s="113">
        <v>22090400</v>
      </c>
      <c r="C144" s="114">
        <v>50000</v>
      </c>
      <c r="D144" s="114">
        <v>26400</v>
      </c>
      <c r="E144" s="115">
        <v>24803</v>
      </c>
      <c r="F144" s="116">
        <f t="shared" si="11"/>
        <v>49.606000000000002</v>
      </c>
      <c r="G144" s="115">
        <f t="shared" si="12"/>
        <v>-25197</v>
      </c>
      <c r="H144" s="116">
        <f t="shared" si="13"/>
        <v>93.950757575757564</v>
      </c>
      <c r="I144" s="115">
        <f t="shared" si="14"/>
        <v>-1597</v>
      </c>
      <c r="J144" s="141">
        <f t="shared" si="10"/>
        <v>2.1708986863988558E-3</v>
      </c>
      <c r="K144" s="117"/>
      <c r="L144" s="99"/>
      <c r="M144" s="117"/>
      <c r="N144" s="117"/>
      <c r="O144" s="117"/>
      <c r="P144" s="99"/>
      <c r="Q144" s="19"/>
      <c r="R144" s="19"/>
      <c r="S144" s="120"/>
      <c r="T144" s="102"/>
      <c r="U144" s="19"/>
      <c r="V144" s="19"/>
      <c r="W144" s="30"/>
      <c r="X144" s="19"/>
      <c r="Y144" s="122"/>
      <c r="Z144" s="123"/>
      <c r="AA144" s="106"/>
      <c r="AB144" s="124"/>
      <c r="AC144" s="124"/>
      <c r="AD144" s="124"/>
      <c r="AE144" s="106"/>
      <c r="AF144" s="124"/>
      <c r="AG144" s="124"/>
      <c r="AH144" s="124"/>
      <c r="AI144" s="106"/>
      <c r="AJ144" s="124"/>
      <c r="AK144" s="124"/>
      <c r="AL144" s="124"/>
      <c r="AM144" s="106"/>
      <c r="AN144" s="124"/>
      <c r="AO144" s="124"/>
      <c r="AP144" s="124"/>
      <c r="AQ144" s="106"/>
      <c r="AR144" s="32"/>
      <c r="AS144" s="19"/>
      <c r="AT144" s="19"/>
      <c r="AU144" s="19"/>
      <c r="AV144" s="122"/>
      <c r="AW144" s="123"/>
      <c r="AX144" s="106"/>
      <c r="AY144" s="124"/>
      <c r="AZ144" s="124"/>
      <c r="BA144" s="124"/>
      <c r="BB144" s="106"/>
      <c r="BC144" s="124"/>
      <c r="BD144" s="124"/>
      <c r="BE144" s="124"/>
      <c r="BF144" s="106"/>
      <c r="BG144" s="124"/>
      <c r="BH144" s="124"/>
      <c r="BI144" s="124"/>
      <c r="BJ144" s="106"/>
      <c r="BK144" s="124"/>
      <c r="BL144" s="124"/>
      <c r="BM144" s="124"/>
      <c r="BN144" s="106"/>
      <c r="BO144" s="32"/>
      <c r="BP144" s="32"/>
      <c r="BQ144" s="19"/>
      <c r="BR144" s="106"/>
      <c r="BS144" s="108"/>
      <c r="BT144" s="123"/>
      <c r="BU144" s="109"/>
      <c r="BV144" s="126"/>
      <c r="BW144" s="126"/>
      <c r="BX144" s="126"/>
      <c r="BY144" s="109"/>
      <c r="BZ144" s="126"/>
      <c r="CA144" s="126"/>
      <c r="CB144" s="126"/>
      <c r="CC144" s="109"/>
      <c r="CD144" s="126"/>
      <c r="CE144" s="126"/>
      <c r="CF144" s="126"/>
      <c r="CG144" s="109"/>
      <c r="CH144" s="126"/>
      <c r="CI144" s="126"/>
      <c r="CJ144" s="126"/>
      <c r="CK144" s="109"/>
      <c r="CL144" s="19"/>
      <c r="CM144" s="19"/>
      <c r="CN144" s="30"/>
      <c r="CO144" s="32"/>
      <c r="CQ144" s="122"/>
      <c r="CR144" s="123"/>
      <c r="CS144" s="106"/>
      <c r="CT144" s="124"/>
      <c r="CU144" s="124"/>
      <c r="CV144" s="124"/>
      <c r="CW144" s="106"/>
      <c r="CX144" s="124"/>
      <c r="CY144" s="124"/>
      <c r="CZ144" s="124"/>
      <c r="DA144" s="106"/>
      <c r="DB144" s="124"/>
      <c r="DC144" s="124"/>
      <c r="DD144" s="124"/>
      <c r="DE144" s="106"/>
      <c r="DF144" s="124"/>
      <c r="DG144" s="124"/>
      <c r="DH144" s="124"/>
      <c r="DI144" s="106"/>
      <c r="DJ144" s="19"/>
      <c r="DK144" s="212"/>
      <c r="DY144" s="30"/>
    </row>
    <row r="145" spans="1:131" s="137" customFormat="1" ht="69" hidden="1" customHeight="1" x14ac:dyDescent="0.35">
      <c r="A145" s="129" t="s">
        <v>141</v>
      </c>
      <c r="B145" s="130">
        <v>24000000</v>
      </c>
      <c r="C145" s="131">
        <f>C146+C147</f>
        <v>10980000</v>
      </c>
      <c r="D145" s="131">
        <f>D146+D147</f>
        <v>4262500</v>
      </c>
      <c r="E145" s="132">
        <f>E146+E147</f>
        <v>6861118.3320000004</v>
      </c>
      <c r="F145" s="133">
        <f t="shared" si="11"/>
        <v>62.487416502732238</v>
      </c>
      <c r="G145" s="134">
        <f t="shared" si="12"/>
        <v>-4118881.6679999996</v>
      </c>
      <c r="H145" s="133">
        <f t="shared" si="13"/>
        <v>160.96465295014664</v>
      </c>
      <c r="I145" s="134">
        <f t="shared" si="14"/>
        <v>2598618.3320000004</v>
      </c>
      <c r="J145" s="210">
        <f t="shared" si="10"/>
        <v>0.6005238388165105</v>
      </c>
      <c r="K145" s="99"/>
      <c r="L145" s="99"/>
      <c r="M145" s="99"/>
      <c r="N145" s="99"/>
      <c r="O145" s="99"/>
      <c r="P145" s="99"/>
      <c r="Q145" s="101"/>
      <c r="R145" s="101"/>
      <c r="S145" s="101"/>
      <c r="T145" s="102"/>
      <c r="U145" s="40"/>
      <c r="V145" s="40"/>
      <c r="W145" s="30"/>
      <c r="X145" s="40"/>
      <c r="Y145" s="104"/>
      <c r="Z145" s="105"/>
      <c r="AA145" s="106"/>
      <c r="AB145" s="107"/>
      <c r="AC145" s="107"/>
      <c r="AD145" s="107"/>
      <c r="AE145" s="106"/>
      <c r="AF145" s="107"/>
      <c r="AG145" s="107"/>
      <c r="AH145" s="107"/>
      <c r="AI145" s="106"/>
      <c r="AJ145" s="107"/>
      <c r="AK145" s="107"/>
      <c r="AL145" s="107"/>
      <c r="AM145" s="106"/>
      <c r="AN145" s="107"/>
      <c r="AO145" s="107"/>
      <c r="AP145" s="107"/>
      <c r="AQ145" s="106"/>
      <c r="AR145" s="30"/>
      <c r="AS145" s="40"/>
      <c r="AT145" s="40"/>
      <c r="AU145" s="40"/>
      <c r="AV145" s="104"/>
      <c r="AW145" s="105"/>
      <c r="AX145" s="106"/>
      <c r="AY145" s="107"/>
      <c r="AZ145" s="107"/>
      <c r="BA145" s="107"/>
      <c r="BB145" s="106"/>
      <c r="BC145" s="107"/>
      <c r="BD145" s="107"/>
      <c r="BE145" s="107"/>
      <c r="BF145" s="106"/>
      <c r="BG145" s="107"/>
      <c r="BH145" s="107"/>
      <c r="BI145" s="107"/>
      <c r="BJ145" s="106"/>
      <c r="BK145" s="107"/>
      <c r="BL145" s="107"/>
      <c r="BM145" s="107"/>
      <c r="BN145" s="106"/>
      <c r="BO145" s="30"/>
      <c r="BP145" s="30"/>
      <c r="BQ145" s="40"/>
      <c r="BR145" s="106"/>
      <c r="BS145" s="108"/>
      <c r="BT145" s="105"/>
      <c r="BU145" s="109"/>
      <c r="BV145" s="101"/>
      <c r="BW145" s="101"/>
      <c r="BX145" s="101"/>
      <c r="BY145" s="109"/>
      <c r="BZ145" s="101"/>
      <c r="CA145" s="101"/>
      <c r="CB145" s="101"/>
      <c r="CC145" s="109"/>
      <c r="CD145" s="101"/>
      <c r="CE145" s="101"/>
      <c r="CF145" s="101"/>
      <c r="CG145" s="109"/>
      <c r="CH145" s="101"/>
      <c r="CI145" s="101"/>
      <c r="CJ145" s="101"/>
      <c r="CK145" s="109"/>
      <c r="CL145" s="40"/>
      <c r="CM145" s="40"/>
      <c r="CN145" s="30"/>
      <c r="CO145" s="30"/>
      <c r="CP145" s="9"/>
      <c r="CQ145" s="104"/>
      <c r="CR145" s="105"/>
      <c r="CS145" s="106"/>
      <c r="CT145" s="107"/>
      <c r="CU145" s="107"/>
      <c r="CV145" s="107"/>
      <c r="CW145" s="106"/>
      <c r="CX145" s="107"/>
      <c r="CY145" s="107"/>
      <c r="CZ145" s="107"/>
      <c r="DA145" s="106"/>
      <c r="DB145" s="107"/>
      <c r="DC145" s="107"/>
      <c r="DD145" s="107"/>
      <c r="DE145" s="106"/>
      <c r="DF145" s="107"/>
      <c r="DG145" s="107"/>
      <c r="DH145" s="107"/>
      <c r="DI145" s="106"/>
      <c r="DJ145" s="40"/>
      <c r="DK145" s="224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30"/>
      <c r="DZ145" s="9"/>
      <c r="EA145" s="9"/>
    </row>
    <row r="146" spans="1:131" ht="126" hidden="1" customHeight="1" x14ac:dyDescent="0.4">
      <c r="A146" s="229" t="s">
        <v>142</v>
      </c>
      <c r="B146" s="230">
        <v>24030000</v>
      </c>
      <c r="C146" s="231"/>
      <c r="D146" s="231"/>
      <c r="E146" s="134"/>
      <c r="F146" s="133" t="e">
        <f t="shared" si="11"/>
        <v>#DIV/0!</v>
      </c>
      <c r="G146" s="134">
        <f t="shared" si="12"/>
        <v>0</v>
      </c>
      <c r="H146" s="133" t="e">
        <f t="shared" si="13"/>
        <v>#DIV/0!</v>
      </c>
      <c r="I146" s="134">
        <f t="shared" si="14"/>
        <v>0</v>
      </c>
      <c r="J146" s="210">
        <f t="shared" si="10"/>
        <v>0</v>
      </c>
      <c r="K146" s="117"/>
      <c r="L146" s="99"/>
      <c r="M146" s="117"/>
      <c r="N146" s="117"/>
      <c r="O146" s="117"/>
      <c r="P146" s="99"/>
      <c r="Q146" s="101"/>
      <c r="R146" s="101"/>
      <c r="S146" s="101"/>
      <c r="T146" s="102"/>
      <c r="U146" s="19"/>
      <c r="V146" s="19"/>
      <c r="W146" s="30"/>
      <c r="X146" s="19"/>
      <c r="Y146" s="122"/>
      <c r="Z146" s="123"/>
      <c r="AA146" s="106"/>
      <c r="AB146" s="124"/>
      <c r="AC146" s="124"/>
      <c r="AD146" s="124"/>
      <c r="AE146" s="106"/>
      <c r="AF146" s="124"/>
      <c r="AG146" s="124"/>
      <c r="AH146" s="124"/>
      <c r="AI146" s="106"/>
      <c r="AJ146" s="124"/>
      <c r="AK146" s="124"/>
      <c r="AL146" s="124"/>
      <c r="AM146" s="106"/>
      <c r="AN146" s="124"/>
      <c r="AO146" s="124"/>
      <c r="AP146" s="124"/>
      <c r="AQ146" s="106"/>
      <c r="AR146" s="32"/>
      <c r="AS146" s="19"/>
      <c r="AT146" s="19"/>
      <c r="AU146" s="19"/>
      <c r="AV146" s="122"/>
      <c r="AW146" s="123"/>
      <c r="AX146" s="106"/>
      <c r="AY146" s="124"/>
      <c r="AZ146" s="124"/>
      <c r="BA146" s="124"/>
      <c r="BB146" s="106"/>
      <c r="BC146" s="124"/>
      <c r="BD146" s="124"/>
      <c r="BE146" s="124"/>
      <c r="BF146" s="106"/>
      <c r="BG146" s="124"/>
      <c r="BH146" s="124"/>
      <c r="BI146" s="124"/>
      <c r="BJ146" s="106"/>
      <c r="BK146" s="124"/>
      <c r="BL146" s="124"/>
      <c r="BM146" s="124"/>
      <c r="BN146" s="106"/>
      <c r="BO146" s="32"/>
      <c r="BP146" s="32"/>
      <c r="BQ146" s="19"/>
      <c r="BR146" s="106"/>
      <c r="BS146" s="108"/>
      <c r="BT146" s="123"/>
      <c r="BU146" s="109"/>
      <c r="BV146" s="126"/>
      <c r="BW146" s="126"/>
      <c r="BX146" s="126"/>
      <c r="BY146" s="109"/>
      <c r="BZ146" s="126"/>
      <c r="CA146" s="126"/>
      <c r="CB146" s="126"/>
      <c r="CC146" s="109"/>
      <c r="CD146" s="126"/>
      <c r="CE146" s="126"/>
      <c r="CF146" s="126"/>
      <c r="CG146" s="109"/>
      <c r="CH146" s="126"/>
      <c r="CI146" s="126"/>
      <c r="CJ146" s="126"/>
      <c r="CK146" s="109"/>
      <c r="CL146" s="19"/>
      <c r="CM146" s="19"/>
      <c r="CN146" s="30"/>
      <c r="CO146" s="32"/>
      <c r="CQ146" s="122"/>
      <c r="CR146" s="123"/>
      <c r="CS146" s="106"/>
      <c r="CT146" s="124"/>
      <c r="CU146" s="124"/>
      <c r="CV146" s="124"/>
      <c r="CW146" s="106"/>
      <c r="CX146" s="124"/>
      <c r="CY146" s="124"/>
      <c r="CZ146" s="124"/>
      <c r="DA146" s="106"/>
      <c r="DB146" s="124"/>
      <c r="DC146" s="124"/>
      <c r="DD146" s="124"/>
      <c r="DE146" s="106"/>
      <c r="DF146" s="124"/>
      <c r="DG146" s="124"/>
      <c r="DH146" s="124"/>
      <c r="DI146" s="106"/>
      <c r="DJ146" s="19"/>
      <c r="DK146" s="196"/>
      <c r="DY146" s="30"/>
    </row>
    <row r="147" spans="1:131" s="137" customFormat="1" ht="81.599999999999994" hidden="1" customHeight="1" x14ac:dyDescent="0.35">
      <c r="A147" s="129" t="s">
        <v>143</v>
      </c>
      <c r="B147" s="130">
        <v>24060000</v>
      </c>
      <c r="C147" s="131">
        <f>C148+C149</f>
        <v>10980000</v>
      </c>
      <c r="D147" s="131">
        <f>D148+D149</f>
        <v>4262500</v>
      </c>
      <c r="E147" s="132">
        <f>E148+E149</f>
        <v>6861118.3320000004</v>
      </c>
      <c r="F147" s="133">
        <f t="shared" si="11"/>
        <v>62.487416502732238</v>
      </c>
      <c r="G147" s="134">
        <f t="shared" si="12"/>
        <v>-4118881.6679999996</v>
      </c>
      <c r="H147" s="133">
        <f t="shared" si="13"/>
        <v>160.96465295014664</v>
      </c>
      <c r="I147" s="134">
        <f t="shared" si="14"/>
        <v>2598618.3320000004</v>
      </c>
      <c r="J147" s="210">
        <f t="shared" si="10"/>
        <v>0.6005238388165105</v>
      </c>
      <c r="K147" s="99"/>
      <c r="L147" s="99"/>
      <c r="M147" s="99"/>
      <c r="N147" s="99"/>
      <c r="O147" s="99"/>
      <c r="P147" s="99"/>
      <c r="Q147" s="101"/>
      <c r="R147" s="101"/>
      <c r="S147" s="101"/>
      <c r="T147" s="102"/>
      <c r="U147" s="40"/>
      <c r="V147" s="40"/>
      <c r="W147" s="30"/>
      <c r="X147" s="40"/>
      <c r="Y147" s="104"/>
      <c r="Z147" s="105"/>
      <c r="AA147" s="106"/>
      <c r="AB147" s="107"/>
      <c r="AC147" s="107"/>
      <c r="AD147" s="107"/>
      <c r="AE147" s="106"/>
      <c r="AF147" s="107"/>
      <c r="AG147" s="107"/>
      <c r="AH147" s="107"/>
      <c r="AI147" s="106"/>
      <c r="AJ147" s="107"/>
      <c r="AK147" s="107"/>
      <c r="AL147" s="107"/>
      <c r="AM147" s="106"/>
      <c r="AN147" s="107"/>
      <c r="AO147" s="107"/>
      <c r="AP147" s="107"/>
      <c r="AQ147" s="106"/>
      <c r="AR147" s="30"/>
      <c r="AS147" s="40"/>
      <c r="AT147" s="40"/>
      <c r="AU147" s="40"/>
      <c r="AV147" s="104"/>
      <c r="AW147" s="105"/>
      <c r="AX147" s="106"/>
      <c r="AY147" s="107"/>
      <c r="AZ147" s="107"/>
      <c r="BA147" s="107"/>
      <c r="BB147" s="106"/>
      <c r="BC147" s="107"/>
      <c r="BD147" s="107"/>
      <c r="BE147" s="107"/>
      <c r="BF147" s="106"/>
      <c r="BG147" s="107"/>
      <c r="BH147" s="107"/>
      <c r="BI147" s="107"/>
      <c r="BJ147" s="106"/>
      <c r="BK147" s="107"/>
      <c r="BL147" s="107"/>
      <c r="BM147" s="107"/>
      <c r="BN147" s="106"/>
      <c r="BO147" s="30"/>
      <c r="BP147" s="30"/>
      <c r="BQ147" s="40"/>
      <c r="BR147" s="106"/>
      <c r="BS147" s="108"/>
      <c r="BT147" s="105"/>
      <c r="BU147" s="109"/>
      <c r="BV147" s="101"/>
      <c r="BW147" s="101"/>
      <c r="BX147" s="101"/>
      <c r="BY147" s="109"/>
      <c r="BZ147" s="101"/>
      <c r="CA147" s="101"/>
      <c r="CB147" s="101"/>
      <c r="CC147" s="109"/>
      <c r="CD147" s="101"/>
      <c r="CE147" s="101"/>
      <c r="CF147" s="101"/>
      <c r="CG147" s="109"/>
      <c r="CH147" s="101"/>
      <c r="CI147" s="101"/>
      <c r="CJ147" s="101"/>
      <c r="CK147" s="109"/>
      <c r="CL147" s="40"/>
      <c r="CM147" s="40"/>
      <c r="CN147" s="30"/>
      <c r="CO147" s="30"/>
      <c r="CP147" s="9"/>
      <c r="CQ147" s="104"/>
      <c r="CR147" s="105"/>
      <c r="CS147" s="106"/>
      <c r="CT147" s="107"/>
      <c r="CU147" s="107"/>
      <c r="CV147" s="107"/>
      <c r="CW147" s="106"/>
      <c r="CX147" s="107"/>
      <c r="CY147" s="107"/>
      <c r="CZ147" s="107"/>
      <c r="DA147" s="106"/>
      <c r="DB147" s="107"/>
      <c r="DC147" s="107"/>
      <c r="DD147" s="107"/>
      <c r="DE147" s="106"/>
      <c r="DF147" s="107"/>
      <c r="DG147" s="107"/>
      <c r="DH147" s="107"/>
      <c r="DI147" s="106"/>
      <c r="DJ147" s="40"/>
      <c r="DK147" s="211"/>
      <c r="DL147" s="9"/>
      <c r="DM147" s="9"/>
      <c r="DN147" s="30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30"/>
      <c r="DZ147" s="9"/>
      <c r="EA147" s="9"/>
    </row>
    <row r="148" spans="1:131" ht="55.95" customHeight="1" x14ac:dyDescent="0.4">
      <c r="A148" s="112" t="s">
        <v>123</v>
      </c>
      <c r="B148" s="113">
        <v>24060300</v>
      </c>
      <c r="C148" s="114">
        <v>980000</v>
      </c>
      <c r="D148" s="114">
        <v>980000</v>
      </c>
      <c r="E148" s="115">
        <v>3004289.3520000004</v>
      </c>
      <c r="F148" s="116">
        <f t="shared" si="11"/>
        <v>306.56013795918369</v>
      </c>
      <c r="G148" s="115">
        <f t="shared" si="12"/>
        <v>2024289.3520000004</v>
      </c>
      <c r="H148" s="116">
        <f t="shared" si="13"/>
        <v>306.56013795918369</v>
      </c>
      <c r="I148" s="115">
        <f t="shared" si="14"/>
        <v>2024289.3520000004</v>
      </c>
      <c r="J148" s="141">
        <f t="shared" si="10"/>
        <v>0.26295237704386043</v>
      </c>
      <c r="K148" s="117"/>
      <c r="L148" s="99"/>
      <c r="M148" s="117"/>
      <c r="N148" s="117"/>
      <c r="O148" s="117"/>
      <c r="P148" s="99"/>
      <c r="Q148" s="19"/>
      <c r="R148" s="19"/>
      <c r="S148" s="120"/>
      <c r="T148" s="102"/>
      <c r="U148" s="19"/>
      <c r="V148" s="19"/>
      <c r="W148" s="30"/>
      <c r="X148" s="19"/>
      <c r="Y148" s="122"/>
      <c r="Z148" s="123"/>
      <c r="AA148" s="106"/>
      <c r="AB148" s="124"/>
      <c r="AC148" s="124"/>
      <c r="AD148" s="124"/>
      <c r="AE148" s="106"/>
      <c r="AF148" s="124"/>
      <c r="AG148" s="124"/>
      <c r="AH148" s="124"/>
      <c r="AI148" s="106"/>
      <c r="AJ148" s="124"/>
      <c r="AK148" s="124"/>
      <c r="AL148" s="124"/>
      <c r="AM148" s="106"/>
      <c r="AN148" s="124"/>
      <c r="AO148" s="124"/>
      <c r="AP148" s="124"/>
      <c r="AQ148" s="106"/>
      <c r="AR148" s="32"/>
      <c r="AS148" s="19"/>
      <c r="AT148" s="19"/>
      <c r="AU148" s="19"/>
      <c r="AV148" s="122"/>
      <c r="AW148" s="123"/>
      <c r="AX148" s="106"/>
      <c r="AY148" s="124"/>
      <c r="AZ148" s="124"/>
      <c r="BA148" s="124"/>
      <c r="BB148" s="106"/>
      <c r="BC148" s="124"/>
      <c r="BD148" s="124"/>
      <c r="BE148" s="124"/>
      <c r="BF148" s="106"/>
      <c r="BG148" s="124"/>
      <c r="BH148" s="124"/>
      <c r="BI148" s="124"/>
      <c r="BJ148" s="106"/>
      <c r="BK148" s="124"/>
      <c r="BL148" s="124"/>
      <c r="BM148" s="124"/>
      <c r="BN148" s="106"/>
      <c r="BO148" s="32"/>
      <c r="BP148" s="32"/>
      <c r="BQ148" s="19"/>
      <c r="BR148" s="106"/>
      <c r="BS148" s="108"/>
      <c r="BT148" s="123"/>
      <c r="BU148" s="109"/>
      <c r="BV148" s="126"/>
      <c r="BW148" s="126"/>
      <c r="BX148" s="126"/>
      <c r="BY148" s="109"/>
      <c r="BZ148" s="126"/>
      <c r="CA148" s="126"/>
      <c r="CB148" s="126"/>
      <c r="CC148" s="109"/>
      <c r="CD148" s="126"/>
      <c r="CE148" s="126"/>
      <c r="CF148" s="126"/>
      <c r="CG148" s="109"/>
      <c r="CH148" s="126"/>
      <c r="CI148" s="126"/>
      <c r="CJ148" s="126"/>
      <c r="CK148" s="109"/>
      <c r="CL148" s="19"/>
      <c r="CM148" s="19"/>
      <c r="CN148" s="30"/>
      <c r="CO148" s="32"/>
      <c r="CQ148" s="122"/>
      <c r="CR148" s="123"/>
      <c r="CS148" s="106"/>
      <c r="CT148" s="124"/>
      <c r="CU148" s="124"/>
      <c r="CV148" s="124"/>
      <c r="CW148" s="106"/>
      <c r="CX148" s="124"/>
      <c r="CY148" s="124"/>
      <c r="CZ148" s="124"/>
      <c r="DA148" s="106"/>
      <c r="DB148" s="124"/>
      <c r="DC148" s="124"/>
      <c r="DD148" s="124"/>
      <c r="DE148" s="106"/>
      <c r="DF148" s="124"/>
      <c r="DG148" s="124"/>
      <c r="DH148" s="124"/>
      <c r="DI148" s="106"/>
      <c r="DJ148" s="19"/>
      <c r="DK148" s="196"/>
      <c r="DY148" s="30"/>
    </row>
    <row r="149" spans="1:131" s="163" customFormat="1" ht="58.8" customHeight="1" x14ac:dyDescent="0.4">
      <c r="A149" s="112" t="s">
        <v>144</v>
      </c>
      <c r="B149" s="113">
        <v>24062200</v>
      </c>
      <c r="C149" s="114">
        <v>10000000</v>
      </c>
      <c r="D149" s="114">
        <v>3282500</v>
      </c>
      <c r="E149" s="115">
        <v>3856828.98</v>
      </c>
      <c r="F149" s="116">
        <f t="shared" si="11"/>
        <v>38.568289800000002</v>
      </c>
      <c r="G149" s="115">
        <f t="shared" si="12"/>
        <v>-6143171.0199999996</v>
      </c>
      <c r="H149" s="116">
        <f t="shared" si="13"/>
        <v>117.49669398324447</v>
      </c>
      <c r="I149" s="115">
        <f t="shared" si="14"/>
        <v>574328.98</v>
      </c>
      <c r="J149" s="141">
        <f t="shared" si="10"/>
        <v>0.33757146177265002</v>
      </c>
      <c r="K149" s="117"/>
      <c r="L149" s="99"/>
      <c r="M149" s="117"/>
      <c r="N149" s="117"/>
      <c r="O149" s="117"/>
      <c r="P149" s="99"/>
      <c r="Q149" s="14"/>
      <c r="R149" s="14"/>
      <c r="S149" s="120"/>
      <c r="T149" s="102"/>
      <c r="U149" s="121"/>
      <c r="V149" s="10"/>
      <c r="W149" s="30"/>
      <c r="X149" s="10"/>
      <c r="Y149" s="122"/>
      <c r="Z149" s="123"/>
      <c r="AA149" s="106"/>
      <c r="AB149" s="124"/>
      <c r="AC149" s="124"/>
      <c r="AD149" s="124"/>
      <c r="AE149" s="106"/>
      <c r="AF149" s="124"/>
      <c r="AG149" s="124"/>
      <c r="AH149" s="124"/>
      <c r="AI149" s="106"/>
      <c r="AJ149" s="124"/>
      <c r="AK149" s="124"/>
      <c r="AL149" s="124"/>
      <c r="AM149" s="106"/>
      <c r="AN149" s="124"/>
      <c r="AO149" s="124"/>
      <c r="AP149" s="124"/>
      <c r="AQ149" s="106"/>
      <c r="AR149" s="32"/>
      <c r="AS149" s="10"/>
      <c r="AT149" s="10"/>
      <c r="AU149" s="10"/>
      <c r="AV149" s="122"/>
      <c r="AW149" s="123"/>
      <c r="AX149" s="106"/>
      <c r="AY149" s="124"/>
      <c r="AZ149" s="124"/>
      <c r="BA149" s="124"/>
      <c r="BB149" s="106"/>
      <c r="BC149" s="124"/>
      <c r="BD149" s="124"/>
      <c r="BE149" s="124"/>
      <c r="BF149" s="106"/>
      <c r="BG149" s="124"/>
      <c r="BH149" s="124"/>
      <c r="BI149" s="124"/>
      <c r="BJ149" s="106"/>
      <c r="BK149" s="124"/>
      <c r="BL149" s="124"/>
      <c r="BM149" s="124"/>
      <c r="BN149" s="106"/>
      <c r="BO149" s="32"/>
      <c r="BP149" s="32"/>
      <c r="BQ149" s="19"/>
      <c r="BR149" s="106"/>
      <c r="BS149" s="108"/>
      <c r="BT149" s="123"/>
      <c r="BU149" s="109"/>
      <c r="BV149" s="126"/>
      <c r="BW149" s="126"/>
      <c r="BX149" s="126"/>
      <c r="BY149" s="109"/>
      <c r="BZ149" s="126"/>
      <c r="CA149" s="126"/>
      <c r="CB149" s="126"/>
      <c r="CC149" s="109"/>
      <c r="CD149" s="126"/>
      <c r="CE149" s="126"/>
      <c r="CF149" s="126"/>
      <c r="CG149" s="109"/>
      <c r="CH149" s="126"/>
      <c r="CI149" s="126"/>
      <c r="CJ149" s="126"/>
      <c r="CK149" s="109"/>
      <c r="CL149" s="19"/>
      <c r="CM149" s="19"/>
      <c r="CN149" s="30"/>
      <c r="CO149" s="32"/>
      <c r="CP149" s="10"/>
      <c r="CQ149" s="122"/>
      <c r="CR149" s="123"/>
      <c r="CS149" s="106"/>
      <c r="CT149" s="124"/>
      <c r="CU149" s="124"/>
      <c r="CV149" s="124"/>
      <c r="CW149" s="106"/>
      <c r="CX149" s="124"/>
      <c r="CY149" s="124"/>
      <c r="CZ149" s="124"/>
      <c r="DA149" s="106"/>
      <c r="DB149" s="124"/>
      <c r="DC149" s="124"/>
      <c r="DD149" s="124"/>
      <c r="DE149" s="106"/>
      <c r="DF149" s="124"/>
      <c r="DG149" s="124"/>
      <c r="DH149" s="124"/>
      <c r="DI149" s="106"/>
      <c r="DJ149" s="19"/>
      <c r="DK149" s="191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30"/>
      <c r="DZ149" s="10"/>
      <c r="EA149" s="10"/>
    </row>
    <row r="150" spans="1:131" s="256" customFormat="1" ht="102.75" hidden="1" customHeight="1" x14ac:dyDescent="0.4">
      <c r="A150" s="232" t="s">
        <v>145</v>
      </c>
      <c r="B150" s="233">
        <v>31010200</v>
      </c>
      <c r="C150" s="234">
        <v>0</v>
      </c>
      <c r="D150" s="234">
        <v>0</v>
      </c>
      <c r="E150" s="235">
        <v>0</v>
      </c>
      <c r="F150" s="116" t="e">
        <f t="shared" si="11"/>
        <v>#DIV/0!</v>
      </c>
      <c r="G150" s="235">
        <f t="shared" si="12"/>
        <v>0</v>
      </c>
      <c r="H150" s="236"/>
      <c r="I150" s="235">
        <f t="shared" si="14"/>
        <v>0</v>
      </c>
      <c r="J150" s="237">
        <f t="shared" si="10"/>
        <v>0</v>
      </c>
      <c r="K150" s="238"/>
      <c r="L150" s="239"/>
      <c r="M150" s="238"/>
      <c r="N150" s="238"/>
      <c r="O150" s="238"/>
      <c r="P150" s="239"/>
      <c r="Q150" s="240"/>
      <c r="R150" s="240"/>
      <c r="S150" s="241"/>
      <c r="T150" s="242"/>
      <c r="U150" s="243"/>
      <c r="V150" s="244"/>
      <c r="W150" s="245"/>
      <c r="X150" s="244"/>
      <c r="Y150" s="246"/>
      <c r="Z150" s="247"/>
      <c r="AA150" s="248"/>
      <c r="AB150" s="249"/>
      <c r="AC150" s="249"/>
      <c r="AD150" s="249"/>
      <c r="AE150" s="248"/>
      <c r="AF150" s="249"/>
      <c r="AG150" s="249"/>
      <c r="AH150" s="249"/>
      <c r="AI150" s="248"/>
      <c r="AJ150" s="249"/>
      <c r="AK150" s="249"/>
      <c r="AL150" s="249"/>
      <c r="AM150" s="248"/>
      <c r="AN150" s="249"/>
      <c r="AO150" s="249"/>
      <c r="AP150" s="249"/>
      <c r="AQ150" s="248"/>
      <c r="AR150" s="250"/>
      <c r="AS150" s="244"/>
      <c r="AT150" s="244"/>
      <c r="AU150" s="244"/>
      <c r="AV150" s="246"/>
      <c r="AW150" s="247"/>
      <c r="AX150" s="248"/>
      <c r="AY150" s="249"/>
      <c r="AZ150" s="249"/>
      <c r="BA150" s="249"/>
      <c r="BB150" s="248"/>
      <c r="BC150" s="249"/>
      <c r="BD150" s="249"/>
      <c r="BE150" s="249"/>
      <c r="BF150" s="248"/>
      <c r="BG150" s="249"/>
      <c r="BH150" s="249"/>
      <c r="BI150" s="249"/>
      <c r="BJ150" s="248"/>
      <c r="BK150" s="249"/>
      <c r="BL150" s="249"/>
      <c r="BM150" s="249"/>
      <c r="BN150" s="248"/>
      <c r="BO150" s="250"/>
      <c r="BP150" s="250"/>
      <c r="BQ150" s="251"/>
      <c r="BR150" s="248"/>
      <c r="BS150" s="252"/>
      <c r="BT150" s="247"/>
      <c r="BU150" s="253"/>
      <c r="BV150" s="254"/>
      <c r="BW150" s="254"/>
      <c r="BX150" s="254"/>
      <c r="BY150" s="253"/>
      <c r="BZ150" s="254"/>
      <c r="CA150" s="254"/>
      <c r="CB150" s="254"/>
      <c r="CC150" s="253"/>
      <c r="CD150" s="254"/>
      <c r="CE150" s="254"/>
      <c r="CF150" s="254"/>
      <c r="CG150" s="253"/>
      <c r="CH150" s="254"/>
      <c r="CI150" s="254"/>
      <c r="CJ150" s="254"/>
      <c r="CK150" s="253"/>
      <c r="CL150" s="251"/>
      <c r="CM150" s="251"/>
      <c r="CN150" s="245"/>
      <c r="CO150" s="250"/>
      <c r="CP150" s="244"/>
      <c r="CQ150" s="246"/>
      <c r="CR150" s="247"/>
      <c r="CS150" s="248"/>
      <c r="CT150" s="249"/>
      <c r="CU150" s="249"/>
      <c r="CV150" s="249"/>
      <c r="CW150" s="248"/>
      <c r="CX150" s="249"/>
      <c r="CY150" s="249"/>
      <c r="CZ150" s="249"/>
      <c r="DA150" s="248"/>
      <c r="DB150" s="249"/>
      <c r="DC150" s="249"/>
      <c r="DD150" s="249"/>
      <c r="DE150" s="248"/>
      <c r="DF150" s="249"/>
      <c r="DG150" s="249"/>
      <c r="DH150" s="249"/>
      <c r="DI150" s="248"/>
      <c r="DJ150" s="251"/>
      <c r="DK150" s="255"/>
      <c r="DL150" s="244"/>
      <c r="DM150" s="244"/>
      <c r="DN150" s="244"/>
      <c r="DO150" s="244"/>
      <c r="DP150" s="244"/>
      <c r="DQ150" s="244"/>
      <c r="DR150" s="244"/>
      <c r="DS150" s="244"/>
      <c r="DT150" s="244"/>
      <c r="DU150" s="244"/>
      <c r="DV150" s="244"/>
      <c r="DW150" s="244"/>
      <c r="DX150" s="244"/>
      <c r="DY150" s="245"/>
      <c r="DZ150" s="244"/>
      <c r="EA150" s="244"/>
    </row>
    <row r="151" spans="1:131" s="262" customFormat="1" ht="54.6" customHeight="1" x14ac:dyDescent="0.4">
      <c r="A151" s="76" t="s">
        <v>146</v>
      </c>
      <c r="B151" s="57"/>
      <c r="C151" s="58">
        <f>C7+C123+C150</f>
        <v>2657770960</v>
      </c>
      <c r="D151" s="58">
        <f>D7+D123+D150</f>
        <v>1323124026</v>
      </c>
      <c r="E151" s="59">
        <f>E7+E123+E150</f>
        <v>1142522226.1819999</v>
      </c>
      <c r="F151" s="60">
        <f t="shared" si="11"/>
        <v>42.987986676699933</v>
      </c>
      <c r="G151" s="59">
        <f t="shared" si="12"/>
        <v>-1515248733.8180001</v>
      </c>
      <c r="H151" s="60">
        <f t="shared" si="13"/>
        <v>86.350349909071937</v>
      </c>
      <c r="I151" s="59">
        <f t="shared" si="14"/>
        <v>-180601799.81800008</v>
      </c>
      <c r="J151" s="61">
        <f t="shared" si="10"/>
        <v>100</v>
      </c>
      <c r="K151" s="257"/>
      <c r="L151" s="258"/>
      <c r="M151" s="257"/>
      <c r="N151" s="257"/>
      <c r="O151" s="257"/>
      <c r="P151" s="257"/>
      <c r="Q151" s="259"/>
      <c r="R151" s="259"/>
      <c r="S151" s="259"/>
      <c r="T151" s="260"/>
      <c r="U151" s="261"/>
      <c r="W151" s="263"/>
      <c r="Y151" s="264"/>
      <c r="Z151" s="265"/>
      <c r="AA151" s="259"/>
      <c r="AB151" s="259"/>
      <c r="AC151" s="259"/>
      <c r="AD151" s="259"/>
      <c r="AE151" s="259"/>
      <c r="AF151" s="259"/>
      <c r="AG151" s="259"/>
      <c r="AH151" s="259"/>
      <c r="AI151" s="259"/>
      <c r="AJ151" s="259"/>
      <c r="AK151" s="259"/>
      <c r="AL151" s="259"/>
      <c r="AM151" s="259"/>
      <c r="AN151" s="259"/>
      <c r="AO151" s="259"/>
      <c r="AP151" s="259"/>
      <c r="AQ151" s="266"/>
      <c r="AR151" s="267"/>
      <c r="AS151" s="268"/>
      <c r="AT151" s="267"/>
      <c r="AV151" s="264"/>
      <c r="AW151" s="265"/>
      <c r="AX151" s="259"/>
      <c r="AY151" s="259"/>
      <c r="AZ151" s="259"/>
      <c r="BA151" s="259"/>
      <c r="BB151" s="259"/>
      <c r="BC151" s="259"/>
      <c r="BD151" s="259"/>
      <c r="BE151" s="259"/>
      <c r="BF151" s="259"/>
      <c r="BG151" s="259"/>
      <c r="BH151" s="259"/>
      <c r="BI151" s="259"/>
      <c r="BJ151" s="259"/>
      <c r="BK151" s="259"/>
      <c r="BL151" s="259"/>
      <c r="BM151" s="259"/>
      <c r="BN151" s="266"/>
      <c r="BO151" s="267"/>
      <c r="BP151" s="267"/>
      <c r="BQ151" s="268"/>
      <c r="BR151" s="269"/>
      <c r="BS151" s="270"/>
      <c r="BT151" s="265"/>
      <c r="BU151" s="259"/>
      <c r="BV151" s="259"/>
      <c r="BW151" s="259"/>
      <c r="BX151" s="259"/>
      <c r="BY151" s="259"/>
      <c r="BZ151" s="259"/>
      <c r="CA151" s="259"/>
      <c r="CB151" s="259"/>
      <c r="CC151" s="259"/>
      <c r="CD151" s="259"/>
      <c r="CE151" s="259"/>
      <c r="CF151" s="259"/>
      <c r="CG151" s="259"/>
      <c r="CH151" s="259"/>
      <c r="CI151" s="259"/>
      <c r="CJ151" s="259"/>
      <c r="CK151" s="266"/>
      <c r="CL151" s="268"/>
      <c r="CM151" s="268"/>
      <c r="CN151" s="263"/>
      <c r="CO151" s="267"/>
      <c r="CP151" s="268"/>
      <c r="CQ151" s="264"/>
      <c r="CR151" s="265"/>
      <c r="CS151" s="259"/>
      <c r="CT151" s="259"/>
      <c r="CU151" s="259"/>
      <c r="CV151" s="259"/>
      <c r="CW151" s="259"/>
      <c r="CX151" s="259"/>
      <c r="CY151" s="259"/>
      <c r="CZ151" s="259"/>
      <c r="DA151" s="259"/>
      <c r="DB151" s="259"/>
      <c r="DC151" s="259"/>
      <c r="DD151" s="259"/>
      <c r="DE151" s="259"/>
      <c r="DF151" s="259"/>
      <c r="DG151" s="259"/>
      <c r="DH151" s="259"/>
      <c r="DI151" s="266"/>
      <c r="DJ151" s="268"/>
      <c r="DK151" s="271"/>
      <c r="DM151" s="267"/>
      <c r="DN151" s="267"/>
      <c r="DO151" s="267"/>
      <c r="DY151" s="267"/>
    </row>
    <row r="152" spans="1:131" s="282" customFormat="1" ht="59.4" hidden="1" customHeight="1" x14ac:dyDescent="0.5">
      <c r="A152" s="272" t="s">
        <v>147</v>
      </c>
      <c r="B152" s="152">
        <v>41010100</v>
      </c>
      <c r="C152" s="273">
        <v>0</v>
      </c>
      <c r="D152" s="273">
        <v>0</v>
      </c>
      <c r="E152" s="274">
        <v>0</v>
      </c>
      <c r="F152" s="275" t="e">
        <f t="shared" si="11"/>
        <v>#DIV/0!</v>
      </c>
      <c r="G152" s="274">
        <f t="shared" si="12"/>
        <v>0</v>
      </c>
      <c r="H152" s="275" t="e">
        <f t="shared" si="13"/>
        <v>#DIV/0!</v>
      </c>
      <c r="I152" s="274">
        <f t="shared" si="14"/>
        <v>0</v>
      </c>
      <c r="J152" s="276"/>
      <c r="K152" s="277"/>
      <c r="L152" s="277"/>
      <c r="M152" s="277"/>
      <c r="N152" s="277"/>
      <c r="O152" s="277"/>
      <c r="P152" s="277"/>
      <c r="Q152" s="278"/>
      <c r="R152" s="278"/>
      <c r="S152" s="279"/>
      <c r="T152" s="280"/>
      <c r="U152" s="281"/>
      <c r="W152" s="283"/>
      <c r="Y152" s="284"/>
      <c r="Z152" s="285"/>
      <c r="AA152" s="286"/>
      <c r="AB152" s="287"/>
      <c r="AC152" s="287"/>
      <c r="AD152" s="287"/>
      <c r="AE152" s="286"/>
      <c r="AF152" s="287"/>
      <c r="AG152" s="287"/>
      <c r="AH152" s="287"/>
      <c r="AI152" s="286"/>
      <c r="AJ152" s="287"/>
      <c r="AK152" s="287"/>
      <c r="AL152" s="287"/>
      <c r="AM152" s="286"/>
      <c r="AN152" s="287"/>
      <c r="AO152" s="287"/>
      <c r="AP152" s="287"/>
      <c r="AQ152" s="286"/>
      <c r="AR152" s="283"/>
      <c r="AS152" s="288"/>
      <c r="AT152" s="283"/>
      <c r="AV152" s="284"/>
      <c r="AW152" s="285"/>
      <c r="AX152" s="286"/>
      <c r="AY152" s="287"/>
      <c r="AZ152" s="287"/>
      <c r="BA152" s="287"/>
      <c r="BB152" s="286"/>
      <c r="BC152" s="287"/>
      <c r="BD152" s="287"/>
      <c r="BE152" s="287"/>
      <c r="BF152" s="286"/>
      <c r="BG152" s="287"/>
      <c r="BH152" s="287"/>
      <c r="BI152" s="287"/>
      <c r="BJ152" s="286"/>
      <c r="BK152" s="287"/>
      <c r="BL152" s="287"/>
      <c r="BM152" s="287"/>
      <c r="BN152" s="286"/>
      <c r="BO152" s="283"/>
      <c r="BP152" s="283"/>
      <c r="BQ152" s="288"/>
      <c r="BR152" s="286"/>
      <c r="BS152" s="289"/>
      <c r="BT152" s="285"/>
      <c r="BU152" s="286"/>
      <c r="BV152" s="287"/>
      <c r="BW152" s="287"/>
      <c r="BX152" s="287"/>
      <c r="BY152" s="286"/>
      <c r="BZ152" s="287"/>
      <c r="CA152" s="287"/>
      <c r="CB152" s="287"/>
      <c r="CC152" s="286"/>
      <c r="CD152" s="287"/>
      <c r="CE152" s="287"/>
      <c r="CF152" s="287"/>
      <c r="CG152" s="286"/>
      <c r="CH152" s="287"/>
      <c r="CI152" s="287"/>
      <c r="CJ152" s="287"/>
      <c r="CK152" s="286"/>
      <c r="CL152" s="288"/>
      <c r="CM152" s="288"/>
      <c r="CN152" s="283"/>
      <c r="CO152" s="283"/>
      <c r="CP152" s="288"/>
      <c r="CQ152" s="284"/>
      <c r="CR152" s="285"/>
      <c r="CS152" s="286"/>
      <c r="CT152" s="287"/>
      <c r="CU152" s="287"/>
      <c r="CV152" s="287"/>
      <c r="CW152" s="286"/>
      <c r="CX152" s="287"/>
      <c r="CY152" s="287"/>
      <c r="CZ152" s="287"/>
      <c r="DA152" s="286"/>
      <c r="DB152" s="287"/>
      <c r="DC152" s="287"/>
      <c r="DD152" s="287"/>
      <c r="DE152" s="286"/>
      <c r="DF152" s="287"/>
      <c r="DG152" s="287"/>
      <c r="DH152" s="287"/>
      <c r="DI152" s="286"/>
      <c r="DJ152" s="288"/>
      <c r="DK152" s="290"/>
      <c r="DM152" s="283"/>
      <c r="DN152" s="283"/>
      <c r="DO152" s="283"/>
      <c r="DY152" s="283"/>
    </row>
    <row r="153" spans="1:131" s="10" customFormat="1" ht="42" hidden="1" customHeight="1" x14ac:dyDescent="0.4">
      <c r="A153" s="194" t="s">
        <v>148</v>
      </c>
      <c r="B153" s="291"/>
      <c r="C153" s="146">
        <f>C151-C152</f>
        <v>2657770960</v>
      </c>
      <c r="D153" s="146">
        <f>D151-D152</f>
        <v>1323124026</v>
      </c>
      <c r="E153" s="147">
        <f>E151-E152</f>
        <v>1142522226.1819999</v>
      </c>
      <c r="F153" s="116">
        <f t="shared" si="11"/>
        <v>42.987986676699933</v>
      </c>
      <c r="G153" s="115">
        <f t="shared" si="12"/>
        <v>-1515248733.8180001</v>
      </c>
      <c r="H153" s="116">
        <f t="shared" si="13"/>
        <v>86.350349909071937</v>
      </c>
      <c r="I153" s="115">
        <f t="shared" si="14"/>
        <v>-180601799.81800008</v>
      </c>
      <c r="J153" s="292">
        <f>J151-J152</f>
        <v>100</v>
      </c>
      <c r="K153" s="99"/>
      <c r="L153" s="99"/>
      <c r="M153" s="99"/>
      <c r="N153" s="99"/>
      <c r="O153" s="99"/>
      <c r="P153" s="99"/>
      <c r="Q153" s="14"/>
      <c r="R153" s="14"/>
      <c r="S153" s="120"/>
      <c r="T153" s="102"/>
      <c r="U153" s="121"/>
      <c r="W153" s="30"/>
      <c r="Y153" s="104"/>
      <c r="Z153" s="123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  <c r="AM153" s="107"/>
      <c r="AN153" s="107"/>
      <c r="AO153" s="107"/>
      <c r="AP153" s="107"/>
      <c r="AQ153" s="106"/>
      <c r="AR153" s="32"/>
      <c r="AS153" s="19"/>
      <c r="AT153" s="32"/>
      <c r="AV153" s="104"/>
      <c r="AW153" s="123"/>
      <c r="AX153" s="107"/>
      <c r="AY153" s="107"/>
      <c r="AZ153" s="107"/>
      <c r="BA153" s="107"/>
      <c r="BB153" s="107"/>
      <c r="BC153" s="107"/>
      <c r="BD153" s="107"/>
      <c r="BE153" s="107"/>
      <c r="BF153" s="107"/>
      <c r="BG153" s="107"/>
      <c r="BH153" s="107"/>
      <c r="BI153" s="107"/>
      <c r="BJ153" s="107"/>
      <c r="BK153" s="107"/>
      <c r="BL153" s="107"/>
      <c r="BM153" s="107"/>
      <c r="BN153" s="106"/>
      <c r="BO153" s="32"/>
      <c r="BP153" s="32"/>
      <c r="BQ153" s="19"/>
      <c r="BR153" s="106"/>
      <c r="BS153" s="108"/>
      <c r="BT153" s="123"/>
      <c r="BU153" s="101"/>
      <c r="BV153" s="101"/>
      <c r="BW153" s="101"/>
      <c r="BX153" s="101"/>
      <c r="BY153" s="101"/>
      <c r="BZ153" s="101"/>
      <c r="CA153" s="101"/>
      <c r="CB153" s="101"/>
      <c r="CC153" s="101"/>
      <c r="CD153" s="101"/>
      <c r="CE153" s="101"/>
      <c r="CF153" s="101"/>
      <c r="CG153" s="101"/>
      <c r="CH153" s="101"/>
      <c r="CI153" s="101"/>
      <c r="CJ153" s="101"/>
      <c r="CK153" s="101"/>
      <c r="CL153" s="19"/>
      <c r="CM153" s="19"/>
      <c r="CN153" s="30"/>
      <c r="CO153" s="32"/>
      <c r="CP153" s="19"/>
      <c r="CQ153" s="104"/>
      <c r="CR153" s="123"/>
      <c r="CS153" s="107"/>
      <c r="CT153" s="107"/>
      <c r="CU153" s="107"/>
      <c r="CV153" s="107"/>
      <c r="CW153" s="107"/>
      <c r="CX153" s="107"/>
      <c r="CY153" s="107"/>
      <c r="CZ153" s="107"/>
      <c r="DA153" s="107"/>
      <c r="DB153" s="107"/>
      <c r="DC153" s="107"/>
      <c r="DD153" s="107"/>
      <c r="DE153" s="107"/>
      <c r="DF153" s="107"/>
      <c r="DG153" s="107"/>
      <c r="DH153" s="107"/>
      <c r="DI153" s="106"/>
      <c r="DJ153" s="19"/>
      <c r="DK153" s="190"/>
      <c r="DM153" s="32"/>
      <c r="DN153" s="32"/>
      <c r="DO153" s="32"/>
      <c r="DY153" s="30"/>
    </row>
    <row r="154" spans="1:131" s="10" customFormat="1" ht="23.4" hidden="1" customHeight="1" x14ac:dyDescent="0.4">
      <c r="A154" s="293"/>
      <c r="B154" s="94"/>
      <c r="C154" s="142"/>
      <c r="D154" s="142"/>
      <c r="E154" s="143"/>
      <c r="F154" s="116" t="e">
        <f t="shared" si="11"/>
        <v>#DIV/0!</v>
      </c>
      <c r="G154" s="115">
        <f t="shared" si="12"/>
        <v>0</v>
      </c>
      <c r="H154" s="116" t="e">
        <f t="shared" si="13"/>
        <v>#DIV/0!</v>
      </c>
      <c r="I154" s="115">
        <f t="shared" si="14"/>
        <v>0</v>
      </c>
      <c r="J154" s="276"/>
      <c r="K154" s="99"/>
      <c r="L154" s="99"/>
      <c r="M154" s="99"/>
      <c r="N154" s="99"/>
      <c r="O154" s="99"/>
      <c r="P154" s="99"/>
      <c r="Q154" s="14"/>
      <c r="R154" s="14"/>
      <c r="S154" s="120"/>
      <c r="T154" s="102"/>
      <c r="U154" s="121"/>
      <c r="W154" s="30"/>
      <c r="Y154" s="104"/>
      <c r="Z154" s="123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  <c r="AM154" s="107"/>
      <c r="AN154" s="107"/>
      <c r="AO154" s="107"/>
      <c r="AP154" s="107"/>
      <c r="AQ154" s="106"/>
      <c r="AR154" s="32"/>
      <c r="AS154" s="19"/>
      <c r="AT154" s="32"/>
      <c r="AV154" s="104"/>
      <c r="AW154" s="123"/>
      <c r="AX154" s="107"/>
      <c r="AY154" s="107"/>
      <c r="AZ154" s="107"/>
      <c r="BA154" s="107"/>
      <c r="BB154" s="107"/>
      <c r="BC154" s="107"/>
      <c r="BD154" s="107"/>
      <c r="BE154" s="107"/>
      <c r="BF154" s="107"/>
      <c r="BG154" s="107"/>
      <c r="BH154" s="107"/>
      <c r="BI154" s="107"/>
      <c r="BJ154" s="107"/>
      <c r="BK154" s="107"/>
      <c r="BL154" s="107"/>
      <c r="BM154" s="107"/>
      <c r="BN154" s="106"/>
      <c r="BO154" s="32"/>
      <c r="BP154" s="32"/>
      <c r="BQ154" s="19"/>
      <c r="BR154" s="106"/>
      <c r="BS154" s="108"/>
      <c r="BT154" s="123"/>
      <c r="BU154" s="101"/>
      <c r="BV154" s="101"/>
      <c r="BW154" s="101"/>
      <c r="BX154" s="101"/>
      <c r="BY154" s="101"/>
      <c r="BZ154" s="101"/>
      <c r="CA154" s="101"/>
      <c r="CB154" s="101"/>
      <c r="CC154" s="101"/>
      <c r="CD154" s="101"/>
      <c r="CE154" s="101"/>
      <c r="CF154" s="101"/>
      <c r="CG154" s="101"/>
      <c r="CH154" s="101"/>
      <c r="CI154" s="101"/>
      <c r="CJ154" s="101"/>
      <c r="CK154" s="109"/>
      <c r="CL154" s="19"/>
      <c r="CM154" s="19"/>
      <c r="CN154" s="30"/>
      <c r="CO154" s="32"/>
      <c r="CP154" s="19"/>
      <c r="CQ154" s="104"/>
      <c r="CR154" s="123"/>
      <c r="CS154" s="107"/>
      <c r="CT154" s="107"/>
      <c r="CU154" s="107"/>
      <c r="CV154" s="107"/>
      <c r="CW154" s="107"/>
      <c r="CX154" s="107"/>
      <c r="CY154" s="107"/>
      <c r="CZ154" s="107"/>
      <c r="DA154" s="107"/>
      <c r="DB154" s="107"/>
      <c r="DC154" s="107"/>
      <c r="DD154" s="107"/>
      <c r="DE154" s="107"/>
      <c r="DF154" s="107"/>
      <c r="DG154" s="107"/>
      <c r="DH154" s="107"/>
      <c r="DI154" s="106"/>
      <c r="DJ154" s="19"/>
      <c r="DK154" s="190"/>
      <c r="DM154" s="32"/>
      <c r="DN154" s="32"/>
      <c r="DO154" s="32"/>
      <c r="DY154" s="30"/>
    </row>
    <row r="155" spans="1:131" s="10" customFormat="1" ht="23.4" hidden="1" customHeight="1" x14ac:dyDescent="0.4">
      <c r="A155" s="293"/>
      <c r="B155" s="94"/>
      <c r="C155" s="142"/>
      <c r="D155" s="142"/>
      <c r="E155" s="143"/>
      <c r="F155" s="116" t="e">
        <f t="shared" si="11"/>
        <v>#DIV/0!</v>
      </c>
      <c r="G155" s="115">
        <f t="shared" si="12"/>
        <v>0</v>
      </c>
      <c r="H155" s="116" t="e">
        <f t="shared" si="13"/>
        <v>#DIV/0!</v>
      </c>
      <c r="I155" s="115">
        <f t="shared" si="14"/>
        <v>0</v>
      </c>
      <c r="J155" s="276"/>
      <c r="K155" s="99"/>
      <c r="L155" s="99"/>
      <c r="M155" s="99"/>
      <c r="N155" s="99"/>
      <c r="O155" s="99"/>
      <c r="P155" s="99"/>
      <c r="Q155" s="14"/>
      <c r="R155" s="14"/>
      <c r="S155" s="120"/>
      <c r="T155" s="102"/>
      <c r="U155" s="121"/>
      <c r="W155" s="30"/>
      <c r="Y155" s="104"/>
      <c r="Z155" s="123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  <c r="AL155" s="107"/>
      <c r="AM155" s="107"/>
      <c r="AN155" s="107"/>
      <c r="AO155" s="107"/>
      <c r="AP155" s="107"/>
      <c r="AQ155" s="106"/>
      <c r="AR155" s="32"/>
      <c r="AS155" s="19"/>
      <c r="AT155" s="32"/>
      <c r="AV155" s="104"/>
      <c r="AW155" s="123"/>
      <c r="AX155" s="107"/>
      <c r="AY155" s="107"/>
      <c r="AZ155" s="107"/>
      <c r="BA155" s="107"/>
      <c r="BB155" s="107"/>
      <c r="BC155" s="107"/>
      <c r="BD155" s="107"/>
      <c r="BE155" s="107"/>
      <c r="BF155" s="107"/>
      <c r="BG155" s="107"/>
      <c r="BH155" s="107"/>
      <c r="BI155" s="107"/>
      <c r="BJ155" s="107"/>
      <c r="BK155" s="107"/>
      <c r="BL155" s="107"/>
      <c r="BM155" s="107"/>
      <c r="BN155" s="106"/>
      <c r="BO155" s="32"/>
      <c r="BP155" s="32"/>
      <c r="BQ155" s="19"/>
      <c r="BR155" s="106"/>
      <c r="BS155" s="108"/>
      <c r="BT155" s="123"/>
      <c r="BU155" s="101"/>
      <c r="BV155" s="101"/>
      <c r="BW155" s="101"/>
      <c r="BX155" s="101"/>
      <c r="BY155" s="101"/>
      <c r="BZ155" s="101"/>
      <c r="CA155" s="101"/>
      <c r="CB155" s="101"/>
      <c r="CC155" s="101"/>
      <c r="CD155" s="101"/>
      <c r="CE155" s="101"/>
      <c r="CF155" s="101"/>
      <c r="CG155" s="101"/>
      <c r="CH155" s="101"/>
      <c r="CI155" s="101"/>
      <c r="CJ155" s="101"/>
      <c r="CK155" s="109"/>
      <c r="CL155" s="19"/>
      <c r="CM155" s="19"/>
      <c r="CN155" s="30"/>
      <c r="CO155" s="32"/>
      <c r="CP155" s="19"/>
      <c r="CQ155" s="104"/>
      <c r="CR155" s="123"/>
      <c r="CS155" s="107"/>
      <c r="CT155" s="107"/>
      <c r="CU155" s="107"/>
      <c r="CV155" s="107"/>
      <c r="CW155" s="107"/>
      <c r="CX155" s="107"/>
      <c r="CY155" s="107"/>
      <c r="CZ155" s="107"/>
      <c r="DA155" s="107"/>
      <c r="DB155" s="107"/>
      <c r="DC155" s="107"/>
      <c r="DD155" s="107"/>
      <c r="DE155" s="107"/>
      <c r="DF155" s="107"/>
      <c r="DG155" s="107"/>
      <c r="DH155" s="107"/>
      <c r="DI155" s="106"/>
      <c r="DJ155" s="19"/>
      <c r="DK155" s="190"/>
      <c r="DM155" s="32"/>
      <c r="DN155" s="32"/>
      <c r="DO155" s="32"/>
      <c r="DY155" s="30"/>
    </row>
    <row r="156" spans="1:131" s="10" customFormat="1" ht="23.4" hidden="1" customHeight="1" x14ac:dyDescent="0.4">
      <c r="A156" s="293"/>
      <c r="B156" s="94"/>
      <c r="C156" s="142"/>
      <c r="D156" s="142"/>
      <c r="E156" s="143"/>
      <c r="F156" s="116" t="e">
        <f t="shared" si="11"/>
        <v>#DIV/0!</v>
      </c>
      <c r="G156" s="115">
        <f t="shared" si="12"/>
        <v>0</v>
      </c>
      <c r="H156" s="116" t="e">
        <f t="shared" si="13"/>
        <v>#DIV/0!</v>
      </c>
      <c r="I156" s="115">
        <f t="shared" si="14"/>
        <v>0</v>
      </c>
      <c r="J156" s="276"/>
      <c r="K156" s="99"/>
      <c r="L156" s="99"/>
      <c r="M156" s="99"/>
      <c r="N156" s="99"/>
      <c r="O156" s="99"/>
      <c r="P156" s="99"/>
      <c r="Q156" s="14"/>
      <c r="R156" s="14"/>
      <c r="S156" s="120"/>
      <c r="T156" s="102"/>
      <c r="U156" s="121"/>
      <c r="W156" s="30"/>
      <c r="Y156" s="104"/>
      <c r="Z156" s="123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  <c r="AK156" s="107"/>
      <c r="AL156" s="107"/>
      <c r="AM156" s="107"/>
      <c r="AN156" s="107"/>
      <c r="AO156" s="107"/>
      <c r="AP156" s="107"/>
      <c r="AQ156" s="106"/>
      <c r="AR156" s="32"/>
      <c r="AS156" s="19"/>
      <c r="AT156" s="32"/>
      <c r="AV156" s="104"/>
      <c r="AW156" s="123"/>
      <c r="AX156" s="107"/>
      <c r="AY156" s="107"/>
      <c r="AZ156" s="107"/>
      <c r="BA156" s="107"/>
      <c r="BB156" s="107"/>
      <c r="BC156" s="107"/>
      <c r="BD156" s="107"/>
      <c r="BE156" s="107"/>
      <c r="BF156" s="107"/>
      <c r="BG156" s="107"/>
      <c r="BH156" s="107"/>
      <c r="BI156" s="107"/>
      <c r="BJ156" s="107"/>
      <c r="BK156" s="107"/>
      <c r="BL156" s="107"/>
      <c r="BM156" s="107"/>
      <c r="BN156" s="106"/>
      <c r="BO156" s="32"/>
      <c r="BP156" s="32"/>
      <c r="BQ156" s="19"/>
      <c r="BR156" s="106"/>
      <c r="BS156" s="108"/>
      <c r="BT156" s="123"/>
      <c r="BU156" s="101"/>
      <c r="BV156" s="101"/>
      <c r="BW156" s="101"/>
      <c r="BX156" s="101"/>
      <c r="BY156" s="101"/>
      <c r="BZ156" s="101"/>
      <c r="CA156" s="101"/>
      <c r="CB156" s="101"/>
      <c r="CC156" s="101"/>
      <c r="CD156" s="101"/>
      <c r="CE156" s="101"/>
      <c r="CF156" s="101"/>
      <c r="CG156" s="101"/>
      <c r="CH156" s="101"/>
      <c r="CI156" s="101"/>
      <c r="CJ156" s="101"/>
      <c r="CK156" s="109"/>
      <c r="CL156" s="19"/>
      <c r="CM156" s="19"/>
      <c r="CN156" s="30"/>
      <c r="CO156" s="32"/>
      <c r="CP156" s="19"/>
      <c r="CQ156" s="104"/>
      <c r="CR156" s="123"/>
      <c r="CS156" s="107"/>
      <c r="CT156" s="107"/>
      <c r="CU156" s="107"/>
      <c r="CV156" s="107"/>
      <c r="CW156" s="107"/>
      <c r="CX156" s="107"/>
      <c r="CY156" s="107"/>
      <c r="CZ156" s="107"/>
      <c r="DA156" s="107"/>
      <c r="DB156" s="107"/>
      <c r="DC156" s="107"/>
      <c r="DD156" s="107"/>
      <c r="DE156" s="107"/>
      <c r="DF156" s="107"/>
      <c r="DG156" s="107"/>
      <c r="DH156" s="107"/>
      <c r="DI156" s="106"/>
      <c r="DJ156" s="19"/>
      <c r="DK156" s="190"/>
      <c r="DM156" s="32"/>
      <c r="DN156" s="32"/>
      <c r="DO156" s="32"/>
      <c r="DY156" s="30"/>
    </row>
    <row r="157" spans="1:131" s="10" customFormat="1" ht="23.4" hidden="1" customHeight="1" x14ac:dyDescent="0.4">
      <c r="A157" s="293"/>
      <c r="B157" s="94"/>
      <c r="C157" s="142"/>
      <c r="D157" s="142"/>
      <c r="E157" s="143"/>
      <c r="F157" s="116" t="e">
        <f t="shared" si="11"/>
        <v>#DIV/0!</v>
      </c>
      <c r="G157" s="115">
        <f t="shared" si="12"/>
        <v>0</v>
      </c>
      <c r="H157" s="116" t="e">
        <f t="shared" si="13"/>
        <v>#DIV/0!</v>
      </c>
      <c r="I157" s="115">
        <f t="shared" si="14"/>
        <v>0</v>
      </c>
      <c r="J157" s="276"/>
      <c r="K157" s="99"/>
      <c r="L157" s="99"/>
      <c r="M157" s="99"/>
      <c r="N157" s="99"/>
      <c r="O157" s="99"/>
      <c r="P157" s="99"/>
      <c r="Q157" s="14"/>
      <c r="R157" s="14"/>
      <c r="S157" s="120"/>
      <c r="T157" s="102"/>
      <c r="U157" s="121"/>
      <c r="W157" s="30"/>
      <c r="Y157" s="104"/>
      <c r="Z157" s="123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  <c r="AM157" s="107"/>
      <c r="AN157" s="107"/>
      <c r="AO157" s="107"/>
      <c r="AP157" s="107"/>
      <c r="AQ157" s="106"/>
      <c r="AR157" s="32"/>
      <c r="AS157" s="19"/>
      <c r="AT157" s="32"/>
      <c r="AV157" s="104"/>
      <c r="AW157" s="123"/>
      <c r="AX157" s="107"/>
      <c r="AY157" s="107"/>
      <c r="AZ157" s="107"/>
      <c r="BA157" s="107"/>
      <c r="BB157" s="107"/>
      <c r="BC157" s="107"/>
      <c r="BD157" s="107"/>
      <c r="BE157" s="107"/>
      <c r="BF157" s="107"/>
      <c r="BG157" s="107"/>
      <c r="BH157" s="107"/>
      <c r="BI157" s="107"/>
      <c r="BJ157" s="107"/>
      <c r="BK157" s="107"/>
      <c r="BL157" s="107"/>
      <c r="BM157" s="107"/>
      <c r="BN157" s="106"/>
      <c r="BO157" s="32"/>
      <c r="BP157" s="32"/>
      <c r="BQ157" s="19"/>
      <c r="BR157" s="106"/>
      <c r="BS157" s="108"/>
      <c r="BT157" s="123"/>
      <c r="BU157" s="101"/>
      <c r="BV157" s="101"/>
      <c r="BW157" s="101"/>
      <c r="BX157" s="101"/>
      <c r="BY157" s="101"/>
      <c r="BZ157" s="101"/>
      <c r="CA157" s="101"/>
      <c r="CB157" s="101"/>
      <c r="CC157" s="101"/>
      <c r="CD157" s="101"/>
      <c r="CE157" s="101"/>
      <c r="CF157" s="101"/>
      <c r="CG157" s="101"/>
      <c r="CH157" s="101"/>
      <c r="CI157" s="101"/>
      <c r="CJ157" s="101"/>
      <c r="CK157" s="109"/>
      <c r="CL157" s="19"/>
      <c r="CM157" s="19"/>
      <c r="CN157" s="30"/>
      <c r="CO157" s="32"/>
      <c r="CP157" s="19"/>
      <c r="CQ157" s="104"/>
      <c r="CR157" s="123"/>
      <c r="CS157" s="107"/>
      <c r="CT157" s="107"/>
      <c r="CU157" s="107"/>
      <c r="CV157" s="107"/>
      <c r="CW157" s="107"/>
      <c r="CX157" s="107"/>
      <c r="CY157" s="107"/>
      <c r="CZ157" s="107"/>
      <c r="DA157" s="107"/>
      <c r="DB157" s="107"/>
      <c r="DC157" s="107"/>
      <c r="DD157" s="107"/>
      <c r="DE157" s="107"/>
      <c r="DF157" s="107"/>
      <c r="DG157" s="107"/>
      <c r="DH157" s="107"/>
      <c r="DI157" s="106"/>
      <c r="DJ157" s="19"/>
      <c r="DK157" s="190"/>
      <c r="DM157" s="32"/>
      <c r="DN157" s="32"/>
      <c r="DO157" s="32"/>
      <c r="DY157" s="30"/>
    </row>
    <row r="158" spans="1:131" s="85" customFormat="1" ht="50.4" customHeight="1" x14ac:dyDescent="0.35">
      <c r="A158" s="76" t="s">
        <v>149</v>
      </c>
      <c r="B158" s="57"/>
      <c r="C158" s="294">
        <v>379914545</v>
      </c>
      <c r="D158" s="294">
        <v>224520910</v>
      </c>
      <c r="E158" s="295">
        <v>222218824.80000001</v>
      </c>
      <c r="F158" s="296">
        <f t="shared" si="11"/>
        <v>58.491791831765752</v>
      </c>
      <c r="G158" s="295">
        <f t="shared" si="12"/>
        <v>-157695720.19999999</v>
      </c>
      <c r="H158" s="296">
        <f t="shared" si="13"/>
        <v>98.97466779374804</v>
      </c>
      <c r="I158" s="295">
        <f t="shared" si="14"/>
        <v>-2302085.1999999881</v>
      </c>
      <c r="J158" s="297">
        <f>J189+J194</f>
        <v>0</v>
      </c>
      <c r="K158" s="298"/>
      <c r="L158" s="298"/>
      <c r="M158" s="298"/>
      <c r="N158" s="298"/>
      <c r="O158" s="298"/>
      <c r="P158" s="298"/>
      <c r="Q158" s="80"/>
      <c r="R158" s="80"/>
      <c r="S158" s="80"/>
      <c r="T158" s="81"/>
      <c r="U158" s="82"/>
      <c r="W158" s="84"/>
      <c r="Y158" s="87"/>
      <c r="Z158" s="87"/>
      <c r="AA158" s="89"/>
      <c r="AB158" s="89"/>
      <c r="AC158" s="89"/>
      <c r="AD158" s="89"/>
      <c r="AE158" s="89"/>
      <c r="AF158" s="89"/>
      <c r="AG158" s="89"/>
      <c r="AH158" s="89"/>
      <c r="AI158" s="89"/>
      <c r="AJ158" s="89"/>
      <c r="AK158" s="89"/>
      <c r="AL158" s="89"/>
      <c r="AM158" s="89"/>
      <c r="AN158" s="89"/>
      <c r="AO158" s="89"/>
      <c r="AP158" s="89"/>
      <c r="AQ158" s="89"/>
      <c r="AR158" s="84"/>
      <c r="AV158" s="87"/>
      <c r="AW158" s="87"/>
      <c r="AX158" s="89"/>
      <c r="AY158" s="89"/>
      <c r="AZ158" s="89"/>
      <c r="BA158" s="89"/>
      <c r="BB158" s="89"/>
      <c r="BC158" s="89"/>
      <c r="BD158" s="89"/>
      <c r="BE158" s="89"/>
      <c r="BF158" s="89"/>
      <c r="BG158" s="89"/>
      <c r="BH158" s="89"/>
      <c r="BI158" s="89"/>
      <c r="BJ158" s="89"/>
      <c r="BK158" s="89"/>
      <c r="BL158" s="89"/>
      <c r="BM158" s="89"/>
      <c r="BN158" s="89"/>
      <c r="BO158" s="84"/>
      <c r="BP158" s="84"/>
      <c r="BQ158" s="83"/>
      <c r="BR158" s="88"/>
      <c r="BS158" s="90"/>
      <c r="BT158" s="87"/>
      <c r="BU158" s="80"/>
      <c r="BV158" s="80"/>
      <c r="BW158" s="80"/>
      <c r="BX158" s="80"/>
      <c r="BY158" s="80"/>
      <c r="BZ158" s="80"/>
      <c r="CA158" s="80"/>
      <c r="CB158" s="80"/>
      <c r="CC158" s="80"/>
      <c r="CD158" s="80"/>
      <c r="CE158" s="80"/>
      <c r="CF158" s="80"/>
      <c r="CG158" s="80"/>
      <c r="CH158" s="80"/>
      <c r="CI158" s="80"/>
      <c r="CJ158" s="80"/>
      <c r="CK158" s="80"/>
      <c r="CL158" s="83"/>
      <c r="CM158" s="83"/>
      <c r="CN158" s="84"/>
      <c r="CO158" s="84"/>
      <c r="CP158" s="83"/>
      <c r="CQ158" s="87"/>
      <c r="CR158" s="87"/>
      <c r="CS158" s="89"/>
      <c r="CT158" s="89"/>
      <c r="CU158" s="89"/>
      <c r="CV158" s="89"/>
      <c r="CW158" s="89"/>
      <c r="CX158" s="89"/>
      <c r="CY158" s="89"/>
      <c r="CZ158" s="89"/>
      <c r="DA158" s="89"/>
      <c r="DB158" s="89"/>
      <c r="DC158" s="89"/>
      <c r="DD158" s="89"/>
      <c r="DE158" s="89"/>
      <c r="DF158" s="89"/>
      <c r="DG158" s="89"/>
      <c r="DH158" s="89"/>
      <c r="DI158" s="89"/>
      <c r="DJ158" s="83"/>
      <c r="DK158" s="299"/>
      <c r="DY158" s="84"/>
    </row>
    <row r="159" spans="1:131" s="304" customFormat="1" ht="23.4" hidden="1" customHeight="1" x14ac:dyDescent="0.4">
      <c r="A159" s="76"/>
      <c r="B159" s="57"/>
      <c r="C159" s="300"/>
      <c r="D159" s="300"/>
      <c r="E159" s="301"/>
      <c r="F159" s="296" t="e">
        <f t="shared" si="11"/>
        <v>#DIV/0!</v>
      </c>
      <c r="G159" s="295">
        <f t="shared" si="12"/>
        <v>0</v>
      </c>
      <c r="H159" s="296" t="e">
        <f t="shared" si="13"/>
        <v>#DIV/0!</v>
      </c>
      <c r="I159" s="295">
        <f t="shared" si="14"/>
        <v>0</v>
      </c>
      <c r="J159" s="302"/>
      <c r="K159" s="169"/>
      <c r="L159" s="77"/>
      <c r="M159" s="169"/>
      <c r="N159" s="169"/>
      <c r="O159" s="169"/>
      <c r="P159" s="77"/>
      <c r="Q159" s="80"/>
      <c r="R159" s="80"/>
      <c r="S159" s="80"/>
      <c r="T159" s="81"/>
      <c r="U159" s="303"/>
      <c r="W159" s="84"/>
      <c r="Y159" s="86"/>
      <c r="Z159" s="87"/>
      <c r="AA159" s="89"/>
      <c r="AB159" s="305"/>
      <c r="AC159" s="305"/>
      <c r="AD159" s="305"/>
      <c r="AE159" s="89"/>
      <c r="AF159" s="305"/>
      <c r="AG159" s="305"/>
      <c r="AH159" s="305"/>
      <c r="AI159" s="89"/>
      <c r="AJ159" s="305"/>
      <c r="AK159" s="305"/>
      <c r="AL159" s="305"/>
      <c r="AM159" s="89"/>
      <c r="AN159" s="305"/>
      <c r="AO159" s="305"/>
      <c r="AP159" s="305"/>
      <c r="AQ159" s="89"/>
      <c r="AR159" s="306"/>
      <c r="AV159" s="86"/>
      <c r="AW159" s="87"/>
      <c r="AX159" s="89"/>
      <c r="AY159" s="305"/>
      <c r="AZ159" s="305"/>
      <c r="BA159" s="305"/>
      <c r="BB159" s="89"/>
      <c r="BC159" s="305"/>
      <c r="BD159" s="305"/>
      <c r="BE159" s="305"/>
      <c r="BF159" s="89"/>
      <c r="BG159" s="305"/>
      <c r="BH159" s="305"/>
      <c r="BI159" s="305"/>
      <c r="BJ159" s="89"/>
      <c r="BK159" s="305"/>
      <c r="BL159" s="305"/>
      <c r="BM159" s="305"/>
      <c r="BN159" s="89"/>
      <c r="BO159" s="306"/>
      <c r="BP159" s="306"/>
      <c r="BQ159" s="307"/>
      <c r="BR159" s="88"/>
      <c r="BS159" s="90"/>
      <c r="BT159" s="87"/>
      <c r="BU159" s="80"/>
      <c r="BV159" s="308"/>
      <c r="BW159" s="308"/>
      <c r="BX159" s="308"/>
      <c r="BY159" s="80"/>
      <c r="BZ159" s="308"/>
      <c r="CA159" s="308"/>
      <c r="CB159" s="308"/>
      <c r="CC159" s="80"/>
      <c r="CD159" s="308"/>
      <c r="CE159" s="308"/>
      <c r="CF159" s="308"/>
      <c r="CG159" s="80"/>
      <c r="CH159" s="308"/>
      <c r="CI159" s="308"/>
      <c r="CJ159" s="308"/>
      <c r="CK159" s="80"/>
      <c r="CL159" s="307"/>
      <c r="CM159" s="307"/>
      <c r="CN159" s="84"/>
      <c r="CO159" s="306"/>
      <c r="CP159" s="307"/>
      <c r="CQ159" s="86"/>
      <c r="CR159" s="87"/>
      <c r="CS159" s="89"/>
      <c r="CT159" s="305"/>
      <c r="CU159" s="305"/>
      <c r="CV159" s="305"/>
      <c r="CW159" s="89"/>
      <c r="CX159" s="305"/>
      <c r="CY159" s="305"/>
      <c r="CZ159" s="305"/>
      <c r="DA159" s="89"/>
      <c r="DB159" s="305"/>
      <c r="DC159" s="305"/>
      <c r="DD159" s="305"/>
      <c r="DE159" s="89"/>
      <c r="DF159" s="305"/>
      <c r="DG159" s="305"/>
      <c r="DH159" s="305"/>
      <c r="DI159" s="89"/>
      <c r="DJ159" s="307"/>
      <c r="DK159" s="309"/>
      <c r="DY159" s="84"/>
    </row>
    <row r="160" spans="1:131" s="304" customFormat="1" ht="23.4" hidden="1" customHeight="1" x14ac:dyDescent="0.4">
      <c r="A160" s="310"/>
      <c r="B160" s="311"/>
      <c r="C160" s="312"/>
      <c r="D160" s="312"/>
      <c r="E160" s="313"/>
      <c r="F160" s="296" t="e">
        <f t="shared" si="11"/>
        <v>#DIV/0!</v>
      </c>
      <c r="G160" s="295">
        <f t="shared" si="12"/>
        <v>0</v>
      </c>
      <c r="H160" s="296" t="e">
        <f t="shared" si="13"/>
        <v>#DIV/0!</v>
      </c>
      <c r="I160" s="295">
        <f t="shared" si="14"/>
        <v>0</v>
      </c>
      <c r="J160" s="314"/>
      <c r="K160" s="315"/>
      <c r="L160" s="77"/>
      <c r="M160" s="315"/>
      <c r="N160" s="315"/>
      <c r="O160" s="315"/>
      <c r="P160" s="77"/>
      <c r="Q160" s="80"/>
      <c r="R160" s="80"/>
      <c r="S160" s="80"/>
      <c r="T160" s="81"/>
      <c r="U160" s="303"/>
      <c r="W160" s="84"/>
      <c r="Y160" s="316"/>
      <c r="Z160" s="317"/>
      <c r="AA160" s="89"/>
      <c r="AB160" s="318"/>
      <c r="AC160" s="318"/>
      <c r="AD160" s="318"/>
      <c r="AE160" s="89"/>
      <c r="AF160" s="318"/>
      <c r="AG160" s="318"/>
      <c r="AH160" s="318"/>
      <c r="AI160" s="89"/>
      <c r="AJ160" s="318"/>
      <c r="AK160" s="318"/>
      <c r="AL160" s="318"/>
      <c r="AM160" s="89"/>
      <c r="AN160" s="318"/>
      <c r="AO160" s="318"/>
      <c r="AP160" s="318"/>
      <c r="AQ160" s="89"/>
      <c r="AR160" s="306"/>
      <c r="AS160" s="319"/>
      <c r="AT160" s="306"/>
      <c r="AU160" s="306"/>
      <c r="AV160" s="316"/>
      <c r="AW160" s="317"/>
      <c r="AX160" s="89"/>
      <c r="AY160" s="318"/>
      <c r="AZ160" s="318"/>
      <c r="BA160" s="318"/>
      <c r="BB160" s="89"/>
      <c r="BC160" s="318"/>
      <c r="BD160" s="318"/>
      <c r="BE160" s="318"/>
      <c r="BF160" s="89"/>
      <c r="BG160" s="318"/>
      <c r="BH160" s="318"/>
      <c r="BI160" s="318"/>
      <c r="BJ160" s="89"/>
      <c r="BK160" s="318"/>
      <c r="BL160" s="318"/>
      <c r="BM160" s="318"/>
      <c r="BN160" s="89"/>
      <c r="BO160" s="306"/>
      <c r="BP160" s="306"/>
      <c r="BQ160" s="307"/>
      <c r="BR160" s="88"/>
      <c r="BS160" s="90"/>
      <c r="BT160" s="317"/>
      <c r="BU160" s="80"/>
      <c r="BV160" s="320"/>
      <c r="BW160" s="320"/>
      <c r="BX160" s="320"/>
      <c r="BY160" s="80"/>
      <c r="BZ160" s="320"/>
      <c r="CA160" s="320"/>
      <c r="CB160" s="320"/>
      <c r="CC160" s="80"/>
      <c r="CD160" s="320"/>
      <c r="CE160" s="320"/>
      <c r="CF160" s="320"/>
      <c r="CG160" s="80"/>
      <c r="CH160" s="320"/>
      <c r="CI160" s="320"/>
      <c r="CJ160" s="320"/>
      <c r="CK160" s="80"/>
      <c r="CL160" s="307"/>
      <c r="CM160" s="307"/>
      <c r="CN160" s="84"/>
      <c r="CO160" s="306"/>
      <c r="CP160" s="307"/>
      <c r="CQ160" s="316"/>
      <c r="CR160" s="317"/>
      <c r="CS160" s="89"/>
      <c r="CT160" s="318"/>
      <c r="CU160" s="318"/>
      <c r="CV160" s="318"/>
      <c r="CW160" s="89"/>
      <c r="CX160" s="318"/>
      <c r="CY160" s="318"/>
      <c r="CZ160" s="318"/>
      <c r="DA160" s="89"/>
      <c r="DB160" s="318"/>
      <c r="DC160" s="318"/>
      <c r="DD160" s="318"/>
      <c r="DE160" s="89"/>
      <c r="DF160" s="318"/>
      <c r="DG160" s="318"/>
      <c r="DH160" s="318"/>
      <c r="DI160" s="89"/>
      <c r="DJ160" s="307"/>
      <c r="DK160" s="309"/>
      <c r="DN160" s="306"/>
      <c r="DO160" s="306"/>
      <c r="DP160" s="306"/>
      <c r="DY160" s="84"/>
    </row>
    <row r="161" spans="1:129" s="304" customFormat="1" ht="23.4" hidden="1" customHeight="1" x14ac:dyDescent="0.4">
      <c r="A161" s="310"/>
      <c r="B161" s="311">
        <v>41020100</v>
      </c>
      <c r="C161" s="312"/>
      <c r="D161" s="312"/>
      <c r="E161" s="313"/>
      <c r="F161" s="296" t="e">
        <f t="shared" si="11"/>
        <v>#DIV/0!</v>
      </c>
      <c r="G161" s="295">
        <f t="shared" si="12"/>
        <v>0</v>
      </c>
      <c r="H161" s="296" t="e">
        <f t="shared" si="13"/>
        <v>#DIV/0!</v>
      </c>
      <c r="I161" s="295">
        <f t="shared" si="14"/>
        <v>0</v>
      </c>
      <c r="J161" s="314"/>
      <c r="K161" s="315"/>
      <c r="L161" s="77"/>
      <c r="M161" s="315"/>
      <c r="N161" s="315"/>
      <c r="O161" s="315"/>
      <c r="P161" s="77"/>
      <c r="Q161" s="80"/>
      <c r="R161" s="80"/>
      <c r="S161" s="80"/>
      <c r="T161" s="81"/>
      <c r="U161" s="303"/>
      <c r="W161" s="84"/>
      <c r="Y161" s="316"/>
      <c r="Z161" s="317"/>
      <c r="AA161" s="89"/>
      <c r="AB161" s="318"/>
      <c r="AC161" s="318"/>
      <c r="AD161" s="318"/>
      <c r="AE161" s="89"/>
      <c r="AF161" s="318"/>
      <c r="AG161" s="318"/>
      <c r="AH161" s="318"/>
      <c r="AI161" s="89"/>
      <c r="AJ161" s="318"/>
      <c r="AK161" s="318"/>
      <c r="AL161" s="318"/>
      <c r="AM161" s="89"/>
      <c r="AN161" s="318"/>
      <c r="AO161" s="318"/>
      <c r="AP161" s="318"/>
      <c r="AQ161" s="89"/>
      <c r="AR161" s="306"/>
      <c r="AS161" s="319"/>
      <c r="AV161" s="316"/>
      <c r="AW161" s="317"/>
      <c r="AX161" s="89"/>
      <c r="AY161" s="318"/>
      <c r="AZ161" s="318"/>
      <c r="BA161" s="318"/>
      <c r="BB161" s="89"/>
      <c r="BC161" s="318"/>
      <c r="BD161" s="318"/>
      <c r="BE161" s="318"/>
      <c r="BF161" s="89"/>
      <c r="BG161" s="318"/>
      <c r="BH161" s="318"/>
      <c r="BI161" s="318"/>
      <c r="BJ161" s="89"/>
      <c r="BK161" s="318"/>
      <c r="BL161" s="318"/>
      <c r="BM161" s="318"/>
      <c r="BN161" s="89"/>
      <c r="BO161" s="306"/>
      <c r="BP161" s="306"/>
      <c r="BQ161" s="307"/>
      <c r="BR161" s="88"/>
      <c r="BS161" s="90"/>
      <c r="BT161" s="317"/>
      <c r="BU161" s="80"/>
      <c r="BV161" s="320"/>
      <c r="BW161" s="320"/>
      <c r="BX161" s="320"/>
      <c r="BY161" s="80"/>
      <c r="BZ161" s="320"/>
      <c r="CA161" s="320"/>
      <c r="CB161" s="320"/>
      <c r="CC161" s="80"/>
      <c r="CD161" s="320"/>
      <c r="CE161" s="320"/>
      <c r="CF161" s="320"/>
      <c r="CG161" s="80"/>
      <c r="CH161" s="320"/>
      <c r="CI161" s="320"/>
      <c r="CJ161" s="320"/>
      <c r="CK161" s="80"/>
      <c r="CL161" s="307"/>
      <c r="CM161" s="307"/>
      <c r="CN161" s="84"/>
      <c r="CO161" s="306"/>
      <c r="CP161" s="307"/>
      <c r="CQ161" s="316"/>
      <c r="CR161" s="317"/>
      <c r="CS161" s="89"/>
      <c r="CT161" s="318"/>
      <c r="CU161" s="318"/>
      <c r="CV161" s="318"/>
      <c r="CW161" s="89"/>
      <c r="CX161" s="318"/>
      <c r="CY161" s="318"/>
      <c r="CZ161" s="318"/>
      <c r="DA161" s="89"/>
      <c r="DB161" s="318"/>
      <c r="DC161" s="318"/>
      <c r="DD161" s="318"/>
      <c r="DE161" s="89"/>
      <c r="DF161" s="318"/>
      <c r="DG161" s="318"/>
      <c r="DH161" s="318"/>
      <c r="DI161" s="89"/>
      <c r="DJ161" s="307"/>
      <c r="DK161" s="309"/>
      <c r="DN161" s="306"/>
      <c r="DO161" s="306"/>
      <c r="DP161" s="306"/>
      <c r="DY161" s="84"/>
    </row>
    <row r="162" spans="1:129" s="304" customFormat="1" ht="23.4" hidden="1" customHeight="1" x14ac:dyDescent="0.4">
      <c r="A162" s="321"/>
      <c r="B162" s="311">
        <v>41020601</v>
      </c>
      <c r="C162" s="312"/>
      <c r="D162" s="312"/>
      <c r="E162" s="313"/>
      <c r="F162" s="296" t="e">
        <f t="shared" si="11"/>
        <v>#DIV/0!</v>
      </c>
      <c r="G162" s="295">
        <f t="shared" si="12"/>
        <v>0</v>
      </c>
      <c r="H162" s="296" t="e">
        <f t="shared" si="13"/>
        <v>#DIV/0!</v>
      </c>
      <c r="I162" s="295">
        <f t="shared" si="14"/>
        <v>0</v>
      </c>
      <c r="J162" s="314"/>
      <c r="K162" s="315"/>
      <c r="L162" s="77"/>
      <c r="M162" s="315"/>
      <c r="N162" s="315"/>
      <c r="O162" s="315"/>
      <c r="P162" s="77"/>
      <c r="Q162" s="80"/>
      <c r="R162" s="80"/>
      <c r="S162" s="80"/>
      <c r="T162" s="81"/>
      <c r="U162" s="303"/>
      <c r="W162" s="84"/>
      <c r="Y162" s="322"/>
      <c r="Z162" s="317"/>
      <c r="AA162" s="89"/>
      <c r="AB162" s="318"/>
      <c r="AC162" s="318"/>
      <c r="AD162" s="318"/>
      <c r="AE162" s="89"/>
      <c r="AF162" s="318"/>
      <c r="AG162" s="318"/>
      <c r="AH162" s="318"/>
      <c r="AI162" s="89"/>
      <c r="AJ162" s="318"/>
      <c r="AK162" s="318"/>
      <c r="AL162" s="318"/>
      <c r="AM162" s="89"/>
      <c r="AN162" s="318"/>
      <c r="AO162" s="318"/>
      <c r="AP162" s="318"/>
      <c r="AQ162" s="89"/>
      <c r="AR162" s="306"/>
      <c r="AV162" s="322"/>
      <c r="AW162" s="317"/>
      <c r="AX162" s="89"/>
      <c r="AY162" s="318"/>
      <c r="AZ162" s="318"/>
      <c r="BA162" s="318"/>
      <c r="BB162" s="89"/>
      <c r="BC162" s="318"/>
      <c r="BD162" s="318"/>
      <c r="BE162" s="318"/>
      <c r="BF162" s="89"/>
      <c r="BG162" s="318"/>
      <c r="BH162" s="318"/>
      <c r="BI162" s="318"/>
      <c r="BJ162" s="89"/>
      <c r="BK162" s="318"/>
      <c r="BL162" s="318"/>
      <c r="BM162" s="318"/>
      <c r="BN162" s="89"/>
      <c r="BO162" s="306"/>
      <c r="BP162" s="306"/>
      <c r="BQ162" s="307"/>
      <c r="BR162" s="88"/>
      <c r="BS162" s="90"/>
      <c r="BT162" s="317"/>
      <c r="BU162" s="80"/>
      <c r="BV162" s="320"/>
      <c r="BW162" s="320"/>
      <c r="BX162" s="320"/>
      <c r="BY162" s="80"/>
      <c r="BZ162" s="320"/>
      <c r="CA162" s="320"/>
      <c r="CB162" s="320"/>
      <c r="CC162" s="80"/>
      <c r="CD162" s="320"/>
      <c r="CE162" s="320"/>
      <c r="CF162" s="320"/>
      <c r="CG162" s="80"/>
      <c r="CH162" s="320"/>
      <c r="CI162" s="320"/>
      <c r="CJ162" s="320"/>
      <c r="CK162" s="80"/>
      <c r="CL162" s="303"/>
      <c r="CM162" s="307"/>
      <c r="CN162" s="84"/>
      <c r="CO162" s="306"/>
      <c r="CP162" s="307"/>
      <c r="CQ162" s="322"/>
      <c r="CR162" s="317"/>
      <c r="CS162" s="89"/>
      <c r="CT162" s="318"/>
      <c r="CU162" s="318"/>
      <c r="CV162" s="318"/>
      <c r="CW162" s="89"/>
      <c r="CX162" s="318"/>
      <c r="CY162" s="318"/>
      <c r="CZ162" s="318"/>
      <c r="DA162" s="89"/>
      <c r="DB162" s="318"/>
      <c r="DC162" s="318"/>
      <c r="DD162" s="318"/>
      <c r="DE162" s="89"/>
      <c r="DF162" s="318"/>
      <c r="DG162" s="318"/>
      <c r="DH162" s="318"/>
      <c r="DI162" s="89"/>
      <c r="DJ162" s="307"/>
      <c r="DK162" s="309"/>
      <c r="DY162" s="84"/>
    </row>
    <row r="163" spans="1:129" s="304" customFormat="1" ht="23.4" hidden="1" customHeight="1" x14ac:dyDescent="0.4">
      <c r="A163" s="76"/>
      <c r="B163" s="311">
        <v>41020602</v>
      </c>
      <c r="C163" s="312"/>
      <c r="D163" s="312"/>
      <c r="E163" s="313"/>
      <c r="F163" s="296" t="e">
        <f t="shared" si="11"/>
        <v>#DIV/0!</v>
      </c>
      <c r="G163" s="295">
        <f t="shared" si="12"/>
        <v>0</v>
      </c>
      <c r="H163" s="296" t="e">
        <f t="shared" si="13"/>
        <v>#DIV/0!</v>
      </c>
      <c r="I163" s="295">
        <f t="shared" si="14"/>
        <v>0</v>
      </c>
      <c r="J163" s="314"/>
      <c r="K163" s="315"/>
      <c r="L163" s="77"/>
      <c r="M163" s="315"/>
      <c r="N163" s="315"/>
      <c r="O163" s="315"/>
      <c r="P163" s="77"/>
      <c r="Q163" s="80"/>
      <c r="R163" s="80"/>
      <c r="S163" s="80"/>
      <c r="T163" s="81"/>
      <c r="U163" s="303"/>
      <c r="W163" s="84"/>
      <c r="Y163" s="86"/>
      <c r="Z163" s="317"/>
      <c r="AA163" s="89"/>
      <c r="AB163" s="318"/>
      <c r="AC163" s="318"/>
      <c r="AD163" s="318"/>
      <c r="AE163" s="89"/>
      <c r="AF163" s="318"/>
      <c r="AG163" s="318"/>
      <c r="AH163" s="318"/>
      <c r="AI163" s="89"/>
      <c r="AJ163" s="318"/>
      <c r="AK163" s="318"/>
      <c r="AL163" s="318"/>
      <c r="AM163" s="89"/>
      <c r="AN163" s="318"/>
      <c r="AO163" s="318"/>
      <c r="AP163" s="318"/>
      <c r="AQ163" s="89"/>
      <c r="AR163" s="306"/>
      <c r="AV163" s="86"/>
      <c r="AW163" s="317"/>
      <c r="AX163" s="89"/>
      <c r="AY163" s="318"/>
      <c r="AZ163" s="318"/>
      <c r="BA163" s="318"/>
      <c r="BB163" s="89"/>
      <c r="BC163" s="318"/>
      <c r="BD163" s="318"/>
      <c r="BE163" s="318"/>
      <c r="BF163" s="89"/>
      <c r="BG163" s="318"/>
      <c r="BH163" s="318"/>
      <c r="BI163" s="318"/>
      <c r="BJ163" s="89"/>
      <c r="BK163" s="318"/>
      <c r="BL163" s="318"/>
      <c r="BM163" s="318"/>
      <c r="BN163" s="89"/>
      <c r="BO163" s="306"/>
      <c r="BP163" s="306"/>
      <c r="BQ163" s="307"/>
      <c r="BR163" s="88"/>
      <c r="BS163" s="90"/>
      <c r="BT163" s="317"/>
      <c r="BU163" s="80"/>
      <c r="BV163" s="320"/>
      <c r="BW163" s="320"/>
      <c r="BX163" s="320"/>
      <c r="BY163" s="80"/>
      <c r="BZ163" s="320"/>
      <c r="CA163" s="320"/>
      <c r="CB163" s="320"/>
      <c r="CC163" s="80"/>
      <c r="CD163" s="320"/>
      <c r="CE163" s="320"/>
      <c r="CF163" s="320"/>
      <c r="CG163" s="80"/>
      <c r="CH163" s="320"/>
      <c r="CI163" s="320"/>
      <c r="CJ163" s="320"/>
      <c r="CK163" s="80"/>
      <c r="CL163" s="307"/>
      <c r="CM163" s="307"/>
      <c r="CN163" s="84"/>
      <c r="CO163" s="306"/>
      <c r="CP163" s="307"/>
      <c r="CQ163" s="86"/>
      <c r="CR163" s="317"/>
      <c r="CS163" s="89"/>
      <c r="CT163" s="318"/>
      <c r="CU163" s="318"/>
      <c r="CV163" s="318"/>
      <c r="CW163" s="89"/>
      <c r="CX163" s="318"/>
      <c r="CY163" s="318"/>
      <c r="CZ163" s="318"/>
      <c r="DA163" s="89"/>
      <c r="DB163" s="318"/>
      <c r="DC163" s="318"/>
      <c r="DD163" s="318"/>
      <c r="DE163" s="89"/>
      <c r="DF163" s="318"/>
      <c r="DG163" s="318"/>
      <c r="DH163" s="318"/>
      <c r="DI163" s="89"/>
      <c r="DJ163" s="307"/>
      <c r="DK163" s="323"/>
      <c r="DY163" s="84"/>
    </row>
    <row r="164" spans="1:129" s="304" customFormat="1" ht="23.4" hidden="1" customHeight="1" x14ac:dyDescent="0.4">
      <c r="A164" s="324"/>
      <c r="B164" s="325" t="s">
        <v>150</v>
      </c>
      <c r="C164" s="294"/>
      <c r="D164" s="294"/>
      <c r="E164" s="295"/>
      <c r="F164" s="296" t="e">
        <f t="shared" si="11"/>
        <v>#DIV/0!</v>
      </c>
      <c r="G164" s="295">
        <f t="shared" si="12"/>
        <v>0</v>
      </c>
      <c r="H164" s="296" t="e">
        <f t="shared" si="13"/>
        <v>#DIV/0!</v>
      </c>
      <c r="I164" s="295">
        <f t="shared" si="14"/>
        <v>0</v>
      </c>
      <c r="J164" s="326"/>
      <c r="K164" s="327"/>
      <c r="L164" s="77"/>
      <c r="M164" s="327"/>
      <c r="N164" s="327"/>
      <c r="O164" s="327"/>
      <c r="P164" s="77"/>
      <c r="Q164" s="80"/>
      <c r="R164" s="80"/>
      <c r="S164" s="80"/>
      <c r="T164" s="81"/>
      <c r="U164" s="303"/>
      <c r="W164" s="84"/>
      <c r="Y164" s="328"/>
      <c r="Z164" s="329"/>
      <c r="AA164" s="89"/>
      <c r="AB164" s="330"/>
      <c r="AC164" s="330"/>
      <c r="AD164" s="330"/>
      <c r="AE164" s="89"/>
      <c r="AF164" s="330"/>
      <c r="AG164" s="330"/>
      <c r="AH164" s="330"/>
      <c r="AI164" s="89"/>
      <c r="AJ164" s="330"/>
      <c r="AK164" s="330"/>
      <c r="AL164" s="330"/>
      <c r="AM164" s="89"/>
      <c r="AN164" s="330"/>
      <c r="AO164" s="330"/>
      <c r="AP164" s="330"/>
      <c r="AQ164" s="89"/>
      <c r="AR164" s="306"/>
      <c r="AV164" s="328"/>
      <c r="AW164" s="329"/>
      <c r="AX164" s="89"/>
      <c r="AY164" s="330"/>
      <c r="AZ164" s="330"/>
      <c r="BA164" s="330"/>
      <c r="BB164" s="89"/>
      <c r="BC164" s="330"/>
      <c r="BD164" s="330"/>
      <c r="BE164" s="330"/>
      <c r="BF164" s="89"/>
      <c r="BG164" s="330"/>
      <c r="BH164" s="330"/>
      <c r="BI164" s="330"/>
      <c r="BJ164" s="89"/>
      <c r="BK164" s="330"/>
      <c r="BL164" s="330"/>
      <c r="BM164" s="330"/>
      <c r="BN164" s="89"/>
      <c r="BO164" s="306"/>
      <c r="BP164" s="306"/>
      <c r="BQ164" s="307"/>
      <c r="BR164" s="88"/>
      <c r="BS164" s="90"/>
      <c r="BT164" s="329"/>
      <c r="BU164" s="80"/>
      <c r="BV164" s="331"/>
      <c r="BW164" s="331"/>
      <c r="BX164" s="331"/>
      <c r="BY164" s="80"/>
      <c r="BZ164" s="331"/>
      <c r="CA164" s="331"/>
      <c r="CB164" s="331"/>
      <c r="CC164" s="80"/>
      <c r="CD164" s="331"/>
      <c r="CE164" s="331"/>
      <c r="CF164" s="331"/>
      <c r="CG164" s="80"/>
      <c r="CH164" s="331"/>
      <c r="CI164" s="331"/>
      <c r="CJ164" s="331"/>
      <c r="CK164" s="80"/>
      <c r="CL164" s="307"/>
      <c r="CM164" s="307"/>
      <c r="CN164" s="84"/>
      <c r="CO164" s="306"/>
      <c r="CP164" s="307"/>
      <c r="CQ164" s="328"/>
      <c r="CR164" s="329"/>
      <c r="CS164" s="89"/>
      <c r="CT164" s="330"/>
      <c r="CU164" s="330"/>
      <c r="CV164" s="330"/>
      <c r="CW164" s="89"/>
      <c r="CX164" s="330"/>
      <c r="CY164" s="330"/>
      <c r="CZ164" s="330"/>
      <c r="DA164" s="89"/>
      <c r="DB164" s="330"/>
      <c r="DC164" s="330"/>
      <c r="DD164" s="330"/>
      <c r="DE164" s="89"/>
      <c r="DF164" s="330"/>
      <c r="DG164" s="330"/>
      <c r="DH164" s="330"/>
      <c r="DI164" s="89"/>
      <c r="DJ164" s="307"/>
      <c r="DK164" s="309"/>
      <c r="DY164" s="84"/>
    </row>
    <row r="165" spans="1:129" s="85" customFormat="1" ht="23.4" hidden="1" customHeight="1" x14ac:dyDescent="0.35">
      <c r="A165" s="76"/>
      <c r="B165" s="325" t="s">
        <v>151</v>
      </c>
      <c r="C165" s="58"/>
      <c r="D165" s="58"/>
      <c r="E165" s="59"/>
      <c r="F165" s="296" t="e">
        <f t="shared" si="11"/>
        <v>#DIV/0!</v>
      </c>
      <c r="G165" s="295">
        <f t="shared" si="12"/>
        <v>0</v>
      </c>
      <c r="H165" s="296" t="e">
        <f t="shared" si="13"/>
        <v>#DIV/0!</v>
      </c>
      <c r="I165" s="295">
        <f t="shared" si="14"/>
        <v>0</v>
      </c>
      <c r="J165" s="332"/>
      <c r="K165" s="77"/>
      <c r="L165" s="77"/>
      <c r="M165" s="77"/>
      <c r="N165" s="77"/>
      <c r="O165" s="77"/>
      <c r="P165" s="77"/>
      <c r="Q165" s="80"/>
      <c r="R165" s="80"/>
      <c r="S165" s="80"/>
      <c r="T165" s="81"/>
      <c r="U165" s="82"/>
      <c r="W165" s="84"/>
      <c r="Y165" s="86"/>
      <c r="Z165" s="329"/>
      <c r="AA165" s="89"/>
      <c r="AB165" s="89"/>
      <c r="AC165" s="89"/>
      <c r="AD165" s="89"/>
      <c r="AE165" s="89"/>
      <c r="AF165" s="89"/>
      <c r="AG165" s="89"/>
      <c r="AH165" s="89"/>
      <c r="AI165" s="89"/>
      <c r="AJ165" s="89"/>
      <c r="AK165" s="89"/>
      <c r="AL165" s="89"/>
      <c r="AM165" s="89"/>
      <c r="AN165" s="89"/>
      <c r="AO165" s="89"/>
      <c r="AP165" s="89"/>
      <c r="AQ165" s="89"/>
      <c r="AR165" s="84"/>
      <c r="AV165" s="86"/>
      <c r="AW165" s="329"/>
      <c r="AX165" s="89"/>
      <c r="AY165" s="89"/>
      <c r="AZ165" s="89"/>
      <c r="BA165" s="89"/>
      <c r="BB165" s="89"/>
      <c r="BC165" s="89"/>
      <c r="BD165" s="89"/>
      <c r="BE165" s="89"/>
      <c r="BF165" s="89"/>
      <c r="BG165" s="89"/>
      <c r="BH165" s="89"/>
      <c r="BI165" s="89"/>
      <c r="BJ165" s="89"/>
      <c r="BK165" s="89"/>
      <c r="BL165" s="89"/>
      <c r="BM165" s="89"/>
      <c r="BN165" s="89"/>
      <c r="BO165" s="84"/>
      <c r="BP165" s="84"/>
      <c r="BQ165" s="83"/>
      <c r="BR165" s="88"/>
      <c r="BS165" s="90"/>
      <c r="BT165" s="329"/>
      <c r="BU165" s="80"/>
      <c r="BV165" s="80"/>
      <c r="BW165" s="80"/>
      <c r="BX165" s="80"/>
      <c r="BY165" s="80"/>
      <c r="BZ165" s="80"/>
      <c r="CA165" s="80"/>
      <c r="CB165" s="80"/>
      <c r="CC165" s="80"/>
      <c r="CD165" s="80"/>
      <c r="CE165" s="80"/>
      <c r="CF165" s="80"/>
      <c r="CG165" s="80"/>
      <c r="CH165" s="80"/>
      <c r="CI165" s="80"/>
      <c r="CJ165" s="80"/>
      <c r="CK165" s="80"/>
      <c r="CL165" s="83"/>
      <c r="CM165" s="83"/>
      <c r="CN165" s="84"/>
      <c r="CO165" s="84"/>
      <c r="CP165" s="83"/>
      <c r="CQ165" s="86"/>
      <c r="CR165" s="329"/>
      <c r="CS165" s="89"/>
      <c r="CT165" s="89"/>
      <c r="CU165" s="89"/>
      <c r="CV165" s="89"/>
      <c r="CW165" s="89"/>
      <c r="CX165" s="89"/>
      <c r="CY165" s="89"/>
      <c r="CZ165" s="89"/>
      <c r="DA165" s="89"/>
      <c r="DB165" s="89"/>
      <c r="DC165" s="89"/>
      <c r="DD165" s="89"/>
      <c r="DE165" s="89"/>
      <c r="DF165" s="89"/>
      <c r="DG165" s="89"/>
      <c r="DH165" s="89"/>
      <c r="DI165" s="89"/>
      <c r="DJ165" s="83"/>
      <c r="DK165" s="213"/>
      <c r="DY165" s="84"/>
    </row>
    <row r="166" spans="1:129" s="304" customFormat="1" ht="23.4" hidden="1" customHeight="1" x14ac:dyDescent="0.4">
      <c r="A166" s="76"/>
      <c r="B166" s="325"/>
      <c r="C166" s="58"/>
      <c r="D166" s="58"/>
      <c r="E166" s="59"/>
      <c r="F166" s="296" t="e">
        <f t="shared" si="11"/>
        <v>#DIV/0!</v>
      </c>
      <c r="G166" s="295">
        <f t="shared" si="12"/>
        <v>0</v>
      </c>
      <c r="H166" s="296" t="e">
        <f t="shared" si="13"/>
        <v>#DIV/0!</v>
      </c>
      <c r="I166" s="295">
        <f t="shared" si="14"/>
        <v>0</v>
      </c>
      <c r="J166" s="332"/>
      <c r="K166" s="77"/>
      <c r="L166" s="77"/>
      <c r="M166" s="77"/>
      <c r="N166" s="77"/>
      <c r="O166" s="77"/>
      <c r="P166" s="77"/>
      <c r="Q166" s="80"/>
      <c r="R166" s="80"/>
      <c r="S166" s="80"/>
      <c r="T166" s="81"/>
      <c r="U166" s="303"/>
      <c r="W166" s="84"/>
      <c r="Y166" s="86"/>
      <c r="Z166" s="329"/>
      <c r="AA166" s="89"/>
      <c r="AB166" s="89"/>
      <c r="AC166" s="89"/>
      <c r="AD166" s="89"/>
      <c r="AE166" s="89"/>
      <c r="AF166" s="89"/>
      <c r="AG166" s="89"/>
      <c r="AH166" s="89"/>
      <c r="AI166" s="89"/>
      <c r="AJ166" s="89"/>
      <c r="AK166" s="89"/>
      <c r="AL166" s="89"/>
      <c r="AM166" s="89"/>
      <c r="AN166" s="89"/>
      <c r="AO166" s="89"/>
      <c r="AP166" s="89"/>
      <c r="AQ166" s="89"/>
      <c r="AR166" s="306"/>
      <c r="AV166" s="86"/>
      <c r="AW166" s="329"/>
      <c r="AX166" s="89"/>
      <c r="AY166" s="89"/>
      <c r="AZ166" s="89"/>
      <c r="BA166" s="89"/>
      <c r="BB166" s="89"/>
      <c r="BC166" s="89"/>
      <c r="BD166" s="89"/>
      <c r="BE166" s="89"/>
      <c r="BF166" s="89"/>
      <c r="BG166" s="89"/>
      <c r="BH166" s="89"/>
      <c r="BI166" s="89"/>
      <c r="BJ166" s="89"/>
      <c r="BK166" s="89"/>
      <c r="BL166" s="89"/>
      <c r="BM166" s="89"/>
      <c r="BN166" s="89"/>
      <c r="BO166" s="306"/>
      <c r="BP166" s="306"/>
      <c r="BQ166" s="307"/>
      <c r="BR166" s="88"/>
      <c r="BS166" s="90"/>
      <c r="BT166" s="329"/>
      <c r="BU166" s="80"/>
      <c r="BV166" s="80"/>
      <c r="BW166" s="80"/>
      <c r="BX166" s="80"/>
      <c r="BY166" s="80"/>
      <c r="BZ166" s="80"/>
      <c r="CA166" s="80"/>
      <c r="CB166" s="80"/>
      <c r="CC166" s="80"/>
      <c r="CD166" s="80"/>
      <c r="CE166" s="80"/>
      <c r="CF166" s="80"/>
      <c r="CG166" s="80"/>
      <c r="CH166" s="80"/>
      <c r="CI166" s="80"/>
      <c r="CJ166" s="80"/>
      <c r="CK166" s="80"/>
      <c r="CL166" s="307"/>
      <c r="CM166" s="307"/>
      <c r="CN166" s="84"/>
      <c r="CO166" s="306"/>
      <c r="CP166" s="307"/>
      <c r="CQ166" s="86"/>
      <c r="CR166" s="329"/>
      <c r="CS166" s="89"/>
      <c r="CT166" s="89"/>
      <c r="CU166" s="89"/>
      <c r="CV166" s="89"/>
      <c r="CW166" s="89"/>
      <c r="CX166" s="89"/>
      <c r="CY166" s="89"/>
      <c r="CZ166" s="89"/>
      <c r="DA166" s="89"/>
      <c r="DB166" s="89"/>
      <c r="DC166" s="89"/>
      <c r="DD166" s="89"/>
      <c r="DE166" s="89"/>
      <c r="DF166" s="89"/>
      <c r="DG166" s="89"/>
      <c r="DH166" s="89"/>
      <c r="DI166" s="89"/>
      <c r="DJ166" s="307"/>
      <c r="DK166" s="323"/>
      <c r="DY166" s="84"/>
    </row>
    <row r="167" spans="1:129" s="304" customFormat="1" ht="23.4" hidden="1" customHeight="1" x14ac:dyDescent="0.4">
      <c r="A167" s="76"/>
      <c r="B167" s="325"/>
      <c r="C167" s="58"/>
      <c r="D167" s="58"/>
      <c r="E167" s="59"/>
      <c r="F167" s="296" t="e">
        <f t="shared" si="11"/>
        <v>#DIV/0!</v>
      </c>
      <c r="G167" s="295">
        <f t="shared" si="12"/>
        <v>0</v>
      </c>
      <c r="H167" s="296" t="e">
        <f t="shared" si="13"/>
        <v>#DIV/0!</v>
      </c>
      <c r="I167" s="295">
        <f t="shared" si="14"/>
        <v>0</v>
      </c>
      <c r="J167" s="332"/>
      <c r="K167" s="77"/>
      <c r="L167" s="77"/>
      <c r="M167" s="77"/>
      <c r="N167" s="77"/>
      <c r="O167" s="77"/>
      <c r="P167" s="77"/>
      <c r="Q167" s="80"/>
      <c r="R167" s="80"/>
      <c r="S167" s="80"/>
      <c r="T167" s="81"/>
      <c r="U167" s="303"/>
      <c r="W167" s="84"/>
      <c r="Y167" s="86"/>
      <c r="Z167" s="329"/>
      <c r="AA167" s="89"/>
      <c r="AB167" s="89"/>
      <c r="AC167" s="89"/>
      <c r="AD167" s="89"/>
      <c r="AE167" s="89"/>
      <c r="AF167" s="89"/>
      <c r="AG167" s="89"/>
      <c r="AH167" s="89"/>
      <c r="AI167" s="89"/>
      <c r="AJ167" s="89"/>
      <c r="AK167" s="89"/>
      <c r="AL167" s="89"/>
      <c r="AM167" s="89"/>
      <c r="AN167" s="89"/>
      <c r="AO167" s="89"/>
      <c r="AP167" s="89"/>
      <c r="AQ167" s="89"/>
      <c r="AR167" s="306"/>
      <c r="AV167" s="86"/>
      <c r="AW167" s="329"/>
      <c r="AX167" s="89"/>
      <c r="AY167" s="89"/>
      <c r="AZ167" s="89"/>
      <c r="BA167" s="89"/>
      <c r="BB167" s="89"/>
      <c r="BC167" s="89"/>
      <c r="BD167" s="89"/>
      <c r="BE167" s="89"/>
      <c r="BF167" s="89"/>
      <c r="BG167" s="89"/>
      <c r="BH167" s="89"/>
      <c r="BI167" s="89"/>
      <c r="BJ167" s="89"/>
      <c r="BK167" s="89"/>
      <c r="BL167" s="89"/>
      <c r="BM167" s="89"/>
      <c r="BN167" s="89"/>
      <c r="BO167" s="306"/>
      <c r="BP167" s="306"/>
      <c r="BQ167" s="307"/>
      <c r="BR167" s="88"/>
      <c r="BS167" s="90"/>
      <c r="BT167" s="329"/>
      <c r="BU167" s="80"/>
      <c r="BV167" s="80"/>
      <c r="BW167" s="80"/>
      <c r="BX167" s="80"/>
      <c r="BY167" s="80"/>
      <c r="BZ167" s="80"/>
      <c r="CA167" s="80"/>
      <c r="CB167" s="80"/>
      <c r="CC167" s="80"/>
      <c r="CD167" s="80"/>
      <c r="CE167" s="80"/>
      <c r="CF167" s="80"/>
      <c r="CG167" s="80"/>
      <c r="CH167" s="80"/>
      <c r="CI167" s="80"/>
      <c r="CJ167" s="80"/>
      <c r="CK167" s="80"/>
      <c r="CL167" s="307"/>
      <c r="CM167" s="307"/>
      <c r="CN167" s="84"/>
      <c r="CO167" s="306"/>
      <c r="CP167" s="307"/>
      <c r="CQ167" s="86"/>
      <c r="CR167" s="329"/>
      <c r="CS167" s="89"/>
      <c r="CT167" s="89"/>
      <c r="CU167" s="89"/>
      <c r="CV167" s="89"/>
      <c r="CW167" s="89"/>
      <c r="CX167" s="89"/>
      <c r="CY167" s="89"/>
      <c r="CZ167" s="89"/>
      <c r="DA167" s="89"/>
      <c r="DB167" s="89"/>
      <c r="DC167" s="89"/>
      <c r="DD167" s="89"/>
      <c r="DE167" s="89"/>
      <c r="DF167" s="89"/>
      <c r="DG167" s="89"/>
      <c r="DH167" s="89"/>
      <c r="DI167" s="89"/>
      <c r="DJ167" s="307"/>
      <c r="DK167" s="323"/>
      <c r="DY167" s="84"/>
    </row>
    <row r="168" spans="1:129" s="334" customFormat="1" ht="23.4" hidden="1" customHeight="1" x14ac:dyDescent="0.4">
      <c r="A168" s="321"/>
      <c r="B168" s="325"/>
      <c r="C168" s="294"/>
      <c r="D168" s="294"/>
      <c r="E168" s="295"/>
      <c r="F168" s="296" t="e">
        <f t="shared" si="11"/>
        <v>#DIV/0!</v>
      </c>
      <c r="G168" s="295">
        <f t="shared" si="12"/>
        <v>0</v>
      </c>
      <c r="H168" s="296" t="e">
        <f t="shared" si="13"/>
        <v>#DIV/0!</v>
      </c>
      <c r="I168" s="295">
        <f t="shared" si="14"/>
        <v>0</v>
      </c>
      <c r="J168" s="326"/>
      <c r="K168" s="327"/>
      <c r="L168" s="77"/>
      <c r="M168" s="327"/>
      <c r="N168" s="327"/>
      <c r="O168" s="327"/>
      <c r="P168" s="77"/>
      <c r="Q168" s="80"/>
      <c r="R168" s="80"/>
      <c r="S168" s="80"/>
      <c r="T168" s="81"/>
      <c r="U168" s="333"/>
      <c r="W168" s="84"/>
      <c r="Y168" s="322"/>
      <c r="Z168" s="329"/>
      <c r="AA168" s="89"/>
      <c r="AB168" s="330"/>
      <c r="AC168" s="330"/>
      <c r="AD168" s="330"/>
      <c r="AE168" s="89"/>
      <c r="AF168" s="330"/>
      <c r="AG168" s="330"/>
      <c r="AH168" s="330"/>
      <c r="AI168" s="89"/>
      <c r="AJ168" s="330"/>
      <c r="AK168" s="330"/>
      <c r="AL168" s="330"/>
      <c r="AM168" s="89"/>
      <c r="AN168" s="330"/>
      <c r="AO168" s="330"/>
      <c r="AP168" s="330"/>
      <c r="AQ168" s="89"/>
      <c r="AR168" s="306"/>
      <c r="AS168" s="335"/>
      <c r="AV168" s="322"/>
      <c r="AW168" s="329"/>
      <c r="AX168" s="89"/>
      <c r="AY168" s="330"/>
      <c r="AZ168" s="330"/>
      <c r="BA168" s="330"/>
      <c r="BB168" s="89"/>
      <c r="BC168" s="330"/>
      <c r="BD168" s="330"/>
      <c r="BE168" s="330"/>
      <c r="BF168" s="89"/>
      <c r="BG168" s="330"/>
      <c r="BH168" s="330"/>
      <c r="BI168" s="330"/>
      <c r="BJ168" s="89"/>
      <c r="BK168" s="330"/>
      <c r="BL168" s="330"/>
      <c r="BM168" s="330"/>
      <c r="BN168" s="89"/>
      <c r="BO168" s="306"/>
      <c r="BP168" s="306"/>
      <c r="BR168" s="88"/>
      <c r="BS168" s="90"/>
      <c r="BT168" s="329"/>
      <c r="BU168" s="80"/>
      <c r="BV168" s="331"/>
      <c r="BW168" s="331"/>
      <c r="BX168" s="331"/>
      <c r="BY168" s="80"/>
      <c r="BZ168" s="331"/>
      <c r="CA168" s="331"/>
      <c r="CB168" s="331"/>
      <c r="CC168" s="80"/>
      <c r="CD168" s="331"/>
      <c r="CE168" s="331"/>
      <c r="CF168" s="331"/>
      <c r="CG168" s="80"/>
      <c r="CH168" s="331"/>
      <c r="CI168" s="331"/>
      <c r="CJ168" s="331"/>
      <c r="CK168" s="80"/>
      <c r="CL168" s="333"/>
      <c r="CM168" s="333"/>
      <c r="CN168" s="84"/>
      <c r="CO168" s="306"/>
      <c r="CP168" s="307"/>
      <c r="CQ168" s="322"/>
      <c r="CR168" s="329"/>
      <c r="CS168" s="89"/>
      <c r="CT168" s="330"/>
      <c r="CU168" s="330"/>
      <c r="CV168" s="330"/>
      <c r="CW168" s="89"/>
      <c r="CX168" s="330"/>
      <c r="CY168" s="330"/>
      <c r="CZ168" s="330"/>
      <c r="DA168" s="89"/>
      <c r="DB168" s="330"/>
      <c r="DC168" s="330"/>
      <c r="DD168" s="330"/>
      <c r="DE168" s="89"/>
      <c r="DF168" s="330"/>
      <c r="DG168" s="330"/>
      <c r="DH168" s="330"/>
      <c r="DI168" s="89"/>
      <c r="DJ168" s="307"/>
      <c r="DK168" s="323"/>
      <c r="DY168" s="84"/>
    </row>
    <row r="169" spans="1:129" s="304" customFormat="1" ht="23.4" hidden="1" customHeight="1" x14ac:dyDescent="0.4">
      <c r="A169" s="76"/>
      <c r="B169" s="325"/>
      <c r="C169" s="58"/>
      <c r="D169" s="58"/>
      <c r="E169" s="59"/>
      <c r="F169" s="296" t="e">
        <f t="shared" si="11"/>
        <v>#DIV/0!</v>
      </c>
      <c r="G169" s="295">
        <f t="shared" si="12"/>
        <v>0</v>
      </c>
      <c r="H169" s="296" t="e">
        <f t="shared" si="13"/>
        <v>#DIV/0!</v>
      </c>
      <c r="I169" s="295">
        <f t="shared" si="14"/>
        <v>0</v>
      </c>
      <c r="J169" s="332"/>
      <c r="K169" s="77"/>
      <c r="L169" s="77"/>
      <c r="M169" s="77"/>
      <c r="N169" s="77"/>
      <c r="O169" s="77"/>
      <c r="P169" s="77"/>
      <c r="Q169" s="80"/>
      <c r="R169" s="80"/>
      <c r="S169" s="80"/>
      <c r="T169" s="81"/>
      <c r="U169" s="336"/>
      <c r="V169" s="334"/>
      <c r="W169" s="84"/>
      <c r="X169" s="334"/>
      <c r="Y169" s="86"/>
      <c r="Z169" s="329"/>
      <c r="AA169" s="89"/>
      <c r="AB169" s="89"/>
      <c r="AC169" s="89"/>
      <c r="AD169" s="89"/>
      <c r="AE169" s="89"/>
      <c r="AF169" s="89"/>
      <c r="AG169" s="89"/>
      <c r="AH169" s="89"/>
      <c r="AI169" s="89"/>
      <c r="AJ169" s="89"/>
      <c r="AK169" s="89"/>
      <c r="AL169" s="89"/>
      <c r="AM169" s="89"/>
      <c r="AN169" s="89"/>
      <c r="AO169" s="89"/>
      <c r="AP169" s="89"/>
      <c r="AQ169" s="89"/>
      <c r="AR169" s="306"/>
      <c r="AS169" s="334"/>
      <c r="AT169" s="334"/>
      <c r="AU169" s="334"/>
      <c r="AV169" s="86"/>
      <c r="AW169" s="329"/>
      <c r="AX169" s="89"/>
      <c r="AY169" s="89"/>
      <c r="AZ169" s="89"/>
      <c r="BA169" s="89"/>
      <c r="BB169" s="89"/>
      <c r="BC169" s="89"/>
      <c r="BD169" s="89"/>
      <c r="BE169" s="89"/>
      <c r="BF169" s="89"/>
      <c r="BG169" s="89"/>
      <c r="BH169" s="89"/>
      <c r="BI169" s="89"/>
      <c r="BJ169" s="89"/>
      <c r="BK169" s="89"/>
      <c r="BL169" s="89"/>
      <c r="BM169" s="89"/>
      <c r="BN169" s="89"/>
      <c r="BO169" s="306"/>
      <c r="BP169" s="306"/>
      <c r="BQ169" s="333"/>
      <c r="BR169" s="88"/>
      <c r="BS169" s="90"/>
      <c r="BT169" s="329"/>
      <c r="BU169" s="80"/>
      <c r="BV169" s="80"/>
      <c r="BW169" s="80"/>
      <c r="BX169" s="80"/>
      <c r="BY169" s="80"/>
      <c r="BZ169" s="80"/>
      <c r="CA169" s="80"/>
      <c r="CB169" s="80"/>
      <c r="CC169" s="80"/>
      <c r="CD169" s="80"/>
      <c r="CE169" s="80"/>
      <c r="CF169" s="80"/>
      <c r="CG169" s="80"/>
      <c r="CH169" s="80"/>
      <c r="CI169" s="80"/>
      <c r="CJ169" s="80"/>
      <c r="CK169" s="80"/>
      <c r="CL169" s="307"/>
      <c r="CM169" s="307"/>
      <c r="CN169" s="84"/>
      <c r="CO169" s="306"/>
      <c r="CP169" s="307"/>
      <c r="CQ169" s="86"/>
      <c r="CR169" s="329"/>
      <c r="CS169" s="89"/>
      <c r="CT169" s="89"/>
      <c r="CU169" s="89"/>
      <c r="CV169" s="89"/>
      <c r="CW169" s="89"/>
      <c r="CX169" s="89"/>
      <c r="CY169" s="89"/>
      <c r="CZ169" s="89"/>
      <c r="DA169" s="89"/>
      <c r="DB169" s="89"/>
      <c r="DC169" s="89"/>
      <c r="DD169" s="89"/>
      <c r="DE169" s="89"/>
      <c r="DF169" s="89"/>
      <c r="DG169" s="89"/>
      <c r="DH169" s="89"/>
      <c r="DI169" s="89"/>
      <c r="DJ169" s="307"/>
      <c r="DK169" s="323"/>
      <c r="DY169" s="84"/>
    </row>
    <row r="170" spans="1:129" s="304" customFormat="1" ht="23.4" hidden="1" customHeight="1" x14ac:dyDescent="0.4">
      <c r="A170" s="76"/>
      <c r="B170" s="325"/>
      <c r="C170" s="58"/>
      <c r="D170" s="58"/>
      <c r="E170" s="59"/>
      <c r="F170" s="296" t="e">
        <f t="shared" si="11"/>
        <v>#DIV/0!</v>
      </c>
      <c r="G170" s="295">
        <f t="shared" si="12"/>
        <v>0</v>
      </c>
      <c r="H170" s="296" t="e">
        <f t="shared" si="13"/>
        <v>#DIV/0!</v>
      </c>
      <c r="I170" s="295">
        <f t="shared" si="14"/>
        <v>0</v>
      </c>
      <c r="J170" s="332"/>
      <c r="K170" s="77"/>
      <c r="L170" s="77"/>
      <c r="M170" s="77"/>
      <c r="N170" s="77"/>
      <c r="O170" s="77"/>
      <c r="P170" s="77"/>
      <c r="Q170" s="80"/>
      <c r="R170" s="80"/>
      <c r="S170" s="80"/>
      <c r="T170" s="81"/>
      <c r="U170" s="303"/>
      <c r="W170" s="84"/>
      <c r="Y170" s="86"/>
      <c r="Z170" s="329"/>
      <c r="AA170" s="89"/>
      <c r="AB170" s="89"/>
      <c r="AC170" s="89"/>
      <c r="AD170" s="89"/>
      <c r="AE170" s="89"/>
      <c r="AF170" s="89"/>
      <c r="AG170" s="89"/>
      <c r="AH170" s="89"/>
      <c r="AI170" s="89"/>
      <c r="AJ170" s="89"/>
      <c r="AK170" s="89"/>
      <c r="AL170" s="89"/>
      <c r="AM170" s="89"/>
      <c r="AN170" s="89"/>
      <c r="AO170" s="89"/>
      <c r="AP170" s="89"/>
      <c r="AQ170" s="89"/>
      <c r="AR170" s="306"/>
      <c r="AS170" s="307"/>
      <c r="AV170" s="86"/>
      <c r="AW170" s="329"/>
      <c r="AX170" s="89"/>
      <c r="AY170" s="89"/>
      <c r="AZ170" s="89"/>
      <c r="BA170" s="89"/>
      <c r="BB170" s="89"/>
      <c r="BC170" s="89"/>
      <c r="BD170" s="89"/>
      <c r="BE170" s="89"/>
      <c r="BF170" s="89"/>
      <c r="BG170" s="89"/>
      <c r="BH170" s="89"/>
      <c r="BI170" s="89"/>
      <c r="BJ170" s="89"/>
      <c r="BK170" s="89"/>
      <c r="BL170" s="89"/>
      <c r="BM170" s="89"/>
      <c r="BN170" s="89"/>
      <c r="BO170" s="306"/>
      <c r="BP170" s="306"/>
      <c r="BQ170" s="307"/>
      <c r="BR170" s="88"/>
      <c r="BS170" s="90"/>
      <c r="BT170" s="329"/>
      <c r="BU170" s="80"/>
      <c r="BV170" s="80"/>
      <c r="BW170" s="80"/>
      <c r="BX170" s="80"/>
      <c r="BY170" s="80"/>
      <c r="BZ170" s="80"/>
      <c r="CA170" s="80"/>
      <c r="CB170" s="80"/>
      <c r="CC170" s="80"/>
      <c r="CD170" s="80"/>
      <c r="CE170" s="80"/>
      <c r="CF170" s="80"/>
      <c r="CG170" s="80"/>
      <c r="CH170" s="80"/>
      <c r="CI170" s="80"/>
      <c r="CJ170" s="80"/>
      <c r="CK170" s="80"/>
      <c r="CL170" s="307"/>
      <c r="CM170" s="307"/>
      <c r="CN170" s="84"/>
      <c r="CO170" s="306"/>
      <c r="CP170" s="307"/>
      <c r="CQ170" s="86"/>
      <c r="CR170" s="329"/>
      <c r="CS170" s="89"/>
      <c r="CT170" s="89"/>
      <c r="CU170" s="89"/>
      <c r="CV170" s="89"/>
      <c r="CW170" s="89"/>
      <c r="CX170" s="89"/>
      <c r="CY170" s="89"/>
      <c r="CZ170" s="89"/>
      <c r="DA170" s="89"/>
      <c r="DB170" s="89"/>
      <c r="DC170" s="89"/>
      <c r="DD170" s="89"/>
      <c r="DE170" s="89"/>
      <c r="DF170" s="89"/>
      <c r="DG170" s="89"/>
      <c r="DH170" s="89"/>
      <c r="DI170" s="89"/>
      <c r="DJ170" s="307"/>
      <c r="DY170" s="84"/>
    </row>
    <row r="171" spans="1:129" s="304" customFormat="1" ht="23.4" hidden="1" customHeight="1" x14ac:dyDescent="0.4">
      <c r="A171" s="76" t="s">
        <v>152</v>
      </c>
      <c r="B171" s="57">
        <v>41020900</v>
      </c>
      <c r="C171" s="58"/>
      <c r="D171" s="58"/>
      <c r="E171" s="59"/>
      <c r="F171" s="296" t="e">
        <f t="shared" si="11"/>
        <v>#DIV/0!</v>
      </c>
      <c r="G171" s="295">
        <f t="shared" si="12"/>
        <v>0</v>
      </c>
      <c r="H171" s="296" t="e">
        <f t="shared" si="13"/>
        <v>#DIV/0!</v>
      </c>
      <c r="I171" s="295">
        <f t="shared" si="14"/>
        <v>0</v>
      </c>
      <c r="J171" s="332"/>
      <c r="K171" s="77"/>
      <c r="L171" s="77"/>
      <c r="M171" s="77"/>
      <c r="N171" s="77"/>
      <c r="O171" s="77"/>
      <c r="P171" s="77"/>
      <c r="Q171" s="80"/>
      <c r="R171" s="80"/>
      <c r="S171" s="80"/>
      <c r="T171" s="81"/>
      <c r="U171" s="303"/>
      <c r="W171" s="84"/>
      <c r="Y171" s="86"/>
      <c r="Z171" s="87"/>
      <c r="AA171" s="89"/>
      <c r="AB171" s="89"/>
      <c r="AC171" s="89"/>
      <c r="AD171" s="89"/>
      <c r="AE171" s="89"/>
      <c r="AF171" s="89"/>
      <c r="AG171" s="89"/>
      <c r="AH171" s="89"/>
      <c r="AI171" s="89"/>
      <c r="AJ171" s="89"/>
      <c r="AK171" s="89"/>
      <c r="AL171" s="89"/>
      <c r="AM171" s="89"/>
      <c r="AN171" s="89"/>
      <c r="AO171" s="89"/>
      <c r="AP171" s="89"/>
      <c r="AQ171" s="89"/>
      <c r="AR171" s="306"/>
      <c r="AS171" s="319"/>
      <c r="AV171" s="86"/>
      <c r="AW171" s="87"/>
      <c r="AX171" s="89"/>
      <c r="AY171" s="89"/>
      <c r="AZ171" s="89"/>
      <c r="BA171" s="89"/>
      <c r="BB171" s="89"/>
      <c r="BC171" s="89"/>
      <c r="BD171" s="89"/>
      <c r="BE171" s="89"/>
      <c r="BF171" s="89"/>
      <c r="BG171" s="89"/>
      <c r="BH171" s="89"/>
      <c r="BI171" s="89"/>
      <c r="BJ171" s="89"/>
      <c r="BK171" s="89"/>
      <c r="BL171" s="89"/>
      <c r="BM171" s="89"/>
      <c r="BN171" s="89"/>
      <c r="BO171" s="306"/>
      <c r="BP171" s="306"/>
      <c r="BQ171" s="307"/>
      <c r="BR171" s="88"/>
      <c r="BS171" s="90"/>
      <c r="BT171" s="87"/>
      <c r="BU171" s="91"/>
      <c r="BV171" s="331"/>
      <c r="BW171" s="331"/>
      <c r="BX171" s="331"/>
      <c r="BY171" s="91"/>
      <c r="BZ171" s="331"/>
      <c r="CA171" s="331"/>
      <c r="CB171" s="331"/>
      <c r="CC171" s="91"/>
      <c r="CD171" s="331"/>
      <c r="CE171" s="331"/>
      <c r="CF171" s="331"/>
      <c r="CG171" s="91"/>
      <c r="CH171" s="331"/>
      <c r="CI171" s="331"/>
      <c r="CJ171" s="331"/>
      <c r="CK171" s="91"/>
      <c r="CL171" s="307"/>
      <c r="CM171" s="307"/>
      <c r="CN171" s="84"/>
      <c r="CO171" s="306"/>
      <c r="CP171" s="307"/>
      <c r="CQ171" s="86"/>
      <c r="CR171" s="87"/>
      <c r="CS171" s="89"/>
      <c r="CT171" s="89"/>
      <c r="CU171" s="89"/>
      <c r="CV171" s="89"/>
      <c r="CW171" s="89"/>
      <c r="CX171" s="89"/>
      <c r="CY171" s="89"/>
      <c r="CZ171" s="89"/>
      <c r="DA171" s="89"/>
      <c r="DB171" s="89"/>
      <c r="DC171" s="89"/>
      <c r="DD171" s="89"/>
      <c r="DE171" s="89"/>
      <c r="DF171" s="89"/>
      <c r="DG171" s="89"/>
      <c r="DH171" s="89"/>
      <c r="DI171" s="89"/>
      <c r="DJ171" s="307"/>
      <c r="DK171" s="337"/>
      <c r="DY171" s="84"/>
    </row>
    <row r="172" spans="1:129" s="304" customFormat="1" ht="42" hidden="1" customHeight="1" x14ac:dyDescent="0.4">
      <c r="A172" s="76" t="s">
        <v>153</v>
      </c>
      <c r="B172" s="338" t="s">
        <v>154</v>
      </c>
      <c r="C172" s="58">
        <f>C173+C174+C171</f>
        <v>0</v>
      </c>
      <c r="D172" s="58">
        <f>D173+D174+D171</f>
        <v>0</v>
      </c>
      <c r="E172" s="59">
        <f>E173+E174+E171</f>
        <v>0</v>
      </c>
      <c r="F172" s="296" t="e">
        <f t="shared" si="11"/>
        <v>#DIV/0!</v>
      </c>
      <c r="G172" s="295">
        <f t="shared" si="12"/>
        <v>0</v>
      </c>
      <c r="H172" s="296" t="e">
        <f t="shared" si="13"/>
        <v>#DIV/0!</v>
      </c>
      <c r="I172" s="295">
        <f t="shared" si="14"/>
        <v>0</v>
      </c>
      <c r="J172" s="332">
        <f>J173+J174+J171</f>
        <v>0</v>
      </c>
      <c r="K172" s="77"/>
      <c r="L172" s="77"/>
      <c r="M172" s="77"/>
      <c r="N172" s="77"/>
      <c r="O172" s="77"/>
      <c r="P172" s="77"/>
      <c r="Q172" s="80"/>
      <c r="R172" s="80"/>
      <c r="S172" s="80"/>
      <c r="T172" s="81"/>
      <c r="U172" s="303"/>
      <c r="W172" s="84"/>
      <c r="Y172" s="339"/>
      <c r="Z172" s="340"/>
      <c r="AA172" s="89"/>
      <c r="AB172" s="89"/>
      <c r="AC172" s="89"/>
      <c r="AD172" s="89"/>
      <c r="AE172" s="89"/>
      <c r="AF172" s="89"/>
      <c r="AG172" s="89"/>
      <c r="AH172" s="89"/>
      <c r="AI172" s="89"/>
      <c r="AJ172" s="89"/>
      <c r="AK172" s="89"/>
      <c r="AL172" s="89"/>
      <c r="AM172" s="89"/>
      <c r="AN172" s="89"/>
      <c r="AO172" s="89"/>
      <c r="AP172" s="89"/>
      <c r="AQ172" s="89"/>
      <c r="AR172" s="306"/>
      <c r="AV172" s="339"/>
      <c r="AW172" s="340"/>
      <c r="AX172" s="89"/>
      <c r="AY172" s="89"/>
      <c r="AZ172" s="89"/>
      <c r="BA172" s="89"/>
      <c r="BB172" s="89"/>
      <c r="BC172" s="89"/>
      <c r="BD172" s="89"/>
      <c r="BE172" s="89"/>
      <c r="BF172" s="89"/>
      <c r="BG172" s="89"/>
      <c r="BH172" s="89"/>
      <c r="BI172" s="89"/>
      <c r="BJ172" s="89"/>
      <c r="BK172" s="89"/>
      <c r="BL172" s="89"/>
      <c r="BM172" s="89"/>
      <c r="BN172" s="89"/>
      <c r="BO172" s="306"/>
      <c r="BP172" s="306"/>
      <c r="BQ172" s="307"/>
      <c r="BR172" s="88"/>
      <c r="BS172" s="90"/>
      <c r="BT172" s="340"/>
      <c r="BU172" s="80"/>
      <c r="BV172" s="80"/>
      <c r="BW172" s="80"/>
      <c r="BX172" s="80"/>
      <c r="BY172" s="80"/>
      <c r="BZ172" s="80"/>
      <c r="CA172" s="80"/>
      <c r="CB172" s="80"/>
      <c r="CC172" s="80"/>
      <c r="CD172" s="80"/>
      <c r="CE172" s="80"/>
      <c r="CF172" s="80"/>
      <c r="CG172" s="80"/>
      <c r="CH172" s="80"/>
      <c r="CI172" s="80"/>
      <c r="CJ172" s="80"/>
      <c r="CK172" s="80"/>
      <c r="CL172" s="307"/>
      <c r="CM172" s="307"/>
      <c r="CN172" s="84"/>
      <c r="CO172" s="306"/>
      <c r="CP172" s="307"/>
      <c r="CQ172" s="339"/>
      <c r="CR172" s="340"/>
      <c r="CS172" s="89"/>
      <c r="CT172" s="89"/>
      <c r="CU172" s="89"/>
      <c r="CV172" s="89"/>
      <c r="CW172" s="89"/>
      <c r="CX172" s="89"/>
      <c r="CY172" s="89"/>
      <c r="CZ172" s="89"/>
      <c r="DA172" s="89"/>
      <c r="DB172" s="89"/>
      <c r="DC172" s="89"/>
      <c r="DD172" s="89"/>
      <c r="DE172" s="89"/>
      <c r="DF172" s="89"/>
      <c r="DG172" s="89"/>
      <c r="DH172" s="89"/>
      <c r="DI172" s="89"/>
      <c r="DJ172" s="307"/>
      <c r="DK172" s="337"/>
      <c r="DY172" s="84"/>
    </row>
    <row r="173" spans="1:129" s="304" customFormat="1" ht="42" hidden="1" customHeight="1" x14ac:dyDescent="0.4">
      <c r="A173" s="321" t="s">
        <v>155</v>
      </c>
      <c r="B173" s="325"/>
      <c r="C173" s="294"/>
      <c r="D173" s="294"/>
      <c r="E173" s="295"/>
      <c r="F173" s="296" t="e">
        <f t="shared" si="11"/>
        <v>#DIV/0!</v>
      </c>
      <c r="G173" s="295">
        <f t="shared" si="12"/>
        <v>0</v>
      </c>
      <c r="H173" s="296" t="e">
        <f t="shared" si="13"/>
        <v>#DIV/0!</v>
      </c>
      <c r="I173" s="295">
        <f t="shared" si="14"/>
        <v>0</v>
      </c>
      <c r="J173" s="326"/>
      <c r="K173" s="327"/>
      <c r="L173" s="77"/>
      <c r="M173" s="327"/>
      <c r="N173" s="327"/>
      <c r="O173" s="327"/>
      <c r="P173" s="77"/>
      <c r="Q173" s="80"/>
      <c r="R173" s="80"/>
      <c r="S173" s="80"/>
      <c r="T173" s="81"/>
      <c r="U173" s="303"/>
      <c r="W173" s="84"/>
      <c r="Y173" s="341"/>
      <c r="Z173" s="329"/>
      <c r="AA173" s="89"/>
      <c r="AB173" s="330"/>
      <c r="AC173" s="330"/>
      <c r="AD173" s="330"/>
      <c r="AE173" s="89"/>
      <c r="AF173" s="330"/>
      <c r="AG173" s="330"/>
      <c r="AH173" s="330"/>
      <c r="AI173" s="89"/>
      <c r="AJ173" s="330"/>
      <c r="AK173" s="330"/>
      <c r="AL173" s="330"/>
      <c r="AM173" s="89"/>
      <c r="AN173" s="330"/>
      <c r="AO173" s="330"/>
      <c r="AP173" s="330"/>
      <c r="AQ173" s="88"/>
      <c r="AR173" s="342"/>
      <c r="AV173" s="341"/>
      <c r="AW173" s="329"/>
      <c r="AX173" s="89"/>
      <c r="AY173" s="330"/>
      <c r="AZ173" s="330"/>
      <c r="BA173" s="330"/>
      <c r="BB173" s="89"/>
      <c r="BC173" s="330"/>
      <c r="BD173" s="330"/>
      <c r="BE173" s="330"/>
      <c r="BF173" s="89"/>
      <c r="BG173" s="330"/>
      <c r="BH173" s="330"/>
      <c r="BI173" s="330"/>
      <c r="BJ173" s="89"/>
      <c r="BK173" s="330"/>
      <c r="BL173" s="330"/>
      <c r="BM173" s="330"/>
      <c r="BN173" s="88"/>
      <c r="BO173" s="306"/>
      <c r="BP173" s="306"/>
      <c r="BQ173" s="307"/>
      <c r="BR173" s="88"/>
      <c r="BS173" s="90"/>
      <c r="BT173" s="329"/>
      <c r="BU173" s="80"/>
      <c r="BV173" s="343"/>
      <c r="BW173" s="343"/>
      <c r="BX173" s="343"/>
      <c r="BY173" s="80"/>
      <c r="BZ173" s="343"/>
      <c r="CA173" s="343"/>
      <c r="CB173" s="343"/>
      <c r="CC173" s="80"/>
      <c r="CD173" s="343"/>
      <c r="CE173" s="343"/>
      <c r="CF173" s="343"/>
      <c r="CG173" s="80"/>
      <c r="CH173" s="343"/>
      <c r="CI173" s="343"/>
      <c r="CJ173" s="343"/>
      <c r="CK173" s="91"/>
      <c r="CL173" s="307"/>
      <c r="CM173" s="307"/>
      <c r="CN173" s="84"/>
      <c r="CO173" s="306"/>
      <c r="CP173" s="307"/>
      <c r="CQ173" s="341"/>
      <c r="CR173" s="329"/>
      <c r="CS173" s="88"/>
      <c r="CT173" s="330"/>
      <c r="CU173" s="330"/>
      <c r="CV173" s="330"/>
      <c r="CW173" s="88"/>
      <c r="CX173" s="330"/>
      <c r="CY173" s="330"/>
      <c r="CZ173" s="330"/>
      <c r="DA173" s="88"/>
      <c r="DB173" s="330"/>
      <c r="DC173" s="330"/>
      <c r="DD173" s="330"/>
      <c r="DE173" s="88"/>
      <c r="DF173" s="330"/>
      <c r="DG173" s="330"/>
      <c r="DH173" s="330"/>
      <c r="DI173" s="88"/>
      <c r="DJ173" s="307"/>
      <c r="DK173" s="323"/>
      <c r="DY173" s="84"/>
    </row>
    <row r="174" spans="1:129" s="304" customFormat="1" ht="24" hidden="1" customHeight="1" x14ac:dyDescent="0.4">
      <c r="A174" s="321" t="s">
        <v>156</v>
      </c>
      <c r="B174" s="325"/>
      <c r="C174" s="294"/>
      <c r="D174" s="294"/>
      <c r="E174" s="295"/>
      <c r="F174" s="296" t="e">
        <f t="shared" si="11"/>
        <v>#DIV/0!</v>
      </c>
      <c r="G174" s="295">
        <f t="shared" si="12"/>
        <v>0</v>
      </c>
      <c r="H174" s="296" t="e">
        <f t="shared" si="13"/>
        <v>#DIV/0!</v>
      </c>
      <c r="I174" s="295">
        <f t="shared" si="14"/>
        <v>0</v>
      </c>
      <c r="J174" s="326"/>
      <c r="K174" s="327"/>
      <c r="L174" s="77"/>
      <c r="M174" s="327"/>
      <c r="N174" s="327"/>
      <c r="O174" s="327"/>
      <c r="P174" s="77"/>
      <c r="Q174" s="80"/>
      <c r="R174" s="80"/>
      <c r="S174" s="80"/>
      <c r="T174" s="81"/>
      <c r="U174" s="303"/>
      <c r="W174" s="84"/>
      <c r="Y174" s="341"/>
      <c r="Z174" s="329"/>
      <c r="AA174" s="89"/>
      <c r="AB174" s="330"/>
      <c r="AC174" s="330"/>
      <c r="AD174" s="330"/>
      <c r="AE174" s="89"/>
      <c r="AF174" s="330"/>
      <c r="AG174" s="330"/>
      <c r="AH174" s="330"/>
      <c r="AI174" s="89"/>
      <c r="AJ174" s="330"/>
      <c r="AK174" s="330"/>
      <c r="AL174" s="330"/>
      <c r="AM174" s="89"/>
      <c r="AN174" s="330"/>
      <c r="AO174" s="330"/>
      <c r="AP174" s="330"/>
      <c r="AQ174" s="88"/>
      <c r="AR174" s="306"/>
      <c r="AV174" s="341"/>
      <c r="AW174" s="329"/>
      <c r="AX174" s="89"/>
      <c r="AY174" s="330"/>
      <c r="AZ174" s="330"/>
      <c r="BA174" s="330"/>
      <c r="BB174" s="89"/>
      <c r="BC174" s="330"/>
      <c r="BD174" s="330"/>
      <c r="BE174" s="330"/>
      <c r="BF174" s="89"/>
      <c r="BG174" s="330"/>
      <c r="BH174" s="330"/>
      <c r="BI174" s="330"/>
      <c r="BJ174" s="89"/>
      <c r="BK174" s="330"/>
      <c r="BL174" s="330"/>
      <c r="BM174" s="330"/>
      <c r="BN174" s="88"/>
      <c r="BO174" s="306"/>
      <c r="BP174" s="306"/>
      <c r="BQ174" s="307"/>
      <c r="BR174" s="88"/>
      <c r="BS174" s="90"/>
      <c r="BT174" s="329"/>
      <c r="BU174" s="80"/>
      <c r="BV174" s="343"/>
      <c r="BW174" s="343"/>
      <c r="BX174" s="343"/>
      <c r="BY174" s="80"/>
      <c r="BZ174" s="343"/>
      <c r="CA174" s="343"/>
      <c r="CB174" s="343"/>
      <c r="CC174" s="80"/>
      <c r="CD174" s="343"/>
      <c r="CE174" s="343"/>
      <c r="CF174" s="343"/>
      <c r="CG174" s="80"/>
      <c r="CH174" s="343"/>
      <c r="CI174" s="343"/>
      <c r="CJ174" s="343"/>
      <c r="CK174" s="91"/>
      <c r="CL174" s="307"/>
      <c r="CM174" s="307"/>
      <c r="CN174" s="84"/>
      <c r="CO174" s="306"/>
      <c r="CP174" s="307"/>
      <c r="CQ174" s="341"/>
      <c r="CR174" s="329"/>
      <c r="CS174" s="88"/>
      <c r="CT174" s="330"/>
      <c r="CU174" s="330"/>
      <c r="CV174" s="330"/>
      <c r="CW174" s="88"/>
      <c r="CX174" s="330"/>
      <c r="CY174" s="330"/>
      <c r="CZ174" s="330"/>
      <c r="DA174" s="88"/>
      <c r="DB174" s="330"/>
      <c r="DC174" s="330"/>
      <c r="DD174" s="330"/>
      <c r="DE174" s="88"/>
      <c r="DF174" s="330"/>
      <c r="DG174" s="330"/>
      <c r="DH174" s="330"/>
      <c r="DI174" s="88"/>
      <c r="DJ174" s="307"/>
      <c r="DK174" s="323"/>
      <c r="DY174" s="84"/>
    </row>
    <row r="175" spans="1:129" s="304" customFormat="1" ht="67.2" hidden="1" customHeight="1" x14ac:dyDescent="0.4">
      <c r="A175" s="76"/>
      <c r="B175" s="338"/>
      <c r="C175" s="58"/>
      <c r="D175" s="58"/>
      <c r="E175" s="59"/>
      <c r="F175" s="296" t="e">
        <f t="shared" si="11"/>
        <v>#DIV/0!</v>
      </c>
      <c r="G175" s="295">
        <f t="shared" si="12"/>
        <v>0</v>
      </c>
      <c r="H175" s="296" t="e">
        <f t="shared" si="13"/>
        <v>#DIV/0!</v>
      </c>
      <c r="I175" s="295">
        <f t="shared" si="14"/>
        <v>0</v>
      </c>
      <c r="J175" s="332"/>
      <c r="K175" s="77"/>
      <c r="L175" s="77"/>
      <c r="M175" s="77"/>
      <c r="N175" s="77"/>
      <c r="O175" s="77"/>
      <c r="P175" s="77"/>
      <c r="Q175" s="80"/>
      <c r="R175" s="80"/>
      <c r="S175" s="80"/>
      <c r="T175" s="81"/>
      <c r="U175" s="303"/>
      <c r="W175" s="84"/>
      <c r="Y175" s="339"/>
      <c r="Z175" s="340"/>
      <c r="AA175" s="89"/>
      <c r="AB175" s="89"/>
      <c r="AC175" s="89"/>
      <c r="AD175" s="89"/>
      <c r="AE175" s="89"/>
      <c r="AF175" s="89"/>
      <c r="AG175" s="89"/>
      <c r="AH175" s="89"/>
      <c r="AI175" s="89"/>
      <c r="AJ175" s="89"/>
      <c r="AK175" s="89"/>
      <c r="AL175" s="89"/>
      <c r="AM175" s="89"/>
      <c r="AN175" s="89"/>
      <c r="AO175" s="89"/>
      <c r="AP175" s="89"/>
      <c r="AQ175" s="89"/>
      <c r="AR175" s="306"/>
      <c r="AV175" s="339"/>
      <c r="AW175" s="340"/>
      <c r="AX175" s="89"/>
      <c r="AY175" s="89"/>
      <c r="AZ175" s="89"/>
      <c r="BA175" s="89"/>
      <c r="BB175" s="89"/>
      <c r="BC175" s="89"/>
      <c r="BD175" s="89"/>
      <c r="BE175" s="89"/>
      <c r="BF175" s="89"/>
      <c r="BG175" s="89"/>
      <c r="BH175" s="89"/>
      <c r="BI175" s="89"/>
      <c r="BJ175" s="89"/>
      <c r="BK175" s="89"/>
      <c r="BL175" s="89"/>
      <c r="BM175" s="89"/>
      <c r="BN175" s="89"/>
      <c r="BO175" s="306"/>
      <c r="BP175" s="306"/>
      <c r="BQ175" s="307"/>
      <c r="BR175" s="88"/>
      <c r="BS175" s="90"/>
      <c r="BT175" s="340"/>
      <c r="BU175" s="80"/>
      <c r="BV175" s="80"/>
      <c r="BW175" s="80"/>
      <c r="BX175" s="80"/>
      <c r="BY175" s="80"/>
      <c r="BZ175" s="80"/>
      <c r="CA175" s="80"/>
      <c r="CB175" s="80"/>
      <c r="CC175" s="80"/>
      <c r="CD175" s="80"/>
      <c r="CE175" s="80"/>
      <c r="CF175" s="80"/>
      <c r="CG175" s="80"/>
      <c r="CH175" s="80"/>
      <c r="CI175" s="80"/>
      <c r="CJ175" s="80"/>
      <c r="CK175" s="80"/>
      <c r="CL175" s="307"/>
      <c r="CM175" s="307"/>
      <c r="CN175" s="84"/>
      <c r="CO175" s="306"/>
      <c r="CP175" s="307"/>
      <c r="CQ175" s="339"/>
      <c r="CR175" s="340"/>
      <c r="CS175" s="89"/>
      <c r="CT175" s="89"/>
      <c r="CU175" s="89"/>
      <c r="CV175" s="89"/>
      <c r="CW175" s="89"/>
      <c r="CX175" s="89"/>
      <c r="CY175" s="89"/>
      <c r="CZ175" s="89"/>
      <c r="DA175" s="89"/>
      <c r="DB175" s="89"/>
      <c r="DC175" s="89"/>
      <c r="DD175" s="89"/>
      <c r="DE175" s="89"/>
      <c r="DF175" s="89"/>
      <c r="DG175" s="89"/>
      <c r="DH175" s="89"/>
      <c r="DI175" s="89"/>
      <c r="DJ175" s="307"/>
      <c r="DK175" s="323"/>
      <c r="DY175" s="84"/>
    </row>
    <row r="176" spans="1:129" s="304" customFormat="1" ht="333.6" hidden="1" customHeight="1" x14ac:dyDescent="0.4">
      <c r="A176" s="344"/>
      <c r="B176" s="325"/>
      <c r="C176" s="294"/>
      <c r="D176" s="294"/>
      <c r="E176" s="295"/>
      <c r="F176" s="296" t="e">
        <f t="shared" si="11"/>
        <v>#DIV/0!</v>
      </c>
      <c r="G176" s="295">
        <f t="shared" si="12"/>
        <v>0</v>
      </c>
      <c r="H176" s="296" t="e">
        <f t="shared" si="13"/>
        <v>#DIV/0!</v>
      </c>
      <c r="I176" s="295">
        <f t="shared" si="14"/>
        <v>0</v>
      </c>
      <c r="J176" s="326"/>
      <c r="K176" s="327"/>
      <c r="L176" s="77"/>
      <c r="M176" s="327"/>
      <c r="N176" s="327"/>
      <c r="O176" s="327"/>
      <c r="P176" s="77"/>
      <c r="Q176" s="80"/>
      <c r="R176" s="80"/>
      <c r="S176" s="80"/>
      <c r="T176" s="81"/>
      <c r="U176" s="303"/>
      <c r="W176" s="84"/>
      <c r="Y176" s="345"/>
      <c r="Z176" s="329"/>
      <c r="AA176" s="89"/>
      <c r="AB176" s="330"/>
      <c r="AC176" s="330"/>
      <c r="AD176" s="330"/>
      <c r="AE176" s="89"/>
      <c r="AF176" s="330"/>
      <c r="AG176" s="330"/>
      <c r="AH176" s="330"/>
      <c r="AI176" s="89"/>
      <c r="AJ176" s="330"/>
      <c r="AK176" s="330"/>
      <c r="AL176" s="330"/>
      <c r="AM176" s="89"/>
      <c r="AN176" s="330"/>
      <c r="AO176" s="330"/>
      <c r="AP176" s="330"/>
      <c r="AQ176" s="88"/>
      <c r="AR176" s="306"/>
      <c r="AV176" s="345"/>
      <c r="AW176" s="329"/>
      <c r="AX176" s="89"/>
      <c r="AY176" s="330"/>
      <c r="AZ176" s="330"/>
      <c r="BA176" s="330"/>
      <c r="BB176" s="89"/>
      <c r="BC176" s="330"/>
      <c r="BD176" s="330"/>
      <c r="BE176" s="330"/>
      <c r="BF176" s="89"/>
      <c r="BG176" s="330"/>
      <c r="BH176" s="330"/>
      <c r="BI176" s="330"/>
      <c r="BJ176" s="89"/>
      <c r="BK176" s="330"/>
      <c r="BL176" s="330"/>
      <c r="BM176" s="330"/>
      <c r="BN176" s="88"/>
      <c r="BO176" s="306"/>
      <c r="BP176" s="306"/>
      <c r="BQ176" s="307"/>
      <c r="BR176" s="88"/>
      <c r="BS176" s="90"/>
      <c r="BT176" s="329"/>
      <c r="BU176" s="80"/>
      <c r="BV176" s="331"/>
      <c r="BW176" s="331"/>
      <c r="BX176" s="331"/>
      <c r="BY176" s="80"/>
      <c r="BZ176" s="331"/>
      <c r="CA176" s="331"/>
      <c r="CB176" s="331"/>
      <c r="CC176" s="80"/>
      <c r="CD176" s="331"/>
      <c r="CE176" s="331"/>
      <c r="CF176" s="331"/>
      <c r="CG176" s="80"/>
      <c r="CH176" s="331"/>
      <c r="CI176" s="331"/>
      <c r="CJ176" s="331"/>
      <c r="CK176" s="91"/>
      <c r="CL176" s="307"/>
      <c r="CM176" s="307"/>
      <c r="CN176" s="84"/>
      <c r="CO176" s="306"/>
      <c r="CP176" s="307"/>
      <c r="CQ176" s="345"/>
      <c r="CR176" s="329"/>
      <c r="CS176" s="89"/>
      <c r="CT176" s="330"/>
      <c r="CU176" s="330"/>
      <c r="CV176" s="330"/>
      <c r="CW176" s="89"/>
      <c r="CX176" s="330"/>
      <c r="CY176" s="330"/>
      <c r="CZ176" s="330"/>
      <c r="DA176" s="89"/>
      <c r="DB176" s="330"/>
      <c r="DC176" s="330"/>
      <c r="DD176" s="330"/>
      <c r="DE176" s="89"/>
      <c r="DF176" s="330"/>
      <c r="DG176" s="330"/>
      <c r="DH176" s="330"/>
      <c r="DI176" s="88"/>
      <c r="DJ176" s="307"/>
      <c r="DK176" s="323"/>
      <c r="DY176" s="84"/>
    </row>
    <row r="177" spans="1:129" s="304" customFormat="1" ht="23.4" hidden="1" customHeight="1" x14ac:dyDescent="0.4">
      <c r="A177" s="321"/>
      <c r="B177" s="325" t="s">
        <v>157</v>
      </c>
      <c r="C177" s="294"/>
      <c r="D177" s="294"/>
      <c r="E177" s="295"/>
      <c r="F177" s="296" t="e">
        <f t="shared" si="11"/>
        <v>#DIV/0!</v>
      </c>
      <c r="G177" s="295">
        <f t="shared" si="12"/>
        <v>0</v>
      </c>
      <c r="H177" s="296" t="e">
        <f t="shared" si="13"/>
        <v>#DIV/0!</v>
      </c>
      <c r="I177" s="295">
        <f t="shared" si="14"/>
        <v>0</v>
      </c>
      <c r="J177" s="326"/>
      <c r="K177" s="327"/>
      <c r="L177" s="77"/>
      <c r="M177" s="327"/>
      <c r="N177" s="327"/>
      <c r="O177" s="327"/>
      <c r="P177" s="77"/>
      <c r="Q177" s="80"/>
      <c r="R177" s="80"/>
      <c r="S177" s="80"/>
      <c r="T177" s="81"/>
      <c r="U177" s="303"/>
      <c r="W177" s="84"/>
      <c r="Y177" s="322"/>
      <c r="Z177" s="329"/>
      <c r="AA177" s="89"/>
      <c r="AB177" s="330"/>
      <c r="AC177" s="330"/>
      <c r="AD177" s="330"/>
      <c r="AE177" s="89"/>
      <c r="AF177" s="330"/>
      <c r="AG177" s="330"/>
      <c r="AH177" s="330"/>
      <c r="AI177" s="89"/>
      <c r="AJ177" s="330"/>
      <c r="AK177" s="330"/>
      <c r="AL177" s="330"/>
      <c r="AM177" s="89"/>
      <c r="AN177" s="330"/>
      <c r="AO177" s="330"/>
      <c r="AP177" s="330"/>
      <c r="AQ177" s="88"/>
      <c r="AR177" s="306"/>
      <c r="AV177" s="322"/>
      <c r="AW177" s="329"/>
      <c r="AX177" s="89"/>
      <c r="AY177" s="330"/>
      <c r="AZ177" s="330"/>
      <c r="BA177" s="330"/>
      <c r="BB177" s="89"/>
      <c r="BC177" s="330"/>
      <c r="BD177" s="330"/>
      <c r="BE177" s="330"/>
      <c r="BF177" s="89"/>
      <c r="BG177" s="330"/>
      <c r="BH177" s="330"/>
      <c r="BI177" s="330"/>
      <c r="BJ177" s="89"/>
      <c r="BK177" s="330"/>
      <c r="BL177" s="330"/>
      <c r="BM177" s="330"/>
      <c r="BN177" s="88"/>
      <c r="BO177" s="306"/>
      <c r="BP177" s="306"/>
      <c r="BQ177" s="307"/>
      <c r="BR177" s="88"/>
      <c r="BS177" s="90"/>
      <c r="BT177" s="329"/>
      <c r="BU177" s="80"/>
      <c r="BV177" s="331"/>
      <c r="BW177" s="331"/>
      <c r="BX177" s="331"/>
      <c r="BY177" s="80"/>
      <c r="BZ177" s="331"/>
      <c r="CA177" s="331"/>
      <c r="CB177" s="331"/>
      <c r="CC177" s="80"/>
      <c r="CD177" s="331"/>
      <c r="CE177" s="331"/>
      <c r="CF177" s="331"/>
      <c r="CG177" s="80"/>
      <c r="CH177" s="331"/>
      <c r="CI177" s="331"/>
      <c r="CJ177" s="331"/>
      <c r="CK177" s="91"/>
      <c r="CL177" s="307"/>
      <c r="CM177" s="307"/>
      <c r="CN177" s="84"/>
      <c r="CO177" s="306"/>
      <c r="CQ177" s="322"/>
      <c r="CR177" s="329"/>
      <c r="CS177" s="89"/>
      <c r="CT177" s="330"/>
      <c r="CU177" s="330"/>
      <c r="CV177" s="330"/>
      <c r="CW177" s="89"/>
      <c r="CX177" s="330"/>
      <c r="CY177" s="330"/>
      <c r="CZ177" s="330"/>
      <c r="DA177" s="89"/>
      <c r="DB177" s="330"/>
      <c r="DC177" s="330"/>
      <c r="DD177" s="330"/>
      <c r="DE177" s="89"/>
      <c r="DF177" s="330"/>
      <c r="DG177" s="330"/>
      <c r="DH177" s="330"/>
      <c r="DI177" s="88"/>
      <c r="DJ177" s="307"/>
      <c r="DK177" s="323"/>
      <c r="DY177" s="84"/>
    </row>
    <row r="178" spans="1:129" s="304" customFormat="1" ht="23.4" hidden="1" customHeight="1" x14ac:dyDescent="0.4">
      <c r="A178" s="321"/>
      <c r="B178" s="311">
        <v>41030701</v>
      </c>
      <c r="C178" s="312"/>
      <c r="D178" s="312"/>
      <c r="E178" s="313"/>
      <c r="F178" s="296" t="e">
        <f t="shared" si="11"/>
        <v>#DIV/0!</v>
      </c>
      <c r="G178" s="295">
        <f t="shared" si="12"/>
        <v>0</v>
      </c>
      <c r="H178" s="296" t="e">
        <f t="shared" si="13"/>
        <v>#DIV/0!</v>
      </c>
      <c r="I178" s="295">
        <f t="shared" si="14"/>
        <v>0</v>
      </c>
      <c r="J178" s="314"/>
      <c r="K178" s="315"/>
      <c r="L178" s="77"/>
      <c r="M178" s="315"/>
      <c r="N178" s="315"/>
      <c r="O178" s="315"/>
      <c r="P178" s="77"/>
      <c r="Q178" s="80"/>
      <c r="R178" s="80"/>
      <c r="S178" s="80"/>
      <c r="T178" s="81"/>
      <c r="U178" s="303"/>
      <c r="W178" s="84"/>
      <c r="Y178" s="322"/>
      <c r="Z178" s="317"/>
      <c r="AA178" s="89"/>
      <c r="AB178" s="318"/>
      <c r="AC178" s="318"/>
      <c r="AD178" s="318"/>
      <c r="AE178" s="89"/>
      <c r="AF178" s="318"/>
      <c r="AG178" s="318"/>
      <c r="AH178" s="318"/>
      <c r="AI178" s="89"/>
      <c r="AJ178" s="318"/>
      <c r="AK178" s="318"/>
      <c r="AL178" s="318"/>
      <c r="AM178" s="89"/>
      <c r="AN178" s="318"/>
      <c r="AO178" s="318"/>
      <c r="AP178" s="318"/>
      <c r="AQ178" s="88"/>
      <c r="AR178" s="306"/>
      <c r="AV178" s="322"/>
      <c r="AW178" s="317"/>
      <c r="AX178" s="89"/>
      <c r="AY178" s="318"/>
      <c r="AZ178" s="318"/>
      <c r="BA178" s="318"/>
      <c r="BB178" s="89"/>
      <c r="BC178" s="318"/>
      <c r="BD178" s="318"/>
      <c r="BE178" s="318"/>
      <c r="BF178" s="89"/>
      <c r="BG178" s="318"/>
      <c r="BH178" s="318"/>
      <c r="BI178" s="318"/>
      <c r="BJ178" s="89"/>
      <c r="BK178" s="318"/>
      <c r="BL178" s="318"/>
      <c r="BM178" s="318"/>
      <c r="BN178" s="88"/>
      <c r="BO178" s="306"/>
      <c r="BP178" s="306"/>
      <c r="BQ178" s="307"/>
      <c r="BR178" s="88"/>
      <c r="BS178" s="90"/>
      <c r="BT178" s="317"/>
      <c r="BU178" s="80"/>
      <c r="BV178" s="331"/>
      <c r="BW178" s="331"/>
      <c r="BX178" s="331"/>
      <c r="BY178" s="80"/>
      <c r="BZ178" s="331"/>
      <c r="CA178" s="331"/>
      <c r="CB178" s="331"/>
      <c r="CC178" s="80"/>
      <c r="CD178" s="331"/>
      <c r="CE178" s="331"/>
      <c r="CF178" s="331"/>
      <c r="CG178" s="80"/>
      <c r="CH178" s="331"/>
      <c r="CI178" s="331"/>
      <c r="CJ178" s="331"/>
      <c r="CK178" s="91"/>
      <c r="CL178" s="307"/>
      <c r="CM178" s="307"/>
      <c r="CN178" s="84"/>
      <c r="CO178" s="306"/>
      <c r="CQ178" s="322"/>
      <c r="CR178" s="317"/>
      <c r="CS178" s="89"/>
      <c r="CT178" s="330"/>
      <c r="CU178" s="330"/>
      <c r="CV178" s="330"/>
      <c r="CW178" s="89"/>
      <c r="CX178" s="330"/>
      <c r="CY178" s="330"/>
      <c r="CZ178" s="330"/>
      <c r="DA178" s="89"/>
      <c r="DB178" s="330"/>
      <c r="DC178" s="330"/>
      <c r="DD178" s="330"/>
      <c r="DE178" s="89"/>
      <c r="DF178" s="330"/>
      <c r="DG178" s="330"/>
      <c r="DH178" s="330"/>
      <c r="DI178" s="88"/>
      <c r="DJ178" s="307"/>
      <c r="DK178" s="323"/>
      <c r="DY178" s="84"/>
    </row>
    <row r="179" spans="1:129" s="304" customFormat="1" ht="231" hidden="1" customHeight="1" x14ac:dyDescent="0.4">
      <c r="A179" s="344"/>
      <c r="B179" s="325"/>
      <c r="C179" s="312"/>
      <c r="D179" s="312"/>
      <c r="E179" s="313"/>
      <c r="F179" s="296" t="e">
        <f t="shared" si="11"/>
        <v>#DIV/0!</v>
      </c>
      <c r="G179" s="295">
        <f t="shared" si="12"/>
        <v>0</v>
      </c>
      <c r="H179" s="296" t="e">
        <f t="shared" si="13"/>
        <v>#DIV/0!</v>
      </c>
      <c r="I179" s="295">
        <f t="shared" si="14"/>
        <v>0</v>
      </c>
      <c r="J179" s="314"/>
      <c r="K179" s="315"/>
      <c r="L179" s="77"/>
      <c r="M179" s="315"/>
      <c r="N179" s="315"/>
      <c r="O179" s="315"/>
      <c r="P179" s="77"/>
      <c r="Q179" s="80"/>
      <c r="R179" s="80"/>
      <c r="S179" s="80"/>
      <c r="T179" s="81"/>
      <c r="U179" s="303"/>
      <c r="W179" s="84"/>
      <c r="Y179" s="345"/>
      <c r="Z179" s="329"/>
      <c r="AA179" s="89"/>
      <c r="AB179" s="318"/>
      <c r="AC179" s="318"/>
      <c r="AD179" s="318"/>
      <c r="AE179" s="89"/>
      <c r="AF179" s="318"/>
      <c r="AG179" s="318"/>
      <c r="AH179" s="318"/>
      <c r="AI179" s="89"/>
      <c r="AJ179" s="318"/>
      <c r="AK179" s="318"/>
      <c r="AL179" s="318"/>
      <c r="AM179" s="89"/>
      <c r="AN179" s="318"/>
      <c r="AO179" s="318"/>
      <c r="AP179" s="318"/>
      <c r="AQ179" s="88"/>
      <c r="AR179" s="306"/>
      <c r="AV179" s="345"/>
      <c r="AW179" s="329"/>
      <c r="AX179" s="89"/>
      <c r="AY179" s="318"/>
      <c r="AZ179" s="318"/>
      <c r="BA179" s="318"/>
      <c r="BB179" s="89"/>
      <c r="BC179" s="318"/>
      <c r="BD179" s="318"/>
      <c r="BE179" s="318"/>
      <c r="BF179" s="89"/>
      <c r="BG179" s="318"/>
      <c r="BH179" s="318"/>
      <c r="BI179" s="318"/>
      <c r="BJ179" s="89"/>
      <c r="BK179" s="318"/>
      <c r="BL179" s="318"/>
      <c r="BM179" s="318"/>
      <c r="BN179" s="88"/>
      <c r="BO179" s="306"/>
      <c r="BP179" s="306"/>
      <c r="BQ179" s="307"/>
      <c r="BR179" s="88"/>
      <c r="BS179" s="90"/>
      <c r="BT179" s="329"/>
      <c r="BU179" s="80"/>
      <c r="BV179" s="331"/>
      <c r="BW179" s="331"/>
      <c r="BX179" s="331"/>
      <c r="BY179" s="80"/>
      <c r="BZ179" s="331"/>
      <c r="CA179" s="331"/>
      <c r="CB179" s="331"/>
      <c r="CC179" s="80"/>
      <c r="CD179" s="331"/>
      <c r="CE179" s="331"/>
      <c r="CF179" s="331"/>
      <c r="CG179" s="80"/>
      <c r="CH179" s="331"/>
      <c r="CI179" s="331"/>
      <c r="CJ179" s="331"/>
      <c r="CK179" s="91"/>
      <c r="CL179" s="307"/>
      <c r="CM179" s="307"/>
      <c r="CN179" s="84"/>
      <c r="CO179" s="306"/>
      <c r="CQ179" s="345"/>
      <c r="CR179" s="329"/>
      <c r="CS179" s="89"/>
      <c r="CT179" s="330"/>
      <c r="CU179" s="330"/>
      <c r="CV179" s="330"/>
      <c r="CW179" s="89"/>
      <c r="CX179" s="330"/>
      <c r="CY179" s="330"/>
      <c r="CZ179" s="330"/>
      <c r="DA179" s="89"/>
      <c r="DB179" s="330"/>
      <c r="DC179" s="330"/>
      <c r="DD179" s="330"/>
      <c r="DE179" s="89"/>
      <c r="DF179" s="330"/>
      <c r="DG179" s="330"/>
      <c r="DH179" s="330"/>
      <c r="DI179" s="88"/>
      <c r="DJ179" s="307"/>
      <c r="DK179" s="323"/>
      <c r="DN179" s="306"/>
      <c r="DY179" s="84"/>
    </row>
    <row r="180" spans="1:129" s="304" customFormat="1" ht="23.4" hidden="1" customHeight="1" x14ac:dyDescent="0.4">
      <c r="A180" s="321"/>
      <c r="B180" s="325"/>
      <c r="C180" s="312"/>
      <c r="D180" s="312"/>
      <c r="E180" s="313"/>
      <c r="F180" s="296" t="e">
        <f t="shared" si="11"/>
        <v>#DIV/0!</v>
      </c>
      <c r="G180" s="295">
        <f t="shared" si="12"/>
        <v>0</v>
      </c>
      <c r="H180" s="296" t="e">
        <f t="shared" si="13"/>
        <v>#DIV/0!</v>
      </c>
      <c r="I180" s="295">
        <f t="shared" si="14"/>
        <v>0</v>
      </c>
      <c r="J180" s="314"/>
      <c r="K180" s="315"/>
      <c r="L180" s="77"/>
      <c r="M180" s="315"/>
      <c r="N180" s="315"/>
      <c r="O180" s="315"/>
      <c r="P180" s="77"/>
      <c r="Q180" s="80"/>
      <c r="R180" s="80"/>
      <c r="S180" s="80"/>
      <c r="T180" s="81"/>
      <c r="U180" s="303"/>
      <c r="W180" s="84"/>
      <c r="Y180" s="322"/>
      <c r="Z180" s="329"/>
      <c r="AA180" s="89"/>
      <c r="AB180" s="318"/>
      <c r="AC180" s="318"/>
      <c r="AD180" s="318"/>
      <c r="AE180" s="89"/>
      <c r="AF180" s="318"/>
      <c r="AG180" s="318"/>
      <c r="AH180" s="318"/>
      <c r="AI180" s="89"/>
      <c r="AJ180" s="318"/>
      <c r="AK180" s="318"/>
      <c r="AL180" s="318"/>
      <c r="AM180" s="89"/>
      <c r="AN180" s="318"/>
      <c r="AO180" s="318"/>
      <c r="AP180" s="318"/>
      <c r="AQ180" s="88"/>
      <c r="AR180" s="306"/>
      <c r="AV180" s="322"/>
      <c r="AW180" s="329"/>
      <c r="AX180" s="89"/>
      <c r="AY180" s="318"/>
      <c r="AZ180" s="318"/>
      <c r="BA180" s="318"/>
      <c r="BB180" s="89"/>
      <c r="BC180" s="318"/>
      <c r="BD180" s="318"/>
      <c r="BE180" s="318"/>
      <c r="BF180" s="89"/>
      <c r="BG180" s="318"/>
      <c r="BH180" s="318"/>
      <c r="BI180" s="318"/>
      <c r="BJ180" s="89"/>
      <c r="BK180" s="318"/>
      <c r="BL180" s="318"/>
      <c r="BM180" s="318"/>
      <c r="BN180" s="88"/>
      <c r="BO180" s="306"/>
      <c r="BP180" s="306"/>
      <c r="BQ180" s="307"/>
      <c r="BR180" s="88"/>
      <c r="BS180" s="90"/>
      <c r="BT180" s="329"/>
      <c r="BU180" s="80"/>
      <c r="BV180" s="331"/>
      <c r="BW180" s="331"/>
      <c r="BX180" s="331"/>
      <c r="BY180" s="80"/>
      <c r="BZ180" s="331"/>
      <c r="CA180" s="331"/>
      <c r="CB180" s="331"/>
      <c r="CC180" s="80"/>
      <c r="CD180" s="331"/>
      <c r="CE180" s="331"/>
      <c r="CF180" s="331"/>
      <c r="CG180" s="80"/>
      <c r="CH180" s="331"/>
      <c r="CI180" s="331"/>
      <c r="CJ180" s="331"/>
      <c r="CK180" s="91"/>
      <c r="CL180" s="307"/>
      <c r="CM180" s="307"/>
      <c r="CN180" s="84"/>
      <c r="CO180" s="306"/>
      <c r="CQ180" s="322"/>
      <c r="CR180" s="329"/>
      <c r="CS180" s="89"/>
      <c r="CT180" s="330"/>
      <c r="CU180" s="330"/>
      <c r="CV180" s="330"/>
      <c r="CW180" s="89"/>
      <c r="CX180" s="330"/>
      <c r="CY180" s="330"/>
      <c r="CZ180" s="330"/>
      <c r="DA180" s="89"/>
      <c r="DB180" s="330"/>
      <c r="DC180" s="330"/>
      <c r="DD180" s="330"/>
      <c r="DE180" s="89"/>
      <c r="DF180" s="330"/>
      <c r="DG180" s="330"/>
      <c r="DH180" s="330"/>
      <c r="DI180" s="88"/>
      <c r="DJ180" s="307"/>
      <c r="DK180" s="323"/>
      <c r="DY180" s="84"/>
    </row>
    <row r="181" spans="1:129" s="304" customFormat="1" ht="409.6" hidden="1" customHeight="1" x14ac:dyDescent="0.4">
      <c r="A181" s="344"/>
      <c r="B181" s="311"/>
      <c r="C181" s="294"/>
      <c r="D181" s="294"/>
      <c r="E181" s="295"/>
      <c r="F181" s="296" t="e">
        <f t="shared" si="11"/>
        <v>#DIV/0!</v>
      </c>
      <c r="G181" s="295">
        <f t="shared" si="12"/>
        <v>0</v>
      </c>
      <c r="H181" s="296" t="e">
        <f t="shared" si="13"/>
        <v>#DIV/0!</v>
      </c>
      <c r="I181" s="295">
        <f t="shared" si="14"/>
        <v>0</v>
      </c>
      <c r="J181" s="326"/>
      <c r="K181" s="327"/>
      <c r="L181" s="77"/>
      <c r="M181" s="327"/>
      <c r="N181" s="327"/>
      <c r="O181" s="327"/>
      <c r="P181" s="77"/>
      <c r="Q181" s="80"/>
      <c r="R181" s="80"/>
      <c r="S181" s="80"/>
      <c r="T181" s="81"/>
      <c r="U181" s="303"/>
      <c r="W181" s="84"/>
      <c r="Y181" s="345"/>
      <c r="Z181" s="317"/>
      <c r="AA181" s="89"/>
      <c r="AB181" s="330"/>
      <c r="AC181" s="330"/>
      <c r="AD181" s="330"/>
      <c r="AE181" s="89"/>
      <c r="AF181" s="330"/>
      <c r="AG181" s="330"/>
      <c r="AH181" s="330"/>
      <c r="AI181" s="89"/>
      <c r="AJ181" s="330"/>
      <c r="AK181" s="330"/>
      <c r="AL181" s="330"/>
      <c r="AM181" s="89"/>
      <c r="AN181" s="330"/>
      <c r="AO181" s="330"/>
      <c r="AP181" s="330"/>
      <c r="AQ181" s="88"/>
      <c r="AR181" s="306"/>
      <c r="AV181" s="345"/>
      <c r="AW181" s="317"/>
      <c r="AX181" s="89"/>
      <c r="AY181" s="330"/>
      <c r="AZ181" s="330"/>
      <c r="BA181" s="330"/>
      <c r="BB181" s="89"/>
      <c r="BC181" s="330"/>
      <c r="BD181" s="330"/>
      <c r="BE181" s="330"/>
      <c r="BF181" s="89"/>
      <c r="BG181" s="330"/>
      <c r="BH181" s="330"/>
      <c r="BI181" s="330"/>
      <c r="BJ181" s="89"/>
      <c r="BK181" s="330"/>
      <c r="BL181" s="330"/>
      <c r="BM181" s="330"/>
      <c r="BN181" s="88"/>
      <c r="BO181" s="306"/>
      <c r="BP181" s="306"/>
      <c r="BQ181" s="307"/>
      <c r="BR181" s="88"/>
      <c r="BS181" s="90"/>
      <c r="BT181" s="317"/>
      <c r="BU181" s="80"/>
      <c r="BV181" s="331"/>
      <c r="BW181" s="331"/>
      <c r="BX181" s="331"/>
      <c r="BY181" s="80"/>
      <c r="BZ181" s="331"/>
      <c r="CA181" s="331"/>
      <c r="CB181" s="331"/>
      <c r="CC181" s="80"/>
      <c r="CD181" s="331"/>
      <c r="CE181" s="331"/>
      <c r="CF181" s="331"/>
      <c r="CG181" s="80"/>
      <c r="CH181" s="331"/>
      <c r="CI181" s="331"/>
      <c r="CJ181" s="331"/>
      <c r="CK181" s="91"/>
      <c r="CL181" s="307"/>
      <c r="CM181" s="307"/>
      <c r="CN181" s="84"/>
      <c r="CO181" s="306"/>
      <c r="CQ181" s="345"/>
      <c r="CR181" s="317"/>
      <c r="CS181" s="89"/>
      <c r="CT181" s="330"/>
      <c r="CU181" s="330"/>
      <c r="CV181" s="330"/>
      <c r="CW181" s="89"/>
      <c r="CX181" s="330"/>
      <c r="CY181" s="330"/>
      <c r="CZ181" s="330"/>
      <c r="DA181" s="89"/>
      <c r="DB181" s="330"/>
      <c r="DC181" s="330"/>
      <c r="DD181" s="330"/>
      <c r="DE181" s="89"/>
      <c r="DF181" s="330"/>
      <c r="DG181" s="330"/>
      <c r="DH181" s="330"/>
      <c r="DI181" s="88"/>
      <c r="DJ181" s="307"/>
      <c r="DK181" s="323"/>
      <c r="DY181" s="84"/>
    </row>
    <row r="182" spans="1:129" s="304" customFormat="1" ht="23.4" hidden="1" customHeight="1" x14ac:dyDescent="0.4">
      <c r="A182" s="321"/>
      <c r="B182" s="311"/>
      <c r="C182" s="294"/>
      <c r="D182" s="294"/>
      <c r="E182" s="295"/>
      <c r="F182" s="296" t="e">
        <f t="shared" si="11"/>
        <v>#DIV/0!</v>
      </c>
      <c r="G182" s="295">
        <f t="shared" si="12"/>
        <v>0</v>
      </c>
      <c r="H182" s="296" t="e">
        <f t="shared" si="13"/>
        <v>#DIV/0!</v>
      </c>
      <c r="I182" s="295">
        <f t="shared" si="14"/>
        <v>0</v>
      </c>
      <c r="J182" s="326"/>
      <c r="K182" s="327"/>
      <c r="L182" s="77"/>
      <c r="M182" s="327"/>
      <c r="N182" s="327"/>
      <c r="O182" s="327"/>
      <c r="P182" s="77"/>
      <c r="Q182" s="80"/>
      <c r="R182" s="80"/>
      <c r="S182" s="80"/>
      <c r="T182" s="81"/>
      <c r="U182" s="303"/>
      <c r="W182" s="84"/>
      <c r="Y182" s="322"/>
      <c r="Z182" s="317"/>
      <c r="AA182" s="89"/>
      <c r="AB182" s="330"/>
      <c r="AC182" s="330"/>
      <c r="AD182" s="330"/>
      <c r="AE182" s="89"/>
      <c r="AF182" s="330"/>
      <c r="AG182" s="330"/>
      <c r="AH182" s="330"/>
      <c r="AI182" s="89"/>
      <c r="AJ182" s="330"/>
      <c r="AK182" s="330"/>
      <c r="AL182" s="330"/>
      <c r="AM182" s="89"/>
      <c r="AN182" s="330"/>
      <c r="AO182" s="330"/>
      <c r="AP182" s="330"/>
      <c r="AQ182" s="88"/>
      <c r="AR182" s="306"/>
      <c r="AV182" s="322"/>
      <c r="AW182" s="317"/>
      <c r="AX182" s="89"/>
      <c r="AY182" s="330"/>
      <c r="AZ182" s="330"/>
      <c r="BA182" s="330"/>
      <c r="BB182" s="89"/>
      <c r="BC182" s="330"/>
      <c r="BD182" s="330"/>
      <c r="BE182" s="330"/>
      <c r="BF182" s="89"/>
      <c r="BG182" s="330"/>
      <c r="BH182" s="330"/>
      <c r="BI182" s="330"/>
      <c r="BJ182" s="89"/>
      <c r="BK182" s="330"/>
      <c r="BL182" s="330"/>
      <c r="BM182" s="330"/>
      <c r="BN182" s="88"/>
      <c r="BO182" s="306"/>
      <c r="BP182" s="306"/>
      <c r="BQ182" s="307"/>
      <c r="BR182" s="88"/>
      <c r="BS182" s="90"/>
      <c r="BT182" s="317"/>
      <c r="BU182" s="80"/>
      <c r="BV182" s="331"/>
      <c r="BW182" s="331"/>
      <c r="BX182" s="331"/>
      <c r="BY182" s="80"/>
      <c r="BZ182" s="331"/>
      <c r="CA182" s="331"/>
      <c r="CB182" s="331"/>
      <c r="CC182" s="80"/>
      <c r="CD182" s="331"/>
      <c r="CE182" s="331"/>
      <c r="CF182" s="331"/>
      <c r="CG182" s="80"/>
      <c r="CH182" s="331"/>
      <c r="CI182" s="331"/>
      <c r="CJ182" s="331"/>
      <c r="CK182" s="91"/>
      <c r="CL182" s="307"/>
      <c r="CM182" s="307"/>
      <c r="CN182" s="84"/>
      <c r="CO182" s="306"/>
      <c r="CQ182" s="322"/>
      <c r="CR182" s="317"/>
      <c r="CS182" s="89"/>
      <c r="CT182" s="330"/>
      <c r="CU182" s="330"/>
      <c r="CV182" s="330"/>
      <c r="CW182" s="89"/>
      <c r="CX182" s="330"/>
      <c r="CY182" s="330"/>
      <c r="CZ182" s="330"/>
      <c r="DA182" s="89"/>
      <c r="DB182" s="330"/>
      <c r="DC182" s="330"/>
      <c r="DD182" s="330"/>
      <c r="DE182" s="89"/>
      <c r="DF182" s="330"/>
      <c r="DG182" s="330"/>
      <c r="DH182" s="330"/>
      <c r="DI182" s="88"/>
      <c r="DJ182" s="307"/>
      <c r="DK182" s="323"/>
      <c r="DY182" s="84"/>
    </row>
    <row r="183" spans="1:129" s="304" customFormat="1" ht="126" hidden="1" customHeight="1" x14ac:dyDescent="0.4">
      <c r="A183" s="344"/>
      <c r="B183" s="325"/>
      <c r="C183" s="312"/>
      <c r="D183" s="312"/>
      <c r="E183" s="313"/>
      <c r="F183" s="296" t="e">
        <f t="shared" si="11"/>
        <v>#DIV/0!</v>
      </c>
      <c r="G183" s="295">
        <f t="shared" si="12"/>
        <v>0</v>
      </c>
      <c r="H183" s="296" t="e">
        <f t="shared" si="13"/>
        <v>#DIV/0!</v>
      </c>
      <c r="I183" s="295">
        <f t="shared" si="14"/>
        <v>0</v>
      </c>
      <c r="J183" s="314"/>
      <c r="K183" s="315"/>
      <c r="L183" s="77"/>
      <c r="M183" s="315"/>
      <c r="N183" s="315"/>
      <c r="O183" s="315"/>
      <c r="P183" s="77"/>
      <c r="Q183" s="80"/>
      <c r="R183" s="80"/>
      <c r="S183" s="80"/>
      <c r="T183" s="81"/>
      <c r="U183" s="303"/>
      <c r="W183" s="84"/>
      <c r="Y183" s="345"/>
      <c r="Z183" s="329"/>
      <c r="AA183" s="89"/>
      <c r="AB183" s="318"/>
      <c r="AC183" s="318"/>
      <c r="AD183" s="318"/>
      <c r="AE183" s="89"/>
      <c r="AF183" s="318"/>
      <c r="AG183" s="318"/>
      <c r="AH183" s="318"/>
      <c r="AI183" s="89"/>
      <c r="AJ183" s="318"/>
      <c r="AK183" s="318"/>
      <c r="AL183" s="318"/>
      <c r="AM183" s="89"/>
      <c r="AN183" s="318"/>
      <c r="AO183" s="318"/>
      <c r="AP183" s="318"/>
      <c r="AQ183" s="88"/>
      <c r="AR183" s="306"/>
      <c r="AV183" s="345"/>
      <c r="AW183" s="329"/>
      <c r="AX183" s="89"/>
      <c r="AY183" s="318"/>
      <c r="AZ183" s="318"/>
      <c r="BA183" s="318"/>
      <c r="BB183" s="89"/>
      <c r="BC183" s="318"/>
      <c r="BD183" s="318"/>
      <c r="BE183" s="318"/>
      <c r="BF183" s="89"/>
      <c r="BG183" s="318"/>
      <c r="BH183" s="318"/>
      <c r="BI183" s="318"/>
      <c r="BJ183" s="89"/>
      <c r="BK183" s="318"/>
      <c r="BL183" s="318"/>
      <c r="BM183" s="318"/>
      <c r="BN183" s="88"/>
      <c r="BO183" s="306"/>
      <c r="BP183" s="306"/>
      <c r="BQ183" s="307"/>
      <c r="BR183" s="88"/>
      <c r="BS183" s="90"/>
      <c r="BT183" s="329"/>
      <c r="BU183" s="80"/>
      <c r="BV183" s="331"/>
      <c r="BW183" s="331"/>
      <c r="BX183" s="331"/>
      <c r="BY183" s="80"/>
      <c r="BZ183" s="331"/>
      <c r="CA183" s="331"/>
      <c r="CB183" s="331"/>
      <c r="CC183" s="80"/>
      <c r="CD183" s="331"/>
      <c r="CE183" s="331"/>
      <c r="CF183" s="331"/>
      <c r="CG183" s="80"/>
      <c r="CH183" s="331"/>
      <c r="CI183" s="331"/>
      <c r="CJ183" s="331"/>
      <c r="CK183" s="91"/>
      <c r="CL183" s="307"/>
      <c r="CM183" s="307"/>
      <c r="CN183" s="84"/>
      <c r="CO183" s="306"/>
      <c r="CQ183" s="345"/>
      <c r="CR183" s="329"/>
      <c r="CS183" s="89"/>
      <c r="CT183" s="330"/>
      <c r="CU183" s="330"/>
      <c r="CV183" s="330"/>
      <c r="CW183" s="89"/>
      <c r="CX183" s="330"/>
      <c r="CY183" s="330"/>
      <c r="CZ183" s="330"/>
      <c r="DA183" s="89"/>
      <c r="DB183" s="330"/>
      <c r="DC183" s="330"/>
      <c r="DD183" s="330"/>
      <c r="DE183" s="89"/>
      <c r="DF183" s="330"/>
      <c r="DG183" s="330"/>
      <c r="DH183" s="330"/>
      <c r="DI183" s="88"/>
      <c r="DJ183" s="307"/>
      <c r="DK183" s="323"/>
      <c r="DN183" s="306"/>
      <c r="DY183" s="84"/>
    </row>
    <row r="184" spans="1:129" s="304" customFormat="1" ht="23.4" hidden="1" customHeight="1" x14ac:dyDescent="0.4">
      <c r="A184" s="321"/>
      <c r="B184" s="325" t="s">
        <v>158</v>
      </c>
      <c r="C184" s="312"/>
      <c r="D184" s="312"/>
      <c r="E184" s="313"/>
      <c r="F184" s="296" t="e">
        <f t="shared" si="11"/>
        <v>#DIV/0!</v>
      </c>
      <c r="G184" s="295">
        <f t="shared" si="12"/>
        <v>0</v>
      </c>
      <c r="H184" s="296" t="e">
        <f t="shared" si="13"/>
        <v>#DIV/0!</v>
      </c>
      <c r="I184" s="295">
        <f t="shared" si="14"/>
        <v>0</v>
      </c>
      <c r="J184" s="314"/>
      <c r="K184" s="315"/>
      <c r="L184" s="77"/>
      <c r="M184" s="315"/>
      <c r="N184" s="315"/>
      <c r="O184" s="315"/>
      <c r="P184" s="77"/>
      <c r="Q184" s="80"/>
      <c r="R184" s="80"/>
      <c r="S184" s="80"/>
      <c r="T184" s="81"/>
      <c r="U184" s="303"/>
      <c r="W184" s="84"/>
      <c r="Y184" s="322"/>
      <c r="Z184" s="329"/>
      <c r="AA184" s="89"/>
      <c r="AB184" s="318"/>
      <c r="AC184" s="318"/>
      <c r="AD184" s="318"/>
      <c r="AE184" s="89"/>
      <c r="AF184" s="318"/>
      <c r="AG184" s="318"/>
      <c r="AH184" s="318"/>
      <c r="AI184" s="89"/>
      <c r="AJ184" s="318"/>
      <c r="AK184" s="318"/>
      <c r="AL184" s="318"/>
      <c r="AM184" s="89"/>
      <c r="AN184" s="318"/>
      <c r="AO184" s="318"/>
      <c r="AP184" s="318"/>
      <c r="AQ184" s="88"/>
      <c r="AR184" s="306"/>
      <c r="AV184" s="322"/>
      <c r="AW184" s="329"/>
      <c r="AX184" s="89"/>
      <c r="AY184" s="318"/>
      <c r="AZ184" s="318"/>
      <c r="BA184" s="318"/>
      <c r="BB184" s="89"/>
      <c r="BC184" s="318"/>
      <c r="BD184" s="318"/>
      <c r="BE184" s="318"/>
      <c r="BF184" s="89"/>
      <c r="BG184" s="318"/>
      <c r="BH184" s="318"/>
      <c r="BI184" s="318"/>
      <c r="BJ184" s="89"/>
      <c r="BK184" s="318"/>
      <c r="BL184" s="318"/>
      <c r="BM184" s="318"/>
      <c r="BN184" s="88"/>
      <c r="BO184" s="306"/>
      <c r="BP184" s="306"/>
      <c r="BQ184" s="307"/>
      <c r="BR184" s="88"/>
      <c r="BS184" s="90"/>
      <c r="BT184" s="329"/>
      <c r="BU184" s="80"/>
      <c r="BV184" s="331"/>
      <c r="BW184" s="331"/>
      <c r="BX184" s="331"/>
      <c r="BY184" s="80"/>
      <c r="BZ184" s="331"/>
      <c r="CA184" s="331"/>
      <c r="CB184" s="331"/>
      <c r="CC184" s="80"/>
      <c r="CD184" s="331"/>
      <c r="CE184" s="331"/>
      <c r="CF184" s="331"/>
      <c r="CG184" s="80"/>
      <c r="CH184" s="331"/>
      <c r="CI184" s="331"/>
      <c r="CJ184" s="331"/>
      <c r="CK184" s="91"/>
      <c r="CL184" s="307"/>
      <c r="CM184" s="307"/>
      <c r="CN184" s="84"/>
      <c r="CO184" s="306"/>
      <c r="CQ184" s="322"/>
      <c r="CR184" s="329"/>
      <c r="CS184" s="89"/>
      <c r="CT184" s="330"/>
      <c r="CU184" s="330"/>
      <c r="CV184" s="330"/>
      <c r="CW184" s="89"/>
      <c r="CX184" s="330"/>
      <c r="CY184" s="330"/>
      <c r="CZ184" s="330"/>
      <c r="DA184" s="89"/>
      <c r="DB184" s="330"/>
      <c r="DC184" s="330"/>
      <c r="DD184" s="330"/>
      <c r="DE184" s="89"/>
      <c r="DF184" s="330"/>
      <c r="DG184" s="330"/>
      <c r="DH184" s="330"/>
      <c r="DI184" s="88"/>
      <c r="DJ184" s="307"/>
      <c r="DK184" s="323"/>
      <c r="DY184" s="84"/>
    </row>
    <row r="185" spans="1:129" s="304" customFormat="1" ht="23.4" hidden="1" customHeight="1" x14ac:dyDescent="0.4">
      <c r="A185" s="76"/>
      <c r="B185" s="311"/>
      <c r="C185" s="312"/>
      <c r="D185" s="312"/>
      <c r="E185" s="313"/>
      <c r="F185" s="296" t="e">
        <f t="shared" si="11"/>
        <v>#DIV/0!</v>
      </c>
      <c r="G185" s="295">
        <f t="shared" si="12"/>
        <v>0</v>
      </c>
      <c r="H185" s="296" t="e">
        <f t="shared" si="13"/>
        <v>#DIV/0!</v>
      </c>
      <c r="I185" s="295">
        <f t="shared" si="14"/>
        <v>0</v>
      </c>
      <c r="J185" s="314"/>
      <c r="K185" s="315"/>
      <c r="L185" s="77"/>
      <c r="M185" s="315"/>
      <c r="N185" s="315"/>
      <c r="O185" s="315"/>
      <c r="P185" s="77"/>
      <c r="Q185" s="80"/>
      <c r="R185" s="80"/>
      <c r="S185" s="80"/>
      <c r="T185" s="81"/>
      <c r="U185" s="303"/>
      <c r="W185" s="84"/>
      <c r="Y185" s="86"/>
      <c r="Z185" s="317"/>
      <c r="AA185" s="89"/>
      <c r="AB185" s="318"/>
      <c r="AC185" s="318"/>
      <c r="AD185" s="318"/>
      <c r="AE185" s="89"/>
      <c r="AF185" s="318"/>
      <c r="AG185" s="318"/>
      <c r="AH185" s="318"/>
      <c r="AI185" s="89"/>
      <c r="AJ185" s="318"/>
      <c r="AK185" s="318"/>
      <c r="AL185" s="318"/>
      <c r="AM185" s="89"/>
      <c r="AN185" s="318"/>
      <c r="AO185" s="318"/>
      <c r="AP185" s="318"/>
      <c r="AQ185" s="88"/>
      <c r="AR185" s="306"/>
      <c r="AV185" s="86"/>
      <c r="AW185" s="317"/>
      <c r="AX185" s="89"/>
      <c r="AY185" s="318"/>
      <c r="AZ185" s="318"/>
      <c r="BA185" s="318"/>
      <c r="BB185" s="89"/>
      <c r="BC185" s="318"/>
      <c r="BD185" s="318"/>
      <c r="BE185" s="318"/>
      <c r="BF185" s="89"/>
      <c r="BG185" s="318"/>
      <c r="BH185" s="318"/>
      <c r="BI185" s="318"/>
      <c r="BJ185" s="89"/>
      <c r="BK185" s="318"/>
      <c r="BL185" s="318"/>
      <c r="BM185" s="318"/>
      <c r="BN185" s="88"/>
      <c r="BO185" s="306"/>
      <c r="BP185" s="306"/>
      <c r="BQ185" s="307"/>
      <c r="BR185" s="88"/>
      <c r="BS185" s="90"/>
      <c r="BT185" s="317"/>
      <c r="BU185" s="80"/>
      <c r="BV185" s="331"/>
      <c r="BW185" s="331"/>
      <c r="BX185" s="331"/>
      <c r="BY185" s="80"/>
      <c r="BZ185" s="331"/>
      <c r="CA185" s="331"/>
      <c r="CB185" s="331"/>
      <c r="CC185" s="80"/>
      <c r="CD185" s="331"/>
      <c r="CE185" s="331"/>
      <c r="CF185" s="331"/>
      <c r="CG185" s="80"/>
      <c r="CH185" s="331"/>
      <c r="CI185" s="331"/>
      <c r="CJ185" s="331"/>
      <c r="CK185" s="91"/>
      <c r="CL185" s="307"/>
      <c r="CM185" s="307"/>
      <c r="CN185" s="84"/>
      <c r="CO185" s="306"/>
      <c r="CQ185" s="86"/>
      <c r="CR185" s="317"/>
      <c r="CS185" s="89"/>
      <c r="CT185" s="330"/>
      <c r="CU185" s="330"/>
      <c r="CV185" s="330"/>
      <c r="CW185" s="89"/>
      <c r="CX185" s="330"/>
      <c r="CY185" s="330"/>
      <c r="CZ185" s="330"/>
      <c r="DA185" s="89"/>
      <c r="DB185" s="330"/>
      <c r="DC185" s="330"/>
      <c r="DD185" s="330"/>
      <c r="DE185" s="89"/>
      <c r="DF185" s="330"/>
      <c r="DG185" s="330"/>
      <c r="DH185" s="330"/>
      <c r="DI185" s="88"/>
      <c r="DJ185" s="307"/>
      <c r="DK185" s="323"/>
      <c r="DY185" s="84"/>
    </row>
    <row r="186" spans="1:129" s="304" customFormat="1" ht="23.4" hidden="1" customHeight="1" x14ac:dyDescent="0.4">
      <c r="A186" s="321"/>
      <c r="B186" s="325"/>
      <c r="C186" s="312"/>
      <c r="D186" s="312"/>
      <c r="E186" s="313"/>
      <c r="F186" s="296" t="e">
        <f t="shared" si="11"/>
        <v>#DIV/0!</v>
      </c>
      <c r="G186" s="295">
        <f t="shared" si="12"/>
        <v>0</v>
      </c>
      <c r="H186" s="296" t="e">
        <f t="shared" si="13"/>
        <v>#DIV/0!</v>
      </c>
      <c r="I186" s="295">
        <f t="shared" si="14"/>
        <v>0</v>
      </c>
      <c r="J186" s="314"/>
      <c r="K186" s="315"/>
      <c r="L186" s="77"/>
      <c r="M186" s="315"/>
      <c r="N186" s="315"/>
      <c r="O186" s="315"/>
      <c r="P186" s="77"/>
      <c r="Q186" s="80"/>
      <c r="R186" s="80"/>
      <c r="S186" s="80"/>
      <c r="T186" s="81"/>
      <c r="U186" s="303"/>
      <c r="W186" s="84"/>
      <c r="Y186" s="86"/>
      <c r="Z186" s="329"/>
      <c r="AA186" s="89"/>
      <c r="AB186" s="318"/>
      <c r="AC186" s="318"/>
      <c r="AD186" s="318"/>
      <c r="AE186" s="89"/>
      <c r="AF186" s="318"/>
      <c r="AG186" s="318"/>
      <c r="AH186" s="318"/>
      <c r="AI186" s="89"/>
      <c r="AJ186" s="318"/>
      <c r="AK186" s="318"/>
      <c r="AL186" s="318"/>
      <c r="AM186" s="89"/>
      <c r="AN186" s="318"/>
      <c r="AO186" s="318"/>
      <c r="AP186" s="318"/>
      <c r="AQ186" s="88"/>
      <c r="AR186" s="306"/>
      <c r="AV186" s="86"/>
      <c r="AW186" s="329"/>
      <c r="AX186" s="89"/>
      <c r="AY186" s="318"/>
      <c r="AZ186" s="318"/>
      <c r="BA186" s="318"/>
      <c r="BB186" s="89"/>
      <c r="BC186" s="318"/>
      <c r="BD186" s="318"/>
      <c r="BE186" s="318"/>
      <c r="BF186" s="89"/>
      <c r="BG186" s="318"/>
      <c r="BH186" s="318"/>
      <c r="BI186" s="318"/>
      <c r="BJ186" s="89"/>
      <c r="BK186" s="318"/>
      <c r="BL186" s="318"/>
      <c r="BM186" s="318"/>
      <c r="BN186" s="88"/>
      <c r="BO186" s="306"/>
      <c r="BP186" s="306"/>
      <c r="BQ186" s="307"/>
      <c r="BR186" s="88"/>
      <c r="BS186" s="90"/>
      <c r="BT186" s="329"/>
      <c r="BU186" s="80"/>
      <c r="BV186" s="331"/>
      <c r="BW186" s="331"/>
      <c r="BX186" s="331"/>
      <c r="BY186" s="80"/>
      <c r="BZ186" s="331"/>
      <c r="CA186" s="331"/>
      <c r="CB186" s="331"/>
      <c r="CC186" s="80"/>
      <c r="CD186" s="331"/>
      <c r="CE186" s="331"/>
      <c r="CF186" s="331"/>
      <c r="CG186" s="80"/>
      <c r="CH186" s="331"/>
      <c r="CI186" s="331"/>
      <c r="CJ186" s="331"/>
      <c r="CK186" s="91"/>
      <c r="CL186" s="307"/>
      <c r="CM186" s="307"/>
      <c r="CN186" s="84"/>
      <c r="CO186" s="306"/>
      <c r="CQ186" s="86"/>
      <c r="CR186" s="329"/>
      <c r="CS186" s="89"/>
      <c r="CT186" s="330"/>
      <c r="CU186" s="330"/>
      <c r="CV186" s="330"/>
      <c r="CW186" s="89"/>
      <c r="CX186" s="330"/>
      <c r="CY186" s="330"/>
      <c r="CZ186" s="330"/>
      <c r="DA186" s="89"/>
      <c r="DB186" s="330"/>
      <c r="DC186" s="330"/>
      <c r="DD186" s="330"/>
      <c r="DE186" s="89"/>
      <c r="DF186" s="330"/>
      <c r="DG186" s="330"/>
      <c r="DH186" s="330"/>
      <c r="DI186" s="88"/>
      <c r="DJ186" s="307"/>
      <c r="DK186" s="323"/>
      <c r="DY186" s="84"/>
    </row>
    <row r="187" spans="1:129" s="304" customFormat="1" ht="23.4" hidden="1" customHeight="1" x14ac:dyDescent="0.4">
      <c r="A187" s="321"/>
      <c r="B187" s="325" t="s">
        <v>159</v>
      </c>
      <c r="C187" s="312"/>
      <c r="D187" s="312"/>
      <c r="E187" s="313"/>
      <c r="F187" s="296" t="e">
        <f t="shared" si="11"/>
        <v>#DIV/0!</v>
      </c>
      <c r="G187" s="295">
        <f t="shared" si="12"/>
        <v>0</v>
      </c>
      <c r="H187" s="296" t="e">
        <f t="shared" si="13"/>
        <v>#DIV/0!</v>
      </c>
      <c r="I187" s="295">
        <f t="shared" si="14"/>
        <v>0</v>
      </c>
      <c r="J187" s="314"/>
      <c r="K187" s="315"/>
      <c r="L187" s="77"/>
      <c r="M187" s="315"/>
      <c r="N187" s="315"/>
      <c r="O187" s="315"/>
      <c r="P187" s="77"/>
      <c r="Q187" s="80"/>
      <c r="R187" s="80"/>
      <c r="S187" s="80"/>
      <c r="T187" s="81"/>
      <c r="U187" s="303"/>
      <c r="W187" s="84"/>
      <c r="Y187" s="322"/>
      <c r="Z187" s="329"/>
      <c r="AA187" s="89"/>
      <c r="AB187" s="318"/>
      <c r="AC187" s="318"/>
      <c r="AD187" s="318"/>
      <c r="AE187" s="89"/>
      <c r="AF187" s="318"/>
      <c r="AG187" s="318"/>
      <c r="AH187" s="318"/>
      <c r="AI187" s="89"/>
      <c r="AJ187" s="318"/>
      <c r="AK187" s="318"/>
      <c r="AL187" s="318"/>
      <c r="AM187" s="89"/>
      <c r="AN187" s="318"/>
      <c r="AO187" s="318"/>
      <c r="AP187" s="318"/>
      <c r="AQ187" s="88"/>
      <c r="AR187" s="306"/>
      <c r="AV187" s="322"/>
      <c r="AW187" s="329"/>
      <c r="AX187" s="89"/>
      <c r="AY187" s="318"/>
      <c r="AZ187" s="318"/>
      <c r="BA187" s="318"/>
      <c r="BB187" s="89"/>
      <c r="BC187" s="318"/>
      <c r="BD187" s="318"/>
      <c r="BE187" s="318"/>
      <c r="BF187" s="89"/>
      <c r="BG187" s="318"/>
      <c r="BH187" s="318"/>
      <c r="BI187" s="318"/>
      <c r="BJ187" s="89"/>
      <c r="BK187" s="318"/>
      <c r="BL187" s="318"/>
      <c r="BM187" s="318"/>
      <c r="BN187" s="88"/>
      <c r="BO187" s="306"/>
      <c r="BP187" s="306"/>
      <c r="BQ187" s="307"/>
      <c r="BR187" s="88"/>
      <c r="BS187" s="90"/>
      <c r="BT187" s="329"/>
      <c r="BU187" s="80"/>
      <c r="BV187" s="331"/>
      <c r="BW187" s="331"/>
      <c r="BX187" s="331"/>
      <c r="BY187" s="80"/>
      <c r="BZ187" s="331"/>
      <c r="CA187" s="331"/>
      <c r="CB187" s="331"/>
      <c r="CC187" s="80"/>
      <c r="CD187" s="331"/>
      <c r="CE187" s="331"/>
      <c r="CF187" s="331"/>
      <c r="CG187" s="80"/>
      <c r="CH187" s="331"/>
      <c r="CI187" s="331"/>
      <c r="CJ187" s="331"/>
      <c r="CK187" s="91"/>
      <c r="CL187" s="307"/>
      <c r="CM187" s="307"/>
      <c r="CN187" s="84"/>
      <c r="CO187" s="306"/>
      <c r="CQ187" s="322"/>
      <c r="CR187" s="329"/>
      <c r="CS187" s="89"/>
      <c r="CT187" s="330"/>
      <c r="CU187" s="330"/>
      <c r="CV187" s="330"/>
      <c r="CW187" s="89"/>
      <c r="CX187" s="330"/>
      <c r="CY187" s="330"/>
      <c r="CZ187" s="330"/>
      <c r="DA187" s="89"/>
      <c r="DB187" s="330"/>
      <c r="DC187" s="330"/>
      <c r="DD187" s="330"/>
      <c r="DE187" s="89"/>
      <c r="DF187" s="330"/>
      <c r="DG187" s="330"/>
      <c r="DH187" s="330"/>
      <c r="DI187" s="88"/>
      <c r="DJ187" s="307"/>
      <c r="DK187" s="323"/>
      <c r="DY187" s="84"/>
    </row>
    <row r="188" spans="1:129" s="85" customFormat="1" ht="23.4" hidden="1" customHeight="1" x14ac:dyDescent="0.4">
      <c r="A188" s="344"/>
      <c r="B188" s="346">
        <v>41035800</v>
      </c>
      <c r="C188" s="312"/>
      <c r="D188" s="312"/>
      <c r="E188" s="313"/>
      <c r="F188" s="296" t="e">
        <f t="shared" si="11"/>
        <v>#DIV/0!</v>
      </c>
      <c r="G188" s="295">
        <f t="shared" si="12"/>
        <v>0</v>
      </c>
      <c r="H188" s="296" t="e">
        <f t="shared" si="13"/>
        <v>#DIV/0!</v>
      </c>
      <c r="I188" s="295">
        <f t="shared" si="14"/>
        <v>0</v>
      </c>
      <c r="J188" s="314"/>
      <c r="K188" s="315"/>
      <c r="L188" s="77"/>
      <c r="M188" s="315"/>
      <c r="N188" s="315"/>
      <c r="O188" s="315"/>
      <c r="P188" s="77"/>
      <c r="Q188" s="80"/>
      <c r="R188" s="80"/>
      <c r="S188" s="80"/>
      <c r="T188" s="81"/>
      <c r="U188" s="303"/>
      <c r="W188" s="84"/>
      <c r="Y188" s="345"/>
      <c r="Z188" s="337"/>
      <c r="AA188" s="88"/>
      <c r="AB188" s="318"/>
      <c r="AC188" s="318"/>
      <c r="AD188" s="318"/>
      <c r="AE188" s="88"/>
      <c r="AF188" s="318"/>
      <c r="AG188" s="318"/>
      <c r="AH188" s="318"/>
      <c r="AI188" s="88"/>
      <c r="AJ188" s="318"/>
      <c r="AK188" s="318"/>
      <c r="AL188" s="318"/>
      <c r="AM188" s="88"/>
      <c r="AN188" s="318"/>
      <c r="AO188" s="318"/>
      <c r="AP188" s="318"/>
      <c r="AQ188" s="88"/>
      <c r="AR188" s="306"/>
      <c r="AS188" s="84"/>
      <c r="AT188" s="347"/>
      <c r="AV188" s="345"/>
      <c r="AW188" s="337"/>
      <c r="AX188" s="88"/>
      <c r="AY188" s="318"/>
      <c r="AZ188" s="318"/>
      <c r="BA188" s="318"/>
      <c r="BB188" s="88"/>
      <c r="BC188" s="318"/>
      <c r="BD188" s="318"/>
      <c r="BE188" s="318"/>
      <c r="BF188" s="88"/>
      <c r="BG188" s="318"/>
      <c r="BH188" s="318"/>
      <c r="BI188" s="318"/>
      <c r="BJ188" s="88"/>
      <c r="BK188" s="318"/>
      <c r="BL188" s="318"/>
      <c r="BM188" s="318"/>
      <c r="BN188" s="88"/>
      <c r="BO188" s="306"/>
      <c r="BP188" s="306"/>
      <c r="BQ188" s="307"/>
      <c r="BR188" s="88"/>
      <c r="BS188" s="90"/>
      <c r="BT188" s="337"/>
      <c r="BU188" s="91"/>
      <c r="BV188" s="331"/>
      <c r="BW188" s="331"/>
      <c r="BX188" s="331"/>
      <c r="BY188" s="91"/>
      <c r="BZ188" s="331"/>
      <c r="CA188" s="331"/>
      <c r="CB188" s="331"/>
      <c r="CC188" s="91"/>
      <c r="CD188" s="331"/>
      <c r="CE188" s="331"/>
      <c r="CF188" s="331"/>
      <c r="CG188" s="91"/>
      <c r="CH188" s="331"/>
      <c r="CI188" s="331"/>
      <c r="CJ188" s="331"/>
      <c r="CK188" s="91"/>
      <c r="CL188" s="83"/>
      <c r="CM188" s="83"/>
      <c r="CN188" s="84"/>
      <c r="CO188" s="306"/>
      <c r="CP188" s="84"/>
      <c r="CQ188" s="345"/>
      <c r="CR188" s="337"/>
      <c r="CS188" s="88"/>
      <c r="CT188" s="330"/>
      <c r="CU188" s="330"/>
      <c r="CV188" s="330"/>
      <c r="CW188" s="88"/>
      <c r="CX188" s="330"/>
      <c r="CY188" s="330"/>
      <c r="CZ188" s="330"/>
      <c r="DA188" s="88"/>
      <c r="DB188" s="330"/>
      <c r="DC188" s="330"/>
      <c r="DD188" s="330"/>
      <c r="DE188" s="88"/>
      <c r="DF188" s="330"/>
      <c r="DG188" s="330"/>
      <c r="DH188" s="330"/>
      <c r="DI188" s="88"/>
      <c r="DJ188" s="307"/>
      <c r="DK188" s="299"/>
      <c r="DL188" s="84"/>
      <c r="DN188" s="84"/>
      <c r="DY188" s="84"/>
    </row>
    <row r="189" spans="1:129" s="85" customFormat="1" ht="81.599999999999994" hidden="1" customHeight="1" x14ac:dyDescent="0.35">
      <c r="A189" s="76" t="s">
        <v>160</v>
      </c>
      <c r="B189" s="348">
        <v>41030000</v>
      </c>
      <c r="C189" s="300">
        <f>C190+C192+C193</f>
        <v>364315500</v>
      </c>
      <c r="D189" s="300">
        <f>D190+D192+D193</f>
        <v>214819900</v>
      </c>
      <c r="E189" s="301">
        <f>E190+E192+E193</f>
        <v>214819900</v>
      </c>
      <c r="F189" s="296">
        <f t="shared" si="11"/>
        <v>58.965347343168219</v>
      </c>
      <c r="G189" s="295">
        <f t="shared" si="12"/>
        <v>-149495600</v>
      </c>
      <c r="H189" s="296">
        <f t="shared" si="13"/>
        <v>100</v>
      </c>
      <c r="I189" s="295">
        <f t="shared" si="14"/>
        <v>0</v>
      </c>
      <c r="J189" s="302">
        <f>J190+J192+J193</f>
        <v>0</v>
      </c>
      <c r="K189" s="169"/>
      <c r="L189" s="77"/>
      <c r="M189" s="169"/>
      <c r="N189" s="169"/>
      <c r="O189" s="169"/>
      <c r="P189" s="77"/>
      <c r="Q189" s="80"/>
      <c r="R189" s="80"/>
      <c r="S189" s="80"/>
      <c r="T189" s="81"/>
      <c r="U189" s="82"/>
      <c r="W189" s="84"/>
      <c r="Y189" s="86"/>
      <c r="Z189" s="223"/>
      <c r="AA189" s="88"/>
      <c r="AB189" s="305"/>
      <c r="AC189" s="305"/>
      <c r="AD189" s="305"/>
      <c r="AE189" s="88"/>
      <c r="AF189" s="305"/>
      <c r="AG189" s="305"/>
      <c r="AH189" s="305"/>
      <c r="AI189" s="88"/>
      <c r="AJ189" s="305"/>
      <c r="AK189" s="305"/>
      <c r="AL189" s="305"/>
      <c r="AM189" s="88"/>
      <c r="AN189" s="305"/>
      <c r="AO189" s="305"/>
      <c r="AP189" s="305"/>
      <c r="AQ189" s="88"/>
      <c r="AR189" s="84"/>
      <c r="AV189" s="86"/>
      <c r="AW189" s="223"/>
      <c r="AX189" s="88"/>
      <c r="AY189" s="305"/>
      <c r="AZ189" s="305"/>
      <c r="BA189" s="305"/>
      <c r="BB189" s="88"/>
      <c r="BC189" s="305"/>
      <c r="BD189" s="305"/>
      <c r="BE189" s="305"/>
      <c r="BF189" s="88"/>
      <c r="BG189" s="305"/>
      <c r="BH189" s="305"/>
      <c r="BI189" s="305"/>
      <c r="BJ189" s="88"/>
      <c r="BK189" s="305"/>
      <c r="BL189" s="305"/>
      <c r="BM189" s="305"/>
      <c r="BN189" s="88"/>
      <c r="BO189" s="84"/>
      <c r="BP189" s="84"/>
      <c r="BQ189" s="83"/>
      <c r="BR189" s="88"/>
      <c r="BS189" s="90"/>
      <c r="BT189" s="223"/>
      <c r="BU189" s="91"/>
      <c r="BV189" s="80"/>
      <c r="BW189" s="80"/>
      <c r="BX189" s="80"/>
      <c r="BY189" s="91"/>
      <c r="BZ189" s="80"/>
      <c r="CA189" s="80"/>
      <c r="CB189" s="80"/>
      <c r="CC189" s="91"/>
      <c r="CD189" s="80"/>
      <c r="CE189" s="80"/>
      <c r="CF189" s="80"/>
      <c r="CG189" s="91"/>
      <c r="CH189" s="80"/>
      <c r="CI189" s="80"/>
      <c r="CJ189" s="80"/>
      <c r="CK189" s="91"/>
      <c r="CL189" s="83"/>
      <c r="CM189" s="83"/>
      <c r="CN189" s="84"/>
      <c r="CO189" s="84"/>
      <c r="CP189" s="83"/>
      <c r="CQ189" s="86"/>
      <c r="CR189" s="223"/>
      <c r="CS189" s="88"/>
      <c r="CT189" s="89"/>
      <c r="CU189" s="89"/>
      <c r="CV189" s="89"/>
      <c r="CW189" s="88"/>
      <c r="CX189" s="89"/>
      <c r="CY189" s="89"/>
      <c r="CZ189" s="89"/>
      <c r="DA189" s="88"/>
      <c r="DB189" s="89"/>
      <c r="DC189" s="89"/>
      <c r="DD189" s="89"/>
      <c r="DE189" s="88"/>
      <c r="DF189" s="89"/>
      <c r="DG189" s="89"/>
      <c r="DH189" s="89"/>
      <c r="DI189" s="88"/>
      <c r="DJ189" s="83"/>
      <c r="DK189" s="349"/>
      <c r="DY189" s="84"/>
    </row>
    <row r="190" spans="1:129" s="304" customFormat="1" ht="100.95" hidden="1" customHeight="1" x14ac:dyDescent="0.4">
      <c r="A190" s="344" t="s">
        <v>161</v>
      </c>
      <c r="B190" s="346">
        <v>41033900</v>
      </c>
      <c r="C190" s="294">
        <v>364315500</v>
      </c>
      <c r="D190" s="294">
        <v>214819900</v>
      </c>
      <c r="E190" s="295">
        <v>214819900</v>
      </c>
      <c r="F190" s="296">
        <f t="shared" si="11"/>
        <v>58.965347343168219</v>
      </c>
      <c r="G190" s="295">
        <f t="shared" si="12"/>
        <v>-149495600</v>
      </c>
      <c r="H190" s="296">
        <f t="shared" si="13"/>
        <v>100</v>
      </c>
      <c r="I190" s="295">
        <f t="shared" si="14"/>
        <v>0</v>
      </c>
      <c r="J190" s="314"/>
      <c r="K190" s="315"/>
      <c r="L190" s="77"/>
      <c r="M190" s="315"/>
      <c r="N190" s="315"/>
      <c r="O190" s="315"/>
      <c r="P190" s="77"/>
      <c r="Q190" s="83"/>
      <c r="R190" s="350"/>
      <c r="S190" s="351"/>
      <c r="T190" s="81"/>
      <c r="U190" s="303"/>
      <c r="W190" s="84"/>
      <c r="Y190" s="345"/>
      <c r="Z190" s="337"/>
      <c r="AA190" s="88"/>
      <c r="AB190" s="318"/>
      <c r="AC190" s="318"/>
      <c r="AD190" s="318"/>
      <c r="AE190" s="88"/>
      <c r="AF190" s="318"/>
      <c r="AG190" s="318"/>
      <c r="AH190" s="318"/>
      <c r="AI190" s="88"/>
      <c r="AJ190" s="318"/>
      <c r="AK190" s="318"/>
      <c r="AL190" s="318"/>
      <c r="AM190" s="88"/>
      <c r="AN190" s="318"/>
      <c r="AO190" s="318"/>
      <c r="AP190" s="318"/>
      <c r="AQ190" s="352"/>
      <c r="AR190" s="306"/>
      <c r="AV190" s="345"/>
      <c r="AW190" s="337"/>
      <c r="AX190" s="88"/>
      <c r="AY190" s="318"/>
      <c r="AZ190" s="318"/>
      <c r="BA190" s="318"/>
      <c r="BB190" s="88"/>
      <c r="BC190" s="318"/>
      <c r="BD190" s="318"/>
      <c r="BE190" s="318"/>
      <c r="BF190" s="88"/>
      <c r="BG190" s="318"/>
      <c r="BH190" s="318"/>
      <c r="BI190" s="318"/>
      <c r="BJ190" s="88"/>
      <c r="BK190" s="318"/>
      <c r="BL190" s="318"/>
      <c r="BM190" s="318"/>
      <c r="BN190" s="88"/>
      <c r="BO190" s="306"/>
      <c r="BP190" s="306"/>
      <c r="BR190" s="88"/>
      <c r="BS190" s="90"/>
      <c r="BT190" s="337"/>
      <c r="BU190" s="91"/>
      <c r="BV190" s="331"/>
      <c r="BW190" s="331"/>
      <c r="BX190" s="331"/>
      <c r="BY190" s="91"/>
      <c r="BZ190" s="331"/>
      <c r="CA190" s="331"/>
      <c r="CB190" s="331"/>
      <c r="CC190" s="91"/>
      <c r="CD190" s="331"/>
      <c r="CE190" s="331"/>
      <c r="CF190" s="331"/>
      <c r="CG190" s="91"/>
      <c r="CH190" s="331"/>
      <c r="CI190" s="331"/>
      <c r="CJ190" s="331"/>
      <c r="CK190" s="91"/>
      <c r="CL190" s="307"/>
      <c r="CM190" s="307"/>
      <c r="CN190" s="84"/>
      <c r="CO190" s="306"/>
      <c r="CP190" s="306"/>
      <c r="CQ190" s="345"/>
      <c r="CR190" s="337"/>
      <c r="CS190" s="88"/>
      <c r="CT190" s="330"/>
      <c r="CU190" s="330"/>
      <c r="CV190" s="330"/>
      <c r="CW190" s="88"/>
      <c r="CX190" s="330"/>
      <c r="CY190" s="330"/>
      <c r="CZ190" s="330"/>
      <c r="DA190" s="88"/>
      <c r="DB190" s="330"/>
      <c r="DC190" s="330"/>
      <c r="DD190" s="330"/>
      <c r="DE190" s="88"/>
      <c r="DF190" s="330"/>
      <c r="DG190" s="330"/>
      <c r="DH190" s="330"/>
      <c r="DI190" s="88"/>
      <c r="DJ190" s="307"/>
      <c r="DK190" s="353"/>
      <c r="DY190" s="84"/>
    </row>
    <row r="191" spans="1:129" s="304" customFormat="1" ht="43.8" hidden="1" x14ac:dyDescent="0.4">
      <c r="A191" s="321"/>
      <c r="B191" s="346"/>
      <c r="C191" s="294">
        <v>0</v>
      </c>
      <c r="D191" s="294">
        <v>0</v>
      </c>
      <c r="E191" s="295">
        <v>0</v>
      </c>
      <c r="F191" s="296" t="e">
        <f t="shared" si="11"/>
        <v>#DIV/0!</v>
      </c>
      <c r="G191" s="295">
        <f t="shared" si="12"/>
        <v>0</v>
      </c>
      <c r="H191" s="296" t="e">
        <f t="shared" si="13"/>
        <v>#DIV/0!</v>
      </c>
      <c r="I191" s="295">
        <f t="shared" si="14"/>
        <v>0</v>
      </c>
      <c r="J191" s="314"/>
      <c r="K191" s="315"/>
      <c r="L191" s="77"/>
      <c r="M191" s="315"/>
      <c r="N191" s="315"/>
      <c r="O191" s="315"/>
      <c r="P191" s="77"/>
      <c r="Q191" s="83"/>
      <c r="R191" s="350"/>
      <c r="S191" s="351"/>
      <c r="T191" s="81"/>
      <c r="U191" s="303"/>
      <c r="W191" s="84"/>
      <c r="Y191" s="86"/>
      <c r="Z191" s="337"/>
      <c r="AA191" s="89"/>
      <c r="AB191" s="318"/>
      <c r="AC191" s="318"/>
      <c r="AD191" s="318"/>
      <c r="AE191" s="89"/>
      <c r="AF191" s="318"/>
      <c r="AG191" s="318"/>
      <c r="AH191" s="318"/>
      <c r="AI191" s="89"/>
      <c r="AJ191" s="318"/>
      <c r="AK191" s="318"/>
      <c r="AL191" s="318"/>
      <c r="AM191" s="89"/>
      <c r="AN191" s="318"/>
      <c r="AO191" s="318"/>
      <c r="AP191" s="318"/>
      <c r="AQ191" s="88"/>
      <c r="AR191" s="306"/>
      <c r="AV191" s="86"/>
      <c r="AW191" s="337"/>
      <c r="AX191" s="89"/>
      <c r="AY191" s="318"/>
      <c r="AZ191" s="318"/>
      <c r="BA191" s="318"/>
      <c r="BB191" s="89"/>
      <c r="BC191" s="318"/>
      <c r="BD191" s="318"/>
      <c r="BE191" s="318"/>
      <c r="BF191" s="89"/>
      <c r="BG191" s="318"/>
      <c r="BH191" s="318"/>
      <c r="BI191" s="318"/>
      <c r="BJ191" s="89"/>
      <c r="BK191" s="318"/>
      <c r="BL191" s="318"/>
      <c r="BM191" s="318"/>
      <c r="BN191" s="88"/>
      <c r="BO191" s="306"/>
      <c r="BP191" s="306"/>
      <c r="BR191" s="88"/>
      <c r="BS191" s="90"/>
      <c r="BT191" s="337"/>
      <c r="BU191" s="80"/>
      <c r="BV191" s="331"/>
      <c r="BW191" s="331"/>
      <c r="BX191" s="331"/>
      <c r="BY191" s="80"/>
      <c r="BZ191" s="331"/>
      <c r="CA191" s="331"/>
      <c r="CB191" s="331"/>
      <c r="CC191" s="80"/>
      <c r="CD191" s="331"/>
      <c r="CE191" s="331"/>
      <c r="CF191" s="331"/>
      <c r="CG191" s="80"/>
      <c r="CH191" s="331"/>
      <c r="CI191" s="331"/>
      <c r="CJ191" s="331"/>
      <c r="CK191" s="91"/>
      <c r="CL191" s="307"/>
      <c r="CM191" s="307"/>
      <c r="CN191" s="84"/>
      <c r="CO191" s="306"/>
      <c r="CQ191" s="86"/>
      <c r="CR191" s="337"/>
      <c r="CS191" s="89"/>
      <c r="CT191" s="330"/>
      <c r="CU191" s="330"/>
      <c r="CV191" s="330"/>
      <c r="CW191" s="89"/>
      <c r="CX191" s="330"/>
      <c r="CY191" s="330"/>
      <c r="CZ191" s="330"/>
      <c r="DA191" s="89"/>
      <c r="DB191" s="330"/>
      <c r="DC191" s="330"/>
      <c r="DD191" s="330"/>
      <c r="DE191" s="89"/>
      <c r="DF191" s="330"/>
      <c r="DG191" s="330"/>
      <c r="DH191" s="330"/>
      <c r="DI191" s="88"/>
      <c r="DJ191" s="307"/>
      <c r="DK191" s="354"/>
      <c r="DY191" s="84"/>
    </row>
    <row r="192" spans="1:129" s="304" customFormat="1" ht="84.6" hidden="1" customHeight="1" x14ac:dyDescent="0.4">
      <c r="A192" s="344" t="s">
        <v>162</v>
      </c>
      <c r="B192" s="346">
        <v>41034200</v>
      </c>
      <c r="C192" s="294">
        <v>0</v>
      </c>
      <c r="D192" s="294">
        <v>0</v>
      </c>
      <c r="E192" s="295">
        <v>0</v>
      </c>
      <c r="F192" s="296" t="e">
        <f t="shared" si="11"/>
        <v>#DIV/0!</v>
      </c>
      <c r="G192" s="295">
        <f t="shared" si="12"/>
        <v>0</v>
      </c>
      <c r="H192" s="296" t="e">
        <f t="shared" si="13"/>
        <v>#DIV/0!</v>
      </c>
      <c r="I192" s="295">
        <f t="shared" si="14"/>
        <v>0</v>
      </c>
      <c r="J192" s="314"/>
      <c r="K192" s="315"/>
      <c r="L192" s="77"/>
      <c r="M192" s="315"/>
      <c r="N192" s="315"/>
      <c r="O192" s="315"/>
      <c r="P192" s="77"/>
      <c r="Q192" s="83"/>
      <c r="R192" s="350"/>
      <c r="S192" s="351"/>
      <c r="T192" s="81"/>
      <c r="U192" s="303"/>
      <c r="W192" s="84"/>
      <c r="Y192" s="345"/>
      <c r="Z192" s="337"/>
      <c r="AA192" s="89"/>
      <c r="AB192" s="318"/>
      <c r="AC192" s="318"/>
      <c r="AD192" s="318"/>
      <c r="AE192" s="89"/>
      <c r="AF192" s="318"/>
      <c r="AG192" s="318"/>
      <c r="AH192" s="318"/>
      <c r="AI192" s="89"/>
      <c r="AJ192" s="318"/>
      <c r="AK192" s="318"/>
      <c r="AL192" s="318"/>
      <c r="AM192" s="89"/>
      <c r="AN192" s="318"/>
      <c r="AO192" s="318"/>
      <c r="AP192" s="318"/>
      <c r="AQ192" s="88"/>
      <c r="AR192" s="306"/>
      <c r="AV192" s="345"/>
      <c r="AW192" s="337"/>
      <c r="AX192" s="89"/>
      <c r="AY192" s="318"/>
      <c r="AZ192" s="318"/>
      <c r="BA192" s="318"/>
      <c r="BB192" s="89"/>
      <c r="BC192" s="318"/>
      <c r="BD192" s="318"/>
      <c r="BE192" s="318"/>
      <c r="BF192" s="89"/>
      <c r="BG192" s="318"/>
      <c r="BH192" s="318"/>
      <c r="BI192" s="318"/>
      <c r="BJ192" s="89"/>
      <c r="BK192" s="318"/>
      <c r="BL192" s="318"/>
      <c r="BM192" s="318"/>
      <c r="BN192" s="88"/>
      <c r="BO192" s="306"/>
      <c r="BP192" s="306"/>
      <c r="BR192" s="88"/>
      <c r="BS192" s="90"/>
      <c r="BT192" s="337"/>
      <c r="BU192" s="80"/>
      <c r="BV192" s="331"/>
      <c r="BW192" s="331"/>
      <c r="BX192" s="331"/>
      <c r="BY192" s="80"/>
      <c r="BZ192" s="331"/>
      <c r="CA192" s="331"/>
      <c r="CB192" s="331"/>
      <c r="CC192" s="80"/>
      <c r="CD192" s="331"/>
      <c r="CE192" s="331"/>
      <c r="CF192" s="331"/>
      <c r="CG192" s="80"/>
      <c r="CH192" s="331"/>
      <c r="CI192" s="331"/>
      <c r="CJ192" s="331"/>
      <c r="CK192" s="91"/>
      <c r="CL192" s="307"/>
      <c r="CM192" s="307"/>
      <c r="CN192" s="84"/>
      <c r="CO192" s="306"/>
      <c r="CQ192" s="345"/>
      <c r="CR192" s="337"/>
      <c r="CS192" s="89"/>
      <c r="CT192" s="330"/>
      <c r="CU192" s="330"/>
      <c r="CV192" s="330"/>
      <c r="CW192" s="89"/>
      <c r="CX192" s="330"/>
      <c r="CY192" s="330"/>
      <c r="CZ192" s="330"/>
      <c r="DA192" s="89"/>
      <c r="DB192" s="330"/>
      <c r="DC192" s="330"/>
      <c r="DD192" s="330"/>
      <c r="DE192" s="89"/>
      <c r="DF192" s="330"/>
      <c r="DG192" s="330"/>
      <c r="DH192" s="330"/>
      <c r="DI192" s="88"/>
      <c r="DJ192" s="307"/>
      <c r="DK192" s="353"/>
      <c r="DY192" s="84"/>
    </row>
    <row r="193" spans="1:129" s="304" customFormat="1" ht="142.94999999999999" hidden="1" customHeight="1" x14ac:dyDescent="0.4">
      <c r="A193" s="321" t="s">
        <v>163</v>
      </c>
      <c r="B193" s="346">
        <v>41034500</v>
      </c>
      <c r="C193" s="294">
        <v>0</v>
      </c>
      <c r="D193" s="294">
        <v>0</v>
      </c>
      <c r="E193" s="295">
        <v>0</v>
      </c>
      <c r="F193" s="296" t="e">
        <f t="shared" si="11"/>
        <v>#DIV/0!</v>
      </c>
      <c r="G193" s="295">
        <f t="shared" si="12"/>
        <v>0</v>
      </c>
      <c r="H193" s="296" t="e">
        <f t="shared" si="13"/>
        <v>#DIV/0!</v>
      </c>
      <c r="I193" s="295">
        <f t="shared" si="14"/>
        <v>0</v>
      </c>
      <c r="J193" s="314"/>
      <c r="K193" s="315"/>
      <c r="L193" s="77"/>
      <c r="M193" s="315"/>
      <c r="N193" s="315"/>
      <c r="O193" s="315"/>
      <c r="P193" s="77"/>
      <c r="Q193" s="83"/>
      <c r="R193" s="350"/>
      <c r="S193" s="351"/>
      <c r="T193" s="81"/>
      <c r="U193" s="303"/>
      <c r="W193" s="84"/>
      <c r="Y193" s="86"/>
      <c r="Z193" s="337"/>
      <c r="AA193" s="89"/>
      <c r="AB193" s="318"/>
      <c r="AC193" s="318"/>
      <c r="AD193" s="318"/>
      <c r="AE193" s="89"/>
      <c r="AF193" s="318"/>
      <c r="AG193" s="318"/>
      <c r="AH193" s="318"/>
      <c r="AI193" s="89"/>
      <c r="AJ193" s="318"/>
      <c r="AK193" s="318"/>
      <c r="AL193" s="318"/>
      <c r="AM193" s="89"/>
      <c r="AN193" s="318"/>
      <c r="AO193" s="318"/>
      <c r="AP193" s="318"/>
      <c r="AQ193" s="88"/>
      <c r="AR193" s="306"/>
      <c r="AV193" s="86"/>
      <c r="AW193" s="337"/>
      <c r="AX193" s="89"/>
      <c r="AY193" s="318"/>
      <c r="AZ193" s="318"/>
      <c r="BA193" s="318"/>
      <c r="BB193" s="89"/>
      <c r="BC193" s="318"/>
      <c r="BD193" s="318"/>
      <c r="BE193" s="318"/>
      <c r="BF193" s="89"/>
      <c r="BG193" s="318"/>
      <c r="BH193" s="318"/>
      <c r="BI193" s="318"/>
      <c r="BJ193" s="89"/>
      <c r="BK193" s="318"/>
      <c r="BL193" s="318"/>
      <c r="BM193" s="318"/>
      <c r="BN193" s="88"/>
      <c r="BO193" s="306"/>
      <c r="BP193" s="306"/>
      <c r="BR193" s="88"/>
      <c r="BS193" s="90"/>
      <c r="BT193" s="337"/>
      <c r="BU193" s="80"/>
      <c r="BV193" s="331"/>
      <c r="BW193" s="331"/>
      <c r="BX193" s="331"/>
      <c r="BY193" s="80"/>
      <c r="BZ193" s="331"/>
      <c r="CA193" s="331"/>
      <c r="CB193" s="331"/>
      <c r="CC193" s="80"/>
      <c r="CD193" s="331"/>
      <c r="CE193" s="331"/>
      <c r="CF193" s="331"/>
      <c r="CG193" s="80"/>
      <c r="CH193" s="331"/>
      <c r="CI193" s="331"/>
      <c r="CJ193" s="331"/>
      <c r="CK193" s="91"/>
      <c r="CL193" s="307"/>
      <c r="CM193" s="307"/>
      <c r="CN193" s="84"/>
      <c r="CO193" s="306"/>
      <c r="CQ193" s="86"/>
      <c r="CR193" s="337"/>
      <c r="CS193" s="89"/>
      <c r="CT193" s="330"/>
      <c r="CU193" s="330"/>
      <c r="CV193" s="330"/>
      <c r="CW193" s="89"/>
      <c r="CX193" s="330"/>
      <c r="CY193" s="330"/>
      <c r="CZ193" s="330"/>
      <c r="DA193" s="89"/>
      <c r="DB193" s="330"/>
      <c r="DC193" s="330"/>
      <c r="DD193" s="330"/>
      <c r="DE193" s="89"/>
      <c r="DF193" s="330"/>
      <c r="DG193" s="330"/>
      <c r="DH193" s="330"/>
      <c r="DI193" s="88"/>
      <c r="DJ193" s="307"/>
      <c r="DK193" s="353"/>
      <c r="DY193" s="84"/>
    </row>
    <row r="194" spans="1:129" s="85" customFormat="1" ht="108" hidden="1" customHeight="1" x14ac:dyDescent="0.35">
      <c r="A194" s="76" t="s">
        <v>164</v>
      </c>
      <c r="B194" s="338" t="s">
        <v>165</v>
      </c>
      <c r="C194" s="300">
        <f>SUM(C195:C214)</f>
        <v>16571999</v>
      </c>
      <c r="D194" s="300">
        <f>SUM(D195:D214)</f>
        <v>11657820</v>
      </c>
      <c r="E194" s="301">
        <f>SUM(E195:E214)</f>
        <v>8385334.5999999996</v>
      </c>
      <c r="F194" s="296">
        <f t="shared" si="11"/>
        <v>50.599415314953852</v>
      </c>
      <c r="G194" s="295">
        <f t="shared" si="12"/>
        <v>-8186664.4000000004</v>
      </c>
      <c r="H194" s="296">
        <f t="shared" si="13"/>
        <v>71.928839182625907</v>
      </c>
      <c r="I194" s="295">
        <f t="shared" si="14"/>
        <v>-3272485.4000000004</v>
      </c>
      <c r="J194" s="302">
        <f>SUM(J195:J214)</f>
        <v>0</v>
      </c>
      <c r="K194" s="169"/>
      <c r="L194" s="77"/>
      <c r="M194" s="169"/>
      <c r="N194" s="169"/>
      <c r="O194" s="169"/>
      <c r="P194" s="77"/>
      <c r="Q194" s="83"/>
      <c r="R194" s="347"/>
      <c r="S194" s="351"/>
      <c r="T194" s="81"/>
      <c r="U194" s="82"/>
      <c r="W194" s="84"/>
      <c r="Y194" s="86"/>
      <c r="Z194" s="340"/>
      <c r="AA194" s="89"/>
      <c r="AB194" s="305"/>
      <c r="AC194" s="305"/>
      <c r="AD194" s="305"/>
      <c r="AE194" s="89"/>
      <c r="AF194" s="305"/>
      <c r="AG194" s="305"/>
      <c r="AH194" s="305"/>
      <c r="AI194" s="89"/>
      <c r="AJ194" s="305"/>
      <c r="AK194" s="305"/>
      <c r="AL194" s="305"/>
      <c r="AM194" s="89"/>
      <c r="AN194" s="305"/>
      <c r="AO194" s="305"/>
      <c r="AP194" s="305"/>
      <c r="AQ194" s="88"/>
      <c r="AR194" s="84"/>
      <c r="AV194" s="86"/>
      <c r="AW194" s="340"/>
      <c r="AX194" s="89"/>
      <c r="AY194" s="305"/>
      <c r="AZ194" s="305"/>
      <c r="BA194" s="305"/>
      <c r="BB194" s="89"/>
      <c r="BC194" s="305"/>
      <c r="BD194" s="305"/>
      <c r="BE194" s="305"/>
      <c r="BF194" s="89"/>
      <c r="BG194" s="305"/>
      <c r="BH194" s="305"/>
      <c r="BI194" s="305"/>
      <c r="BJ194" s="89"/>
      <c r="BK194" s="305"/>
      <c r="BL194" s="305"/>
      <c r="BM194" s="305"/>
      <c r="BN194" s="88"/>
      <c r="BO194" s="84"/>
      <c r="BP194" s="84"/>
      <c r="BR194" s="88"/>
      <c r="BS194" s="90"/>
      <c r="BT194" s="340"/>
      <c r="BU194" s="80"/>
      <c r="BV194" s="80"/>
      <c r="BW194" s="80"/>
      <c r="BX194" s="80"/>
      <c r="BY194" s="80"/>
      <c r="BZ194" s="80"/>
      <c r="CA194" s="80"/>
      <c r="CB194" s="80"/>
      <c r="CC194" s="80"/>
      <c r="CD194" s="80"/>
      <c r="CE194" s="80"/>
      <c r="CF194" s="80"/>
      <c r="CG194" s="80"/>
      <c r="CH194" s="80"/>
      <c r="CI194" s="80"/>
      <c r="CJ194" s="80"/>
      <c r="CK194" s="91"/>
      <c r="CL194" s="83"/>
      <c r="CM194" s="83"/>
      <c r="CN194" s="84"/>
      <c r="CO194" s="84"/>
      <c r="CQ194" s="86"/>
      <c r="CR194" s="340"/>
      <c r="CS194" s="89"/>
      <c r="CT194" s="89"/>
      <c r="CU194" s="89"/>
      <c r="CV194" s="89"/>
      <c r="CW194" s="89"/>
      <c r="CX194" s="89"/>
      <c r="CY194" s="89"/>
      <c r="CZ194" s="89"/>
      <c r="DA194" s="89"/>
      <c r="DB194" s="89"/>
      <c r="DC194" s="89"/>
      <c r="DD194" s="89"/>
      <c r="DE194" s="89"/>
      <c r="DF194" s="89"/>
      <c r="DG194" s="89"/>
      <c r="DH194" s="89"/>
      <c r="DI194" s="88"/>
      <c r="DJ194" s="83"/>
      <c r="DK194" s="349"/>
      <c r="DY194" s="84"/>
    </row>
    <row r="195" spans="1:129" s="304" customFormat="1" ht="409.6" hidden="1" customHeight="1" x14ac:dyDescent="0.4">
      <c r="A195" s="355" t="s">
        <v>166</v>
      </c>
      <c r="B195" s="356" t="s">
        <v>167</v>
      </c>
      <c r="C195" s="294">
        <v>0</v>
      </c>
      <c r="D195" s="294">
        <v>0</v>
      </c>
      <c r="E195" s="295">
        <v>0</v>
      </c>
      <c r="F195" s="296" t="e">
        <f t="shared" si="11"/>
        <v>#DIV/0!</v>
      </c>
      <c r="G195" s="295">
        <f t="shared" si="12"/>
        <v>0</v>
      </c>
      <c r="H195" s="296" t="e">
        <f t="shared" si="13"/>
        <v>#DIV/0!</v>
      </c>
      <c r="I195" s="295">
        <f t="shared" si="14"/>
        <v>0</v>
      </c>
      <c r="J195" s="357"/>
      <c r="K195" s="358"/>
      <c r="L195" s="77"/>
      <c r="M195" s="358"/>
      <c r="N195" s="358"/>
      <c r="O195" s="358"/>
      <c r="P195" s="77"/>
      <c r="Q195" s="83"/>
      <c r="R195" s="350"/>
      <c r="S195" s="351"/>
      <c r="T195" s="81"/>
      <c r="U195" s="303"/>
      <c r="W195" s="84"/>
      <c r="Y195" s="322"/>
      <c r="Z195" s="329"/>
      <c r="AA195" s="89"/>
      <c r="AB195" s="318"/>
      <c r="AC195" s="318"/>
      <c r="AD195" s="318"/>
      <c r="AE195" s="89"/>
      <c r="AF195" s="318"/>
      <c r="AG195" s="318"/>
      <c r="AH195" s="318"/>
      <c r="AI195" s="89"/>
      <c r="AJ195" s="318"/>
      <c r="AK195" s="318"/>
      <c r="AL195" s="318"/>
      <c r="AM195" s="89"/>
      <c r="AN195" s="318"/>
      <c r="AO195" s="318"/>
      <c r="AP195" s="318"/>
      <c r="AQ195" s="88"/>
      <c r="AR195" s="306"/>
      <c r="AV195" s="322"/>
      <c r="AW195" s="329"/>
      <c r="AX195" s="89"/>
      <c r="AY195" s="318"/>
      <c r="AZ195" s="318"/>
      <c r="BA195" s="318"/>
      <c r="BB195" s="89"/>
      <c r="BC195" s="318"/>
      <c r="BD195" s="318"/>
      <c r="BE195" s="318"/>
      <c r="BF195" s="89"/>
      <c r="BG195" s="318"/>
      <c r="BH195" s="318"/>
      <c r="BI195" s="318"/>
      <c r="BJ195" s="89"/>
      <c r="BK195" s="318"/>
      <c r="BL195" s="318"/>
      <c r="BM195" s="318"/>
      <c r="BN195" s="88"/>
      <c r="BO195" s="306"/>
      <c r="BP195" s="306"/>
      <c r="BR195" s="88"/>
      <c r="BS195" s="90"/>
      <c r="BT195" s="329"/>
      <c r="BU195" s="80"/>
      <c r="BV195" s="331"/>
      <c r="BW195" s="331"/>
      <c r="BX195" s="331"/>
      <c r="BY195" s="80"/>
      <c r="BZ195" s="331"/>
      <c r="CA195" s="331"/>
      <c r="CB195" s="331"/>
      <c r="CC195" s="80"/>
      <c r="CD195" s="331"/>
      <c r="CE195" s="331"/>
      <c r="CF195" s="331"/>
      <c r="CG195" s="80"/>
      <c r="CH195" s="331"/>
      <c r="CI195" s="331"/>
      <c r="CJ195" s="331"/>
      <c r="CK195" s="91"/>
      <c r="CL195" s="307"/>
      <c r="CM195" s="307"/>
      <c r="CN195" s="84"/>
      <c r="CO195" s="306"/>
      <c r="CQ195" s="322"/>
      <c r="CR195" s="329"/>
      <c r="CS195" s="89"/>
      <c r="CT195" s="330"/>
      <c r="CU195" s="330"/>
      <c r="CV195" s="330"/>
      <c r="CW195" s="89"/>
      <c r="CX195" s="330"/>
      <c r="CY195" s="330"/>
      <c r="CZ195" s="330"/>
      <c r="DA195" s="89"/>
      <c r="DB195" s="330"/>
      <c r="DC195" s="330"/>
      <c r="DD195" s="330"/>
      <c r="DE195" s="89"/>
      <c r="DF195" s="330"/>
      <c r="DG195" s="330"/>
      <c r="DH195" s="330"/>
      <c r="DI195" s="88"/>
      <c r="DJ195" s="307"/>
      <c r="DK195" s="353"/>
      <c r="DY195" s="84"/>
    </row>
    <row r="196" spans="1:129" s="304" customFormat="1" ht="242.4" hidden="1" customHeight="1" x14ac:dyDescent="0.4">
      <c r="A196" s="355" t="s">
        <v>168</v>
      </c>
      <c r="B196" s="356" t="s">
        <v>169</v>
      </c>
      <c r="C196" s="294">
        <v>0</v>
      </c>
      <c r="D196" s="294">
        <v>0</v>
      </c>
      <c r="E196" s="295">
        <v>0</v>
      </c>
      <c r="F196" s="296" t="e">
        <f t="shared" si="11"/>
        <v>#DIV/0!</v>
      </c>
      <c r="G196" s="295">
        <f t="shared" si="12"/>
        <v>0</v>
      </c>
      <c r="H196" s="296" t="e">
        <f t="shared" si="13"/>
        <v>#DIV/0!</v>
      </c>
      <c r="I196" s="295">
        <f t="shared" si="14"/>
        <v>0</v>
      </c>
      <c r="J196" s="314"/>
      <c r="K196" s="315"/>
      <c r="L196" s="77"/>
      <c r="M196" s="315"/>
      <c r="N196" s="315"/>
      <c r="O196" s="315"/>
      <c r="P196" s="77"/>
      <c r="Q196" s="83"/>
      <c r="R196" s="350"/>
      <c r="S196" s="351"/>
      <c r="T196" s="81"/>
      <c r="U196" s="303"/>
      <c r="W196" s="84"/>
      <c r="Y196" s="86"/>
      <c r="Z196" s="329"/>
      <c r="AA196" s="89"/>
      <c r="AB196" s="318"/>
      <c r="AC196" s="318"/>
      <c r="AD196" s="318"/>
      <c r="AE196" s="89"/>
      <c r="AF196" s="318"/>
      <c r="AG196" s="318"/>
      <c r="AH196" s="318"/>
      <c r="AI196" s="89"/>
      <c r="AJ196" s="318"/>
      <c r="AK196" s="318"/>
      <c r="AL196" s="318"/>
      <c r="AM196" s="89"/>
      <c r="AN196" s="318"/>
      <c r="AO196" s="318"/>
      <c r="AP196" s="318"/>
      <c r="AQ196" s="88"/>
      <c r="AR196" s="306"/>
      <c r="AV196" s="86"/>
      <c r="AW196" s="329"/>
      <c r="AX196" s="89"/>
      <c r="AY196" s="318"/>
      <c r="AZ196" s="318"/>
      <c r="BA196" s="318"/>
      <c r="BB196" s="89"/>
      <c r="BC196" s="318"/>
      <c r="BD196" s="318"/>
      <c r="BE196" s="318"/>
      <c r="BF196" s="89"/>
      <c r="BG196" s="318"/>
      <c r="BH196" s="318"/>
      <c r="BI196" s="318"/>
      <c r="BJ196" s="89"/>
      <c r="BK196" s="318"/>
      <c r="BL196" s="318"/>
      <c r="BM196" s="318"/>
      <c r="BN196" s="88"/>
      <c r="BO196" s="306"/>
      <c r="BP196" s="306"/>
      <c r="BR196" s="88"/>
      <c r="BS196" s="90"/>
      <c r="BT196" s="329"/>
      <c r="BU196" s="80"/>
      <c r="BV196" s="331"/>
      <c r="BW196" s="331"/>
      <c r="BX196" s="331"/>
      <c r="BY196" s="80"/>
      <c r="BZ196" s="331"/>
      <c r="CA196" s="331"/>
      <c r="CB196" s="331"/>
      <c r="CC196" s="80"/>
      <c r="CD196" s="331"/>
      <c r="CE196" s="331"/>
      <c r="CF196" s="331"/>
      <c r="CG196" s="80"/>
      <c r="CH196" s="331"/>
      <c r="CI196" s="331"/>
      <c r="CJ196" s="331"/>
      <c r="CK196" s="91"/>
      <c r="CL196" s="307"/>
      <c r="CM196" s="307"/>
      <c r="CN196" s="84"/>
      <c r="CO196" s="306"/>
      <c r="CP196" s="359"/>
      <c r="CQ196" s="86"/>
      <c r="CR196" s="329"/>
      <c r="CS196" s="89"/>
      <c r="CT196" s="330"/>
      <c r="CU196" s="330"/>
      <c r="CV196" s="330"/>
      <c r="CW196" s="89"/>
      <c r="CX196" s="330"/>
      <c r="CY196" s="330"/>
      <c r="CZ196" s="330"/>
      <c r="DA196" s="89"/>
      <c r="DB196" s="330"/>
      <c r="DC196" s="330"/>
      <c r="DD196" s="330"/>
      <c r="DE196" s="89"/>
      <c r="DF196" s="330"/>
      <c r="DG196" s="330"/>
      <c r="DH196" s="330"/>
      <c r="DI196" s="88"/>
      <c r="DJ196" s="307"/>
      <c r="DK196" s="353"/>
      <c r="DY196" s="84"/>
    </row>
    <row r="197" spans="1:129" s="304" customFormat="1" ht="148.19999999999999" hidden="1" customHeight="1" x14ac:dyDescent="0.4">
      <c r="A197" s="360" t="s">
        <v>170</v>
      </c>
      <c r="B197" s="356" t="s">
        <v>171</v>
      </c>
      <c r="C197" s="294">
        <v>0</v>
      </c>
      <c r="D197" s="294">
        <v>0</v>
      </c>
      <c r="E197" s="295">
        <v>0</v>
      </c>
      <c r="F197" s="296" t="e">
        <f t="shared" si="11"/>
        <v>#DIV/0!</v>
      </c>
      <c r="G197" s="295">
        <f t="shared" si="12"/>
        <v>0</v>
      </c>
      <c r="H197" s="296" t="e">
        <f t="shared" si="13"/>
        <v>#DIV/0!</v>
      </c>
      <c r="I197" s="295">
        <f t="shared" si="14"/>
        <v>0</v>
      </c>
      <c r="J197" s="314"/>
      <c r="K197" s="315"/>
      <c r="L197" s="77"/>
      <c r="M197" s="315"/>
      <c r="N197" s="315"/>
      <c r="O197" s="315"/>
      <c r="P197" s="77"/>
      <c r="Q197" s="83"/>
      <c r="R197" s="350"/>
      <c r="S197" s="351"/>
      <c r="T197" s="81"/>
      <c r="U197" s="303"/>
      <c r="W197" s="84"/>
      <c r="Y197" s="345"/>
      <c r="Z197" s="329"/>
      <c r="AA197" s="89"/>
      <c r="AB197" s="318"/>
      <c r="AC197" s="318"/>
      <c r="AD197" s="318"/>
      <c r="AE197" s="89"/>
      <c r="AF197" s="318"/>
      <c r="AG197" s="318"/>
      <c r="AH197" s="318"/>
      <c r="AI197" s="89"/>
      <c r="AJ197" s="318"/>
      <c r="AK197" s="318"/>
      <c r="AL197" s="318"/>
      <c r="AM197" s="89"/>
      <c r="AN197" s="318"/>
      <c r="AO197" s="318"/>
      <c r="AP197" s="318"/>
      <c r="AQ197" s="88"/>
      <c r="AR197" s="306"/>
      <c r="AS197" s="306"/>
      <c r="AV197" s="345"/>
      <c r="AW197" s="329"/>
      <c r="AX197" s="89"/>
      <c r="AY197" s="318"/>
      <c r="AZ197" s="318"/>
      <c r="BA197" s="318"/>
      <c r="BB197" s="89"/>
      <c r="BC197" s="318"/>
      <c r="BD197" s="318"/>
      <c r="BE197" s="318"/>
      <c r="BF197" s="89"/>
      <c r="BG197" s="318"/>
      <c r="BH197" s="318"/>
      <c r="BI197" s="318"/>
      <c r="BJ197" s="89"/>
      <c r="BK197" s="318"/>
      <c r="BL197" s="318"/>
      <c r="BM197" s="318"/>
      <c r="BN197" s="88"/>
      <c r="BO197" s="306"/>
      <c r="BP197" s="306"/>
      <c r="BR197" s="88"/>
      <c r="BS197" s="90"/>
      <c r="BT197" s="329"/>
      <c r="BU197" s="80"/>
      <c r="BV197" s="331"/>
      <c r="BW197" s="331"/>
      <c r="BX197" s="331"/>
      <c r="BY197" s="80"/>
      <c r="BZ197" s="331"/>
      <c r="CA197" s="331"/>
      <c r="CB197" s="331"/>
      <c r="CC197" s="80"/>
      <c r="CD197" s="331"/>
      <c r="CE197" s="331"/>
      <c r="CF197" s="331"/>
      <c r="CG197" s="80"/>
      <c r="CH197" s="331"/>
      <c r="CI197" s="331"/>
      <c r="CJ197" s="331"/>
      <c r="CK197" s="91"/>
      <c r="CL197" s="307"/>
      <c r="CM197" s="307"/>
      <c r="CN197" s="84"/>
      <c r="CO197" s="306"/>
      <c r="CQ197" s="345"/>
      <c r="CR197" s="329"/>
      <c r="CS197" s="89"/>
      <c r="CT197" s="330"/>
      <c r="CU197" s="330"/>
      <c r="CV197" s="330"/>
      <c r="CW197" s="89"/>
      <c r="CX197" s="330"/>
      <c r="CY197" s="330"/>
      <c r="CZ197" s="330"/>
      <c r="DA197" s="89"/>
      <c r="DB197" s="330"/>
      <c r="DC197" s="330"/>
      <c r="DD197" s="330"/>
      <c r="DE197" s="89"/>
      <c r="DF197" s="330"/>
      <c r="DG197" s="330"/>
      <c r="DH197" s="330"/>
      <c r="DI197" s="88"/>
      <c r="DJ197" s="307"/>
      <c r="DK197" s="353"/>
      <c r="DY197" s="84"/>
    </row>
    <row r="198" spans="1:129" s="304" customFormat="1" ht="101.4" hidden="1" customHeight="1" x14ac:dyDescent="0.4">
      <c r="A198" s="355"/>
      <c r="B198" s="356"/>
      <c r="C198" s="294">
        <v>0</v>
      </c>
      <c r="D198" s="294">
        <v>0</v>
      </c>
      <c r="E198" s="295">
        <v>0</v>
      </c>
      <c r="F198" s="296" t="e">
        <f t="shared" si="11"/>
        <v>#DIV/0!</v>
      </c>
      <c r="G198" s="295">
        <f t="shared" si="12"/>
        <v>0</v>
      </c>
      <c r="H198" s="296" t="e">
        <f t="shared" si="13"/>
        <v>#DIV/0!</v>
      </c>
      <c r="I198" s="295">
        <f t="shared" si="14"/>
        <v>0</v>
      </c>
      <c r="J198" s="314"/>
      <c r="K198" s="315"/>
      <c r="L198" s="77"/>
      <c r="M198" s="315"/>
      <c r="N198" s="315"/>
      <c r="O198" s="315"/>
      <c r="P198" s="77"/>
      <c r="Q198" s="83"/>
      <c r="R198" s="350"/>
      <c r="S198" s="351"/>
      <c r="T198" s="81"/>
      <c r="U198" s="303"/>
      <c r="W198" s="84"/>
      <c r="Y198" s="86"/>
      <c r="Z198" s="329"/>
      <c r="AA198" s="89"/>
      <c r="AB198" s="318"/>
      <c r="AC198" s="318"/>
      <c r="AD198" s="318"/>
      <c r="AE198" s="89"/>
      <c r="AF198" s="318"/>
      <c r="AG198" s="318"/>
      <c r="AH198" s="318"/>
      <c r="AI198" s="89"/>
      <c r="AJ198" s="318"/>
      <c r="AK198" s="318"/>
      <c r="AL198" s="318"/>
      <c r="AM198" s="89"/>
      <c r="AN198" s="318"/>
      <c r="AO198" s="318"/>
      <c r="AP198" s="318"/>
      <c r="AQ198" s="88"/>
      <c r="AR198" s="306"/>
      <c r="AS198" s="306"/>
      <c r="AV198" s="86"/>
      <c r="AW198" s="329"/>
      <c r="AX198" s="89"/>
      <c r="AY198" s="318"/>
      <c r="AZ198" s="318"/>
      <c r="BA198" s="318"/>
      <c r="BB198" s="89"/>
      <c r="BC198" s="318"/>
      <c r="BD198" s="318"/>
      <c r="BE198" s="318"/>
      <c r="BF198" s="89"/>
      <c r="BG198" s="318"/>
      <c r="BH198" s="318"/>
      <c r="BI198" s="318"/>
      <c r="BJ198" s="89"/>
      <c r="BK198" s="318"/>
      <c r="BL198" s="318"/>
      <c r="BM198" s="318"/>
      <c r="BN198" s="88"/>
      <c r="BO198" s="306"/>
      <c r="BP198" s="306"/>
      <c r="BR198" s="88"/>
      <c r="BS198" s="90"/>
      <c r="BT198" s="329"/>
      <c r="BU198" s="80"/>
      <c r="BV198" s="331"/>
      <c r="BW198" s="331"/>
      <c r="BX198" s="331"/>
      <c r="BY198" s="80"/>
      <c r="BZ198" s="331"/>
      <c r="CA198" s="331"/>
      <c r="CB198" s="331"/>
      <c r="CC198" s="80"/>
      <c r="CD198" s="331"/>
      <c r="CE198" s="331"/>
      <c r="CF198" s="331"/>
      <c r="CG198" s="80"/>
      <c r="CH198" s="331"/>
      <c r="CI198" s="331"/>
      <c r="CJ198" s="331"/>
      <c r="CK198" s="91"/>
      <c r="CL198" s="307"/>
      <c r="CM198" s="307"/>
      <c r="CN198" s="84"/>
      <c r="CO198" s="306"/>
      <c r="CQ198" s="86"/>
      <c r="CR198" s="329"/>
      <c r="CS198" s="89"/>
      <c r="CT198" s="330"/>
      <c r="CU198" s="330"/>
      <c r="CV198" s="330"/>
      <c r="CW198" s="89"/>
      <c r="CX198" s="330"/>
      <c r="CY198" s="330"/>
      <c r="CZ198" s="330"/>
      <c r="DA198" s="89"/>
      <c r="DB198" s="330"/>
      <c r="DC198" s="330"/>
      <c r="DD198" s="330"/>
      <c r="DE198" s="89"/>
      <c r="DF198" s="330"/>
      <c r="DG198" s="330"/>
      <c r="DH198" s="330"/>
      <c r="DI198" s="88"/>
      <c r="DJ198" s="307"/>
      <c r="DK198" s="353"/>
      <c r="DY198" s="84"/>
    </row>
    <row r="199" spans="1:129" s="304" customFormat="1" ht="76.2" hidden="1" customHeight="1" x14ac:dyDescent="0.4">
      <c r="A199" s="361" t="s">
        <v>172</v>
      </c>
      <c r="B199" s="356" t="s">
        <v>173</v>
      </c>
      <c r="C199" s="294">
        <v>0</v>
      </c>
      <c r="D199" s="294">
        <v>0</v>
      </c>
      <c r="E199" s="295">
        <v>0</v>
      </c>
      <c r="F199" s="296" t="e">
        <f t="shared" si="11"/>
        <v>#DIV/0!</v>
      </c>
      <c r="G199" s="295">
        <f t="shared" si="12"/>
        <v>0</v>
      </c>
      <c r="H199" s="296" t="e">
        <f t="shared" si="13"/>
        <v>#DIV/0!</v>
      </c>
      <c r="I199" s="295">
        <f t="shared" si="14"/>
        <v>0</v>
      </c>
      <c r="J199" s="314"/>
      <c r="K199" s="315"/>
      <c r="L199" s="77"/>
      <c r="M199" s="315"/>
      <c r="N199" s="315"/>
      <c r="O199" s="315"/>
      <c r="P199" s="77"/>
      <c r="Q199" s="83"/>
      <c r="R199" s="350"/>
      <c r="S199" s="351"/>
      <c r="T199" s="81"/>
      <c r="U199" s="303"/>
      <c r="W199" s="84"/>
      <c r="Y199" s="362"/>
      <c r="Z199" s="329"/>
      <c r="AA199" s="89"/>
      <c r="AB199" s="318"/>
      <c r="AC199" s="318"/>
      <c r="AD199" s="318"/>
      <c r="AE199" s="89"/>
      <c r="AF199" s="318"/>
      <c r="AG199" s="318"/>
      <c r="AH199" s="318"/>
      <c r="AI199" s="89"/>
      <c r="AJ199" s="318"/>
      <c r="AK199" s="318"/>
      <c r="AL199" s="318"/>
      <c r="AM199" s="89"/>
      <c r="AN199" s="318"/>
      <c r="AO199" s="318"/>
      <c r="AP199" s="318"/>
      <c r="AQ199" s="88"/>
      <c r="AR199" s="306"/>
      <c r="AV199" s="362"/>
      <c r="AW199" s="329"/>
      <c r="AX199" s="89"/>
      <c r="AY199" s="318"/>
      <c r="AZ199" s="318"/>
      <c r="BA199" s="318"/>
      <c r="BB199" s="89"/>
      <c r="BC199" s="318"/>
      <c r="BD199" s="318"/>
      <c r="BE199" s="318"/>
      <c r="BF199" s="89"/>
      <c r="BG199" s="318"/>
      <c r="BH199" s="318"/>
      <c r="BI199" s="318"/>
      <c r="BJ199" s="89"/>
      <c r="BK199" s="318"/>
      <c r="BL199" s="318"/>
      <c r="BM199" s="318"/>
      <c r="BN199" s="88"/>
      <c r="BO199" s="306"/>
      <c r="BP199" s="306"/>
      <c r="BR199" s="88"/>
      <c r="BS199" s="90"/>
      <c r="BT199" s="329"/>
      <c r="BU199" s="80"/>
      <c r="BV199" s="331"/>
      <c r="BW199" s="331"/>
      <c r="BX199" s="331"/>
      <c r="BY199" s="80"/>
      <c r="BZ199" s="331"/>
      <c r="CA199" s="331"/>
      <c r="CB199" s="331"/>
      <c r="CC199" s="80"/>
      <c r="CD199" s="331"/>
      <c r="CE199" s="331"/>
      <c r="CF199" s="331"/>
      <c r="CG199" s="80"/>
      <c r="CH199" s="331"/>
      <c r="CI199" s="331"/>
      <c r="CJ199" s="331"/>
      <c r="CK199" s="91"/>
      <c r="CL199" s="307"/>
      <c r="CM199" s="307"/>
      <c r="CN199" s="84"/>
      <c r="CO199" s="306"/>
      <c r="CQ199" s="362"/>
      <c r="CR199" s="329"/>
      <c r="CS199" s="89"/>
      <c r="CT199" s="330"/>
      <c r="CU199" s="330"/>
      <c r="CV199" s="330"/>
      <c r="CW199" s="89"/>
      <c r="CX199" s="330"/>
      <c r="CY199" s="330"/>
      <c r="CZ199" s="330"/>
      <c r="DA199" s="89"/>
      <c r="DB199" s="330"/>
      <c r="DC199" s="330"/>
      <c r="DD199" s="330"/>
      <c r="DE199" s="89"/>
      <c r="DF199" s="330"/>
      <c r="DG199" s="330"/>
      <c r="DH199" s="330"/>
      <c r="DI199" s="88"/>
      <c r="DJ199" s="307"/>
      <c r="DK199" s="353"/>
      <c r="DY199" s="84"/>
    </row>
    <row r="200" spans="1:129" s="304" customFormat="1" ht="91.2" hidden="1" customHeight="1" x14ac:dyDescent="0.4">
      <c r="A200" s="355" t="s">
        <v>174</v>
      </c>
      <c r="B200" s="356" t="s">
        <v>175</v>
      </c>
      <c r="C200" s="294">
        <v>0</v>
      </c>
      <c r="D200" s="294">
        <v>0</v>
      </c>
      <c r="E200" s="295">
        <v>0</v>
      </c>
      <c r="F200" s="296" t="e">
        <f t="shared" si="11"/>
        <v>#DIV/0!</v>
      </c>
      <c r="G200" s="295">
        <f t="shared" si="12"/>
        <v>0</v>
      </c>
      <c r="H200" s="296" t="e">
        <f t="shared" si="13"/>
        <v>#DIV/0!</v>
      </c>
      <c r="I200" s="295">
        <f t="shared" si="14"/>
        <v>0</v>
      </c>
      <c r="J200" s="314"/>
      <c r="K200" s="315"/>
      <c r="L200" s="77"/>
      <c r="M200" s="315"/>
      <c r="N200" s="315"/>
      <c r="O200" s="315"/>
      <c r="P200" s="77"/>
      <c r="Q200" s="83"/>
      <c r="R200" s="350"/>
      <c r="S200" s="351"/>
      <c r="T200" s="81"/>
      <c r="U200" s="303"/>
      <c r="W200" s="84"/>
      <c r="Y200" s="86"/>
      <c r="Z200" s="329"/>
      <c r="AA200" s="89"/>
      <c r="AB200" s="318"/>
      <c r="AC200" s="318"/>
      <c r="AD200" s="318"/>
      <c r="AE200" s="89"/>
      <c r="AF200" s="318"/>
      <c r="AG200" s="318"/>
      <c r="AH200" s="318"/>
      <c r="AI200" s="89"/>
      <c r="AJ200" s="318"/>
      <c r="AK200" s="318"/>
      <c r="AL200" s="318"/>
      <c r="AM200" s="89"/>
      <c r="AN200" s="318"/>
      <c r="AO200" s="318"/>
      <c r="AP200" s="318"/>
      <c r="AQ200" s="88"/>
      <c r="AR200" s="306"/>
      <c r="AV200" s="86"/>
      <c r="AW200" s="329"/>
      <c r="AX200" s="89"/>
      <c r="AY200" s="318"/>
      <c r="AZ200" s="318"/>
      <c r="BA200" s="318"/>
      <c r="BB200" s="89"/>
      <c r="BC200" s="318"/>
      <c r="BD200" s="318"/>
      <c r="BE200" s="318"/>
      <c r="BF200" s="89"/>
      <c r="BG200" s="318"/>
      <c r="BH200" s="318"/>
      <c r="BI200" s="318"/>
      <c r="BJ200" s="89"/>
      <c r="BK200" s="318"/>
      <c r="BL200" s="318"/>
      <c r="BM200" s="318"/>
      <c r="BN200" s="88"/>
      <c r="BO200" s="306"/>
      <c r="BP200" s="306"/>
      <c r="BR200" s="88"/>
      <c r="BS200" s="90"/>
      <c r="BT200" s="329"/>
      <c r="BU200" s="80"/>
      <c r="BV200" s="331"/>
      <c r="BW200" s="331"/>
      <c r="BX200" s="331"/>
      <c r="BY200" s="80"/>
      <c r="BZ200" s="331"/>
      <c r="CA200" s="331"/>
      <c r="CB200" s="331"/>
      <c r="CC200" s="80"/>
      <c r="CD200" s="331"/>
      <c r="CE200" s="331"/>
      <c r="CF200" s="331"/>
      <c r="CG200" s="80"/>
      <c r="CH200" s="331"/>
      <c r="CI200" s="331"/>
      <c r="CJ200" s="331"/>
      <c r="CK200" s="91"/>
      <c r="CL200" s="307"/>
      <c r="CM200" s="307"/>
      <c r="CN200" s="84"/>
      <c r="CO200" s="306"/>
      <c r="CQ200" s="86"/>
      <c r="CR200" s="329"/>
      <c r="CS200" s="89"/>
      <c r="CT200" s="330"/>
      <c r="CU200" s="330"/>
      <c r="CV200" s="330"/>
      <c r="CW200" s="89"/>
      <c r="CX200" s="330"/>
      <c r="CY200" s="330"/>
      <c r="CZ200" s="330"/>
      <c r="DA200" s="89"/>
      <c r="DB200" s="330"/>
      <c r="DC200" s="330"/>
      <c r="DD200" s="330"/>
      <c r="DE200" s="89"/>
      <c r="DF200" s="330"/>
      <c r="DG200" s="330"/>
      <c r="DH200" s="330"/>
      <c r="DI200" s="88"/>
      <c r="DJ200" s="307"/>
      <c r="DK200" s="353"/>
      <c r="DY200" s="84"/>
    </row>
    <row r="201" spans="1:129" s="304" customFormat="1" ht="119.4" hidden="1" customHeight="1" x14ac:dyDescent="0.4">
      <c r="A201" s="355" t="s">
        <v>176</v>
      </c>
      <c r="B201" s="356" t="s">
        <v>177</v>
      </c>
      <c r="C201" s="294">
        <v>7657472</v>
      </c>
      <c r="D201" s="294">
        <v>4515255</v>
      </c>
      <c r="E201" s="295">
        <v>4515255</v>
      </c>
      <c r="F201" s="296">
        <f t="shared" si="11"/>
        <v>58.965347832809577</v>
      </c>
      <c r="G201" s="295">
        <f t="shared" si="12"/>
        <v>-3142217</v>
      </c>
      <c r="H201" s="296">
        <f t="shared" si="13"/>
        <v>100</v>
      </c>
      <c r="I201" s="295">
        <f t="shared" si="14"/>
        <v>0</v>
      </c>
      <c r="J201" s="314"/>
      <c r="K201" s="315"/>
      <c r="L201" s="77"/>
      <c r="M201" s="315"/>
      <c r="N201" s="315"/>
      <c r="O201" s="315"/>
      <c r="P201" s="77"/>
      <c r="Q201" s="83"/>
      <c r="R201" s="350"/>
      <c r="S201" s="351"/>
      <c r="T201" s="81"/>
      <c r="U201" s="303"/>
      <c r="W201" s="84"/>
      <c r="Y201" s="322"/>
      <c r="Z201" s="329"/>
      <c r="AA201" s="89"/>
      <c r="AB201" s="318"/>
      <c r="AC201" s="318"/>
      <c r="AD201" s="318"/>
      <c r="AE201" s="89"/>
      <c r="AF201" s="318"/>
      <c r="AG201" s="318"/>
      <c r="AH201" s="318"/>
      <c r="AI201" s="89"/>
      <c r="AJ201" s="318"/>
      <c r="AK201" s="318"/>
      <c r="AL201" s="318"/>
      <c r="AM201" s="89"/>
      <c r="AN201" s="318"/>
      <c r="AO201" s="318"/>
      <c r="AP201" s="318"/>
      <c r="AQ201" s="88"/>
      <c r="AR201" s="306"/>
      <c r="AV201" s="322"/>
      <c r="AW201" s="329"/>
      <c r="AX201" s="89"/>
      <c r="AY201" s="318"/>
      <c r="AZ201" s="318"/>
      <c r="BA201" s="318"/>
      <c r="BB201" s="89"/>
      <c r="BC201" s="318"/>
      <c r="BD201" s="318"/>
      <c r="BE201" s="318"/>
      <c r="BF201" s="89"/>
      <c r="BG201" s="318"/>
      <c r="BH201" s="318"/>
      <c r="BI201" s="318"/>
      <c r="BJ201" s="89"/>
      <c r="BK201" s="318"/>
      <c r="BL201" s="318"/>
      <c r="BM201" s="318"/>
      <c r="BN201" s="88"/>
      <c r="BO201" s="306"/>
      <c r="BP201" s="306"/>
      <c r="BR201" s="88"/>
      <c r="BS201" s="90"/>
      <c r="BT201" s="329"/>
      <c r="BU201" s="80"/>
      <c r="BV201" s="331"/>
      <c r="BW201" s="331"/>
      <c r="BX201" s="331"/>
      <c r="BY201" s="80"/>
      <c r="BZ201" s="331"/>
      <c r="CA201" s="331"/>
      <c r="CB201" s="331"/>
      <c r="CC201" s="80"/>
      <c r="CD201" s="331"/>
      <c r="CE201" s="331"/>
      <c r="CF201" s="331"/>
      <c r="CG201" s="80"/>
      <c r="CH201" s="331"/>
      <c r="CI201" s="331"/>
      <c r="CJ201" s="331"/>
      <c r="CK201" s="91"/>
      <c r="CL201" s="307"/>
      <c r="CM201" s="307"/>
      <c r="CN201" s="84"/>
      <c r="CO201" s="306"/>
      <c r="CQ201" s="86"/>
      <c r="CR201" s="329"/>
      <c r="CS201" s="89"/>
      <c r="CT201" s="330"/>
      <c r="CU201" s="330"/>
      <c r="CV201" s="330"/>
      <c r="CW201" s="89"/>
      <c r="CX201" s="330"/>
      <c r="CY201" s="330"/>
      <c r="CZ201" s="330"/>
      <c r="DA201" s="89"/>
      <c r="DB201" s="330"/>
      <c r="DC201" s="330"/>
      <c r="DD201" s="330"/>
      <c r="DE201" s="89"/>
      <c r="DF201" s="330"/>
      <c r="DG201" s="330"/>
      <c r="DH201" s="330"/>
      <c r="DI201" s="88"/>
      <c r="DJ201" s="307"/>
      <c r="DK201" s="353"/>
      <c r="DY201" s="84"/>
    </row>
    <row r="202" spans="1:129" s="85" customFormat="1" ht="79.2" hidden="1" customHeight="1" x14ac:dyDescent="0.4">
      <c r="A202" s="355" t="s">
        <v>178</v>
      </c>
      <c r="B202" s="356" t="s">
        <v>179</v>
      </c>
      <c r="C202" s="294">
        <v>0</v>
      </c>
      <c r="D202" s="294">
        <v>0</v>
      </c>
      <c r="E202" s="295">
        <v>0</v>
      </c>
      <c r="F202" s="296" t="e">
        <f t="shared" si="11"/>
        <v>#DIV/0!</v>
      </c>
      <c r="G202" s="295">
        <f t="shared" si="12"/>
        <v>0</v>
      </c>
      <c r="H202" s="296" t="e">
        <f t="shared" si="13"/>
        <v>#DIV/0!</v>
      </c>
      <c r="I202" s="295">
        <f t="shared" si="14"/>
        <v>0</v>
      </c>
      <c r="J202" s="314"/>
      <c r="K202" s="315"/>
      <c r="L202" s="77"/>
      <c r="M202" s="315"/>
      <c r="N202" s="315"/>
      <c r="O202" s="315"/>
      <c r="P202" s="77"/>
      <c r="Q202" s="83"/>
      <c r="R202" s="347"/>
      <c r="S202" s="351"/>
      <c r="T202" s="81"/>
      <c r="U202" s="82"/>
      <c r="W202" s="84"/>
      <c r="Y202" s="86"/>
      <c r="Z202" s="329"/>
      <c r="AA202" s="89"/>
      <c r="AB202" s="318"/>
      <c r="AC202" s="318"/>
      <c r="AD202" s="318"/>
      <c r="AE202" s="89"/>
      <c r="AF202" s="318"/>
      <c r="AG202" s="318"/>
      <c r="AH202" s="318"/>
      <c r="AI202" s="89"/>
      <c r="AJ202" s="318"/>
      <c r="AK202" s="318"/>
      <c r="AL202" s="318"/>
      <c r="AM202" s="89"/>
      <c r="AN202" s="318"/>
      <c r="AO202" s="318"/>
      <c r="AP202" s="318"/>
      <c r="AQ202" s="88"/>
      <c r="AR202" s="306"/>
      <c r="AV202" s="86"/>
      <c r="AW202" s="329"/>
      <c r="AX202" s="89"/>
      <c r="AY202" s="318"/>
      <c r="AZ202" s="318"/>
      <c r="BA202" s="318"/>
      <c r="BB202" s="89"/>
      <c r="BC202" s="318"/>
      <c r="BD202" s="318"/>
      <c r="BE202" s="318"/>
      <c r="BF202" s="89"/>
      <c r="BG202" s="318"/>
      <c r="BH202" s="318"/>
      <c r="BI202" s="318"/>
      <c r="BJ202" s="89"/>
      <c r="BK202" s="318"/>
      <c r="BL202" s="318"/>
      <c r="BM202" s="318"/>
      <c r="BN202" s="88"/>
      <c r="BO202" s="306"/>
      <c r="BP202" s="306"/>
      <c r="BR202" s="88"/>
      <c r="BS202" s="90"/>
      <c r="BT202" s="329"/>
      <c r="BU202" s="80"/>
      <c r="BV202" s="331"/>
      <c r="BW202" s="331"/>
      <c r="BX202" s="331"/>
      <c r="BY202" s="80"/>
      <c r="BZ202" s="331"/>
      <c r="CA202" s="331"/>
      <c r="CB202" s="331"/>
      <c r="CC202" s="80"/>
      <c r="CD202" s="331"/>
      <c r="CE202" s="331"/>
      <c r="CF202" s="331"/>
      <c r="CG202" s="80"/>
      <c r="CH202" s="331"/>
      <c r="CI202" s="331"/>
      <c r="CJ202" s="331"/>
      <c r="CK202" s="91"/>
      <c r="CL202" s="83"/>
      <c r="CM202" s="83"/>
      <c r="CN202" s="84"/>
      <c r="CO202" s="306"/>
      <c r="CQ202" s="86"/>
      <c r="CR202" s="329"/>
      <c r="CS202" s="89"/>
      <c r="CT202" s="330"/>
      <c r="CU202" s="330"/>
      <c r="CV202" s="330"/>
      <c r="CW202" s="89"/>
      <c r="CX202" s="330"/>
      <c r="CY202" s="330"/>
      <c r="CZ202" s="330"/>
      <c r="DA202" s="89"/>
      <c r="DB202" s="330"/>
      <c r="DC202" s="330"/>
      <c r="DD202" s="330"/>
      <c r="DE202" s="89"/>
      <c r="DF202" s="330"/>
      <c r="DG202" s="330"/>
      <c r="DH202" s="330"/>
      <c r="DI202" s="88"/>
      <c r="DJ202" s="307"/>
      <c r="DK202" s="349"/>
      <c r="DY202" s="84"/>
    </row>
    <row r="203" spans="1:129" s="85" customFormat="1" ht="45.6" hidden="1" customHeight="1" x14ac:dyDescent="0.4">
      <c r="A203" s="355" t="s">
        <v>180</v>
      </c>
      <c r="B203" s="356" t="s">
        <v>181</v>
      </c>
      <c r="C203" s="294">
        <v>0</v>
      </c>
      <c r="D203" s="294">
        <v>0</v>
      </c>
      <c r="E203" s="295">
        <v>0</v>
      </c>
      <c r="F203" s="296" t="e">
        <f t="shared" si="11"/>
        <v>#DIV/0!</v>
      </c>
      <c r="G203" s="295">
        <f t="shared" si="12"/>
        <v>0</v>
      </c>
      <c r="H203" s="296" t="e">
        <f t="shared" si="13"/>
        <v>#DIV/0!</v>
      </c>
      <c r="I203" s="295">
        <f t="shared" si="14"/>
        <v>0</v>
      </c>
      <c r="J203" s="314"/>
      <c r="K203" s="315"/>
      <c r="L203" s="77"/>
      <c r="M203" s="315"/>
      <c r="N203" s="315"/>
      <c r="O203" s="315"/>
      <c r="P203" s="77"/>
      <c r="Q203" s="83"/>
      <c r="R203" s="347"/>
      <c r="S203" s="351"/>
      <c r="T203" s="81"/>
      <c r="U203" s="82"/>
      <c r="W203" s="84"/>
      <c r="Y203" s="86"/>
      <c r="Z203" s="329"/>
      <c r="AA203" s="89"/>
      <c r="AB203" s="318"/>
      <c r="AC203" s="318"/>
      <c r="AD203" s="318"/>
      <c r="AE203" s="89"/>
      <c r="AF203" s="318"/>
      <c r="AG203" s="318"/>
      <c r="AH203" s="318"/>
      <c r="AI203" s="89"/>
      <c r="AJ203" s="318"/>
      <c r="AK203" s="318"/>
      <c r="AL203" s="318"/>
      <c r="AM203" s="89"/>
      <c r="AN203" s="318"/>
      <c r="AO203" s="318"/>
      <c r="AP203" s="318"/>
      <c r="AQ203" s="88"/>
      <c r="AR203" s="306"/>
      <c r="AV203" s="86"/>
      <c r="AW203" s="329"/>
      <c r="AX203" s="89"/>
      <c r="AY203" s="318"/>
      <c r="AZ203" s="318"/>
      <c r="BA203" s="318"/>
      <c r="BB203" s="89"/>
      <c r="BC203" s="318"/>
      <c r="BD203" s="318"/>
      <c r="BE203" s="318"/>
      <c r="BF203" s="89"/>
      <c r="BG203" s="318"/>
      <c r="BH203" s="318"/>
      <c r="BI203" s="318"/>
      <c r="BJ203" s="89"/>
      <c r="BK203" s="318"/>
      <c r="BL203" s="318"/>
      <c r="BM203" s="318"/>
      <c r="BN203" s="88"/>
      <c r="BO203" s="306"/>
      <c r="BP203" s="306"/>
      <c r="BR203" s="88"/>
      <c r="BS203" s="90"/>
      <c r="BT203" s="329"/>
      <c r="BU203" s="80"/>
      <c r="BV203" s="331"/>
      <c r="BW203" s="331"/>
      <c r="BX203" s="331"/>
      <c r="BY203" s="80"/>
      <c r="BZ203" s="331"/>
      <c r="CA203" s="331"/>
      <c r="CB203" s="331"/>
      <c r="CC203" s="80"/>
      <c r="CD203" s="331"/>
      <c r="CE203" s="331"/>
      <c r="CF203" s="331"/>
      <c r="CG203" s="80"/>
      <c r="CH203" s="331"/>
      <c r="CI203" s="331"/>
      <c r="CJ203" s="331"/>
      <c r="CK203" s="91"/>
      <c r="CL203" s="83"/>
      <c r="CM203" s="83"/>
      <c r="CN203" s="84"/>
      <c r="CO203" s="306"/>
      <c r="CQ203" s="86"/>
      <c r="CR203" s="329"/>
      <c r="CS203" s="89"/>
      <c r="CT203" s="330"/>
      <c r="CU203" s="330"/>
      <c r="CV203" s="330"/>
      <c r="CW203" s="89"/>
      <c r="CX203" s="330"/>
      <c r="CY203" s="330"/>
      <c r="CZ203" s="330"/>
      <c r="DA203" s="89"/>
      <c r="DB203" s="330"/>
      <c r="DC203" s="330"/>
      <c r="DD203" s="330"/>
      <c r="DE203" s="89"/>
      <c r="DF203" s="330"/>
      <c r="DG203" s="330"/>
      <c r="DH203" s="330"/>
      <c r="DI203" s="88"/>
      <c r="DJ203" s="307"/>
      <c r="DK203" s="349"/>
      <c r="DY203" s="84"/>
    </row>
    <row r="204" spans="1:129" s="85" customFormat="1" ht="63" hidden="1" customHeight="1" x14ac:dyDescent="0.4">
      <c r="A204" s="363" t="s">
        <v>182</v>
      </c>
      <c r="B204" s="364" t="s">
        <v>183</v>
      </c>
      <c r="C204" s="294">
        <v>0</v>
      </c>
      <c r="D204" s="294">
        <v>0</v>
      </c>
      <c r="E204" s="295">
        <v>0</v>
      </c>
      <c r="F204" s="296" t="e">
        <f t="shared" ref="F204:F276" si="15">E204/C204*100</f>
        <v>#DIV/0!</v>
      </c>
      <c r="G204" s="295">
        <f t="shared" ref="G204:G276" si="16">E204-C204</f>
        <v>0</v>
      </c>
      <c r="H204" s="296" t="e">
        <f t="shared" ref="H204:H276" si="17">E204/D204*100</f>
        <v>#DIV/0!</v>
      </c>
      <c r="I204" s="295">
        <f t="shared" ref="I204:I276" si="18">E204-D204</f>
        <v>0</v>
      </c>
      <c r="J204" s="314"/>
      <c r="K204" s="315"/>
      <c r="L204" s="77"/>
      <c r="M204" s="315"/>
      <c r="N204" s="315"/>
      <c r="O204" s="315"/>
      <c r="P204" s="77"/>
      <c r="Q204" s="83"/>
      <c r="R204" s="347"/>
      <c r="S204" s="351"/>
      <c r="T204" s="81"/>
      <c r="U204" s="82"/>
      <c r="W204" s="84"/>
      <c r="Y204" s="86"/>
      <c r="Z204" s="329"/>
      <c r="AA204" s="89"/>
      <c r="AB204" s="318"/>
      <c r="AC204" s="318"/>
      <c r="AD204" s="318"/>
      <c r="AE204" s="89"/>
      <c r="AF204" s="318"/>
      <c r="AG204" s="318"/>
      <c r="AH204" s="318"/>
      <c r="AI204" s="89"/>
      <c r="AJ204" s="318"/>
      <c r="AK204" s="318"/>
      <c r="AL204" s="318"/>
      <c r="AM204" s="89"/>
      <c r="AN204" s="318"/>
      <c r="AO204" s="318"/>
      <c r="AP204" s="318"/>
      <c r="AQ204" s="88"/>
      <c r="AR204" s="306"/>
      <c r="AV204" s="86"/>
      <c r="AW204" s="329"/>
      <c r="AX204" s="89"/>
      <c r="AY204" s="318"/>
      <c r="AZ204" s="318"/>
      <c r="BA204" s="318"/>
      <c r="BB204" s="89"/>
      <c r="BC204" s="318"/>
      <c r="BD204" s="318"/>
      <c r="BE204" s="318"/>
      <c r="BF204" s="89"/>
      <c r="BG204" s="318"/>
      <c r="BH204" s="318"/>
      <c r="BI204" s="318"/>
      <c r="BJ204" s="89"/>
      <c r="BK204" s="318"/>
      <c r="BL204" s="318"/>
      <c r="BM204" s="318"/>
      <c r="BN204" s="88"/>
      <c r="BO204" s="306"/>
      <c r="BP204" s="306"/>
      <c r="BR204" s="88"/>
      <c r="BS204" s="90"/>
      <c r="BT204" s="329"/>
      <c r="BU204" s="80"/>
      <c r="BV204" s="331"/>
      <c r="BW204" s="331"/>
      <c r="BX204" s="331"/>
      <c r="BY204" s="80"/>
      <c r="BZ204" s="331"/>
      <c r="CA204" s="331"/>
      <c r="CB204" s="331"/>
      <c r="CC204" s="80"/>
      <c r="CD204" s="331"/>
      <c r="CE204" s="331"/>
      <c r="CF204" s="331"/>
      <c r="CG204" s="80"/>
      <c r="CH204" s="331"/>
      <c r="CI204" s="331"/>
      <c r="CJ204" s="331"/>
      <c r="CK204" s="91"/>
      <c r="CL204" s="83"/>
      <c r="CM204" s="83"/>
      <c r="CN204" s="84"/>
      <c r="CO204" s="306"/>
      <c r="CQ204" s="86"/>
      <c r="CR204" s="329"/>
      <c r="CS204" s="89"/>
      <c r="CT204" s="330"/>
      <c r="CU204" s="330"/>
      <c r="CV204" s="330"/>
      <c r="CW204" s="89"/>
      <c r="CX204" s="330"/>
      <c r="CY204" s="330"/>
      <c r="CZ204" s="330"/>
      <c r="DA204" s="89"/>
      <c r="DB204" s="330"/>
      <c r="DC204" s="330"/>
      <c r="DD204" s="330"/>
      <c r="DE204" s="89"/>
      <c r="DF204" s="330"/>
      <c r="DG204" s="330"/>
      <c r="DH204" s="330"/>
      <c r="DI204" s="88"/>
      <c r="DJ204" s="307"/>
      <c r="DK204" s="349"/>
      <c r="DY204" s="84"/>
    </row>
    <row r="205" spans="1:129" s="85" customFormat="1" ht="64.95" hidden="1" customHeight="1" x14ac:dyDescent="0.55000000000000004">
      <c r="A205" s="365" t="s">
        <v>184</v>
      </c>
      <c r="B205" s="366"/>
      <c r="C205" s="294">
        <v>5368511</v>
      </c>
      <c r="D205" s="294">
        <v>4237125</v>
      </c>
      <c r="E205" s="295">
        <v>1935039.8</v>
      </c>
      <c r="F205" s="296">
        <f t="shared" si="15"/>
        <v>36.044255101647366</v>
      </c>
      <c r="G205" s="295">
        <f t="shared" si="16"/>
        <v>-3433471.2</v>
      </c>
      <c r="H205" s="296">
        <f t="shared" si="17"/>
        <v>45.668697524854707</v>
      </c>
      <c r="I205" s="295">
        <f t="shared" si="18"/>
        <v>-2302085.2000000002</v>
      </c>
      <c r="J205" s="314"/>
      <c r="K205" s="315"/>
      <c r="L205" s="77"/>
      <c r="M205" s="315"/>
      <c r="N205" s="315"/>
      <c r="O205" s="315"/>
      <c r="P205" s="77"/>
      <c r="Q205" s="83"/>
      <c r="R205" s="347"/>
      <c r="S205" s="351"/>
      <c r="T205" s="81"/>
      <c r="U205" s="82"/>
      <c r="W205" s="84"/>
      <c r="Y205" s="86"/>
      <c r="Z205" s="329"/>
      <c r="AA205" s="89"/>
      <c r="AB205" s="318"/>
      <c r="AC205" s="318"/>
      <c r="AD205" s="318"/>
      <c r="AE205" s="89"/>
      <c r="AF205" s="318"/>
      <c r="AG205" s="318"/>
      <c r="AH205" s="318"/>
      <c r="AI205" s="89"/>
      <c r="AJ205" s="318"/>
      <c r="AK205" s="318"/>
      <c r="AL205" s="318"/>
      <c r="AM205" s="89"/>
      <c r="AN205" s="318"/>
      <c r="AO205" s="318"/>
      <c r="AP205" s="318"/>
      <c r="AQ205" s="88"/>
      <c r="AR205" s="306"/>
      <c r="AV205" s="86"/>
      <c r="AW205" s="329"/>
      <c r="AX205" s="89"/>
      <c r="AY205" s="318"/>
      <c r="AZ205" s="318"/>
      <c r="BA205" s="318"/>
      <c r="BB205" s="89"/>
      <c r="BC205" s="318"/>
      <c r="BD205" s="318"/>
      <c r="BE205" s="318"/>
      <c r="BF205" s="89"/>
      <c r="BG205" s="318"/>
      <c r="BH205" s="318"/>
      <c r="BI205" s="318"/>
      <c r="BJ205" s="89"/>
      <c r="BK205" s="318"/>
      <c r="BL205" s="318"/>
      <c r="BM205" s="318"/>
      <c r="BN205" s="88"/>
      <c r="BO205" s="306"/>
      <c r="BP205" s="306"/>
      <c r="BR205" s="88"/>
      <c r="BS205" s="90"/>
      <c r="BT205" s="329"/>
      <c r="BU205" s="80"/>
      <c r="BV205" s="331"/>
      <c r="BW205" s="331"/>
      <c r="BX205" s="331"/>
      <c r="BY205" s="80"/>
      <c r="BZ205" s="331"/>
      <c r="CA205" s="331"/>
      <c r="CB205" s="331"/>
      <c r="CC205" s="80"/>
      <c r="CD205" s="331"/>
      <c r="CE205" s="331"/>
      <c r="CF205" s="331"/>
      <c r="CG205" s="80"/>
      <c r="CH205" s="331"/>
      <c r="CI205" s="331"/>
      <c r="CJ205" s="331"/>
      <c r="CK205" s="91"/>
      <c r="CL205" s="83"/>
      <c r="CM205" s="83"/>
      <c r="CN205" s="84"/>
      <c r="CO205" s="306"/>
      <c r="CQ205" s="86"/>
      <c r="CR205" s="329"/>
      <c r="CS205" s="89"/>
      <c r="CT205" s="330"/>
      <c r="CU205" s="330"/>
      <c r="CV205" s="330"/>
      <c r="CW205" s="89"/>
      <c r="CX205" s="330"/>
      <c r="CY205" s="330"/>
      <c r="CZ205" s="330"/>
      <c r="DA205" s="89"/>
      <c r="DB205" s="330"/>
      <c r="DC205" s="330"/>
      <c r="DD205" s="330"/>
      <c r="DE205" s="89"/>
      <c r="DF205" s="330"/>
      <c r="DG205" s="330"/>
      <c r="DH205" s="330"/>
      <c r="DI205" s="88"/>
      <c r="DJ205" s="307"/>
      <c r="DK205" s="349"/>
      <c r="DY205" s="84"/>
    </row>
    <row r="206" spans="1:129" s="85" customFormat="1" ht="62.4" hidden="1" customHeight="1" x14ac:dyDescent="0.4">
      <c r="A206" s="367" t="s">
        <v>185</v>
      </c>
      <c r="B206" s="366"/>
      <c r="C206" s="294">
        <v>600000</v>
      </c>
      <c r="D206" s="294">
        <v>600000</v>
      </c>
      <c r="E206" s="295">
        <v>0</v>
      </c>
      <c r="F206" s="296">
        <f t="shared" si="15"/>
        <v>0</v>
      </c>
      <c r="G206" s="295">
        <f t="shared" si="16"/>
        <v>-600000</v>
      </c>
      <c r="H206" s="296">
        <f t="shared" si="17"/>
        <v>0</v>
      </c>
      <c r="I206" s="295">
        <f t="shared" si="18"/>
        <v>-600000</v>
      </c>
      <c r="J206" s="314"/>
      <c r="K206" s="315"/>
      <c r="L206" s="77"/>
      <c r="M206" s="315"/>
      <c r="N206" s="315"/>
      <c r="O206" s="315"/>
      <c r="P206" s="77"/>
      <c r="Q206" s="83"/>
      <c r="R206" s="347"/>
      <c r="S206" s="351"/>
      <c r="T206" s="81"/>
      <c r="U206" s="82"/>
      <c r="W206" s="84"/>
      <c r="Y206" s="86"/>
      <c r="Z206" s="329"/>
      <c r="AA206" s="89"/>
      <c r="AB206" s="318"/>
      <c r="AC206" s="318"/>
      <c r="AD206" s="318"/>
      <c r="AE206" s="89"/>
      <c r="AF206" s="318"/>
      <c r="AG206" s="318"/>
      <c r="AH206" s="318"/>
      <c r="AI206" s="89"/>
      <c r="AJ206" s="318"/>
      <c r="AK206" s="318"/>
      <c r="AL206" s="318"/>
      <c r="AM206" s="89"/>
      <c r="AN206" s="318"/>
      <c r="AO206" s="318"/>
      <c r="AP206" s="318"/>
      <c r="AQ206" s="88"/>
      <c r="AR206" s="306"/>
      <c r="AV206" s="86"/>
      <c r="AW206" s="329"/>
      <c r="AX206" s="89"/>
      <c r="AY206" s="318"/>
      <c r="AZ206" s="318"/>
      <c r="BA206" s="318"/>
      <c r="BB206" s="89"/>
      <c r="BC206" s="318"/>
      <c r="BD206" s="318"/>
      <c r="BE206" s="318"/>
      <c r="BF206" s="89"/>
      <c r="BG206" s="318"/>
      <c r="BH206" s="318"/>
      <c r="BI206" s="318"/>
      <c r="BJ206" s="89"/>
      <c r="BK206" s="318"/>
      <c r="BL206" s="318"/>
      <c r="BM206" s="318"/>
      <c r="BN206" s="88"/>
      <c r="BO206" s="306"/>
      <c r="BP206" s="306"/>
      <c r="BR206" s="88"/>
      <c r="BS206" s="90"/>
      <c r="BT206" s="329"/>
      <c r="BU206" s="80"/>
      <c r="BV206" s="331"/>
      <c r="BW206" s="331"/>
      <c r="BX206" s="331"/>
      <c r="BY206" s="80"/>
      <c r="BZ206" s="331"/>
      <c r="CA206" s="331"/>
      <c r="CB206" s="331"/>
      <c r="CC206" s="80"/>
      <c r="CD206" s="331"/>
      <c r="CE206" s="331"/>
      <c r="CF206" s="331"/>
      <c r="CG206" s="80"/>
      <c r="CH206" s="331"/>
      <c r="CI206" s="331"/>
      <c r="CJ206" s="331"/>
      <c r="CK206" s="91"/>
      <c r="CL206" s="83"/>
      <c r="CM206" s="83"/>
      <c r="CN206" s="84"/>
      <c r="CO206" s="306"/>
      <c r="CQ206" s="86"/>
      <c r="CR206" s="329"/>
      <c r="CS206" s="89"/>
      <c r="CT206" s="330"/>
      <c r="CU206" s="330"/>
      <c r="CV206" s="330"/>
      <c r="CW206" s="89"/>
      <c r="CX206" s="330"/>
      <c r="CY206" s="330"/>
      <c r="CZ206" s="330"/>
      <c r="DA206" s="89"/>
      <c r="DB206" s="330"/>
      <c r="DC206" s="330"/>
      <c r="DD206" s="330"/>
      <c r="DE206" s="89"/>
      <c r="DF206" s="330"/>
      <c r="DG206" s="330"/>
      <c r="DH206" s="330"/>
      <c r="DI206" s="88"/>
      <c r="DJ206" s="307"/>
      <c r="DK206" s="349"/>
      <c r="DY206" s="84"/>
    </row>
    <row r="207" spans="1:129" s="304" customFormat="1" ht="58.95" hidden="1" customHeight="1" x14ac:dyDescent="0.4">
      <c r="A207" s="367" t="s">
        <v>186</v>
      </c>
      <c r="B207" s="366"/>
      <c r="C207" s="294">
        <v>192860</v>
      </c>
      <c r="D207" s="294">
        <v>107550</v>
      </c>
      <c r="E207" s="295">
        <v>0</v>
      </c>
      <c r="F207" s="296">
        <f t="shared" si="15"/>
        <v>0</v>
      </c>
      <c r="G207" s="295">
        <f t="shared" si="16"/>
        <v>-192860</v>
      </c>
      <c r="H207" s="296">
        <f t="shared" si="17"/>
        <v>0</v>
      </c>
      <c r="I207" s="295">
        <f t="shared" si="18"/>
        <v>-107550</v>
      </c>
      <c r="J207" s="314"/>
      <c r="K207" s="315"/>
      <c r="L207" s="77"/>
      <c r="M207" s="315"/>
      <c r="N207" s="315"/>
      <c r="O207" s="315"/>
      <c r="P207" s="77"/>
      <c r="Q207" s="83"/>
      <c r="R207" s="350"/>
      <c r="S207" s="351"/>
      <c r="T207" s="81"/>
      <c r="U207" s="303"/>
      <c r="W207" s="84"/>
      <c r="Y207" s="86"/>
      <c r="Z207" s="329"/>
      <c r="AA207" s="89"/>
      <c r="AB207" s="318"/>
      <c r="AC207" s="318"/>
      <c r="AD207" s="318"/>
      <c r="AE207" s="89"/>
      <c r="AF207" s="318"/>
      <c r="AG207" s="318"/>
      <c r="AH207" s="318"/>
      <c r="AI207" s="89"/>
      <c r="AJ207" s="318"/>
      <c r="AK207" s="318"/>
      <c r="AL207" s="318"/>
      <c r="AM207" s="89"/>
      <c r="AN207" s="318"/>
      <c r="AO207" s="318"/>
      <c r="AP207" s="318"/>
      <c r="AQ207" s="88"/>
      <c r="AR207" s="306"/>
      <c r="AV207" s="86"/>
      <c r="AW207" s="329"/>
      <c r="AX207" s="89"/>
      <c r="AY207" s="318"/>
      <c r="AZ207" s="318"/>
      <c r="BA207" s="318"/>
      <c r="BB207" s="89"/>
      <c r="BC207" s="318"/>
      <c r="BD207" s="318"/>
      <c r="BE207" s="318"/>
      <c r="BF207" s="89"/>
      <c r="BG207" s="318"/>
      <c r="BH207" s="318"/>
      <c r="BI207" s="318"/>
      <c r="BJ207" s="89"/>
      <c r="BK207" s="318"/>
      <c r="BL207" s="318"/>
      <c r="BM207" s="318"/>
      <c r="BN207" s="88"/>
      <c r="BO207" s="306"/>
      <c r="BP207" s="306"/>
      <c r="BR207" s="88"/>
      <c r="BS207" s="90"/>
      <c r="BT207" s="329"/>
      <c r="BU207" s="80"/>
      <c r="BV207" s="331"/>
      <c r="BW207" s="331"/>
      <c r="BX207" s="331"/>
      <c r="BY207" s="80"/>
      <c r="BZ207" s="331"/>
      <c r="CA207" s="331"/>
      <c r="CB207" s="331"/>
      <c r="CC207" s="80"/>
      <c r="CD207" s="331"/>
      <c r="CE207" s="331"/>
      <c r="CF207" s="331"/>
      <c r="CG207" s="80"/>
      <c r="CH207" s="331"/>
      <c r="CI207" s="331"/>
      <c r="CJ207" s="331"/>
      <c r="CK207" s="91"/>
      <c r="CL207" s="307"/>
      <c r="CM207" s="307"/>
      <c r="CN207" s="84"/>
      <c r="CO207" s="306"/>
      <c r="CQ207" s="86"/>
      <c r="CR207" s="329"/>
      <c r="CS207" s="89"/>
      <c r="CT207" s="330"/>
      <c r="CU207" s="330"/>
      <c r="CV207" s="330"/>
      <c r="CW207" s="89"/>
      <c r="CX207" s="330"/>
      <c r="CY207" s="330"/>
      <c r="CZ207" s="330"/>
      <c r="DA207" s="89"/>
      <c r="DB207" s="330"/>
      <c r="DC207" s="330"/>
      <c r="DD207" s="330"/>
      <c r="DE207" s="89"/>
      <c r="DF207" s="330"/>
      <c r="DG207" s="330"/>
      <c r="DH207" s="330"/>
      <c r="DI207" s="88"/>
      <c r="DJ207" s="307"/>
      <c r="DK207" s="353"/>
      <c r="DY207" s="84"/>
    </row>
    <row r="208" spans="1:129" s="304" customFormat="1" ht="53.4" hidden="1" customHeight="1" x14ac:dyDescent="0.4">
      <c r="A208" s="367" t="s">
        <v>187</v>
      </c>
      <c r="B208" s="366"/>
      <c r="C208" s="294">
        <v>35000</v>
      </c>
      <c r="D208" s="294">
        <v>35000</v>
      </c>
      <c r="E208" s="295">
        <v>0</v>
      </c>
      <c r="F208" s="296">
        <f t="shared" si="15"/>
        <v>0</v>
      </c>
      <c r="G208" s="295">
        <f t="shared" si="16"/>
        <v>-35000</v>
      </c>
      <c r="H208" s="296">
        <f t="shared" si="17"/>
        <v>0</v>
      </c>
      <c r="I208" s="295">
        <f t="shared" si="18"/>
        <v>-35000</v>
      </c>
      <c r="J208" s="314"/>
      <c r="K208" s="315"/>
      <c r="L208" s="77"/>
      <c r="M208" s="315"/>
      <c r="N208" s="315"/>
      <c r="O208" s="315"/>
      <c r="P208" s="77"/>
      <c r="Q208" s="83"/>
      <c r="R208" s="350"/>
      <c r="S208" s="351"/>
      <c r="T208" s="81"/>
      <c r="U208" s="303"/>
      <c r="W208" s="84"/>
      <c r="Y208" s="86"/>
      <c r="Z208" s="329"/>
      <c r="AA208" s="89"/>
      <c r="AB208" s="318"/>
      <c r="AC208" s="318"/>
      <c r="AD208" s="318"/>
      <c r="AE208" s="89"/>
      <c r="AF208" s="318"/>
      <c r="AG208" s="318"/>
      <c r="AH208" s="318"/>
      <c r="AI208" s="89"/>
      <c r="AJ208" s="318"/>
      <c r="AK208" s="318"/>
      <c r="AL208" s="318"/>
      <c r="AM208" s="89"/>
      <c r="AN208" s="318"/>
      <c r="AO208" s="318"/>
      <c r="AP208" s="318"/>
      <c r="AQ208" s="88"/>
      <c r="AR208" s="306"/>
      <c r="AV208" s="86"/>
      <c r="AW208" s="329"/>
      <c r="AX208" s="89"/>
      <c r="AY208" s="318"/>
      <c r="AZ208" s="318"/>
      <c r="BA208" s="318"/>
      <c r="BB208" s="89"/>
      <c r="BC208" s="318"/>
      <c r="BD208" s="318"/>
      <c r="BE208" s="318"/>
      <c r="BF208" s="89"/>
      <c r="BG208" s="318"/>
      <c r="BH208" s="318"/>
      <c r="BI208" s="318"/>
      <c r="BJ208" s="89"/>
      <c r="BK208" s="318"/>
      <c r="BL208" s="318"/>
      <c r="BM208" s="318"/>
      <c r="BN208" s="88"/>
      <c r="BO208" s="306"/>
      <c r="BP208" s="306"/>
      <c r="BR208" s="88"/>
      <c r="BS208" s="90"/>
      <c r="BT208" s="329"/>
      <c r="BU208" s="80"/>
      <c r="BV208" s="331"/>
      <c r="BW208" s="331"/>
      <c r="BX208" s="331"/>
      <c r="BY208" s="80"/>
      <c r="BZ208" s="331"/>
      <c r="CA208" s="331"/>
      <c r="CB208" s="331"/>
      <c r="CC208" s="80"/>
      <c r="CD208" s="331"/>
      <c r="CE208" s="331"/>
      <c r="CF208" s="331"/>
      <c r="CG208" s="80"/>
      <c r="CH208" s="331"/>
      <c r="CI208" s="331"/>
      <c r="CJ208" s="331"/>
      <c r="CK208" s="91"/>
      <c r="CL208" s="307"/>
      <c r="CM208" s="307"/>
      <c r="CN208" s="84"/>
      <c r="CO208" s="306"/>
      <c r="CQ208" s="86"/>
      <c r="CR208" s="329"/>
      <c r="CS208" s="89"/>
      <c r="CT208" s="330"/>
      <c r="CU208" s="330"/>
      <c r="CV208" s="330"/>
      <c r="CW208" s="89"/>
      <c r="CX208" s="330"/>
      <c r="CY208" s="330"/>
      <c r="CZ208" s="330"/>
      <c r="DA208" s="89"/>
      <c r="DB208" s="330"/>
      <c r="DC208" s="330"/>
      <c r="DD208" s="330"/>
      <c r="DE208" s="89"/>
      <c r="DF208" s="330"/>
      <c r="DG208" s="330"/>
      <c r="DH208" s="330"/>
      <c r="DI208" s="88"/>
      <c r="DJ208" s="307"/>
      <c r="DK208" s="353"/>
      <c r="DY208" s="84"/>
    </row>
    <row r="209" spans="1:129" s="304" customFormat="1" ht="41.4" hidden="1" customHeight="1" x14ac:dyDescent="0.4">
      <c r="A209" s="368"/>
      <c r="B209" s="366"/>
      <c r="C209" s="294">
        <v>2718156</v>
      </c>
      <c r="D209" s="294">
        <v>2162890</v>
      </c>
      <c r="E209" s="295">
        <v>1935039.8</v>
      </c>
      <c r="F209" s="296">
        <f t="shared" si="15"/>
        <v>71.189431364498574</v>
      </c>
      <c r="G209" s="295">
        <f t="shared" si="16"/>
        <v>-783116.2</v>
      </c>
      <c r="H209" s="296">
        <f t="shared" si="17"/>
        <v>89.465474434668437</v>
      </c>
      <c r="I209" s="295">
        <f t="shared" si="18"/>
        <v>-227850.19999999995</v>
      </c>
      <c r="J209" s="314"/>
      <c r="K209" s="315"/>
      <c r="L209" s="77"/>
      <c r="M209" s="315"/>
      <c r="N209" s="315"/>
      <c r="O209" s="315"/>
      <c r="P209" s="77"/>
      <c r="Q209" s="83"/>
      <c r="R209" s="350"/>
      <c r="S209" s="351"/>
      <c r="T209" s="81"/>
      <c r="U209" s="303"/>
      <c r="W209" s="84"/>
      <c r="Y209" s="86"/>
      <c r="Z209" s="329"/>
      <c r="AA209" s="89"/>
      <c r="AB209" s="318"/>
      <c r="AC209" s="318"/>
      <c r="AD209" s="318"/>
      <c r="AE209" s="89"/>
      <c r="AF209" s="318"/>
      <c r="AG209" s="318"/>
      <c r="AH209" s="318"/>
      <c r="AI209" s="89"/>
      <c r="AJ209" s="318"/>
      <c r="AK209" s="318"/>
      <c r="AL209" s="318"/>
      <c r="AM209" s="89"/>
      <c r="AN209" s="318"/>
      <c r="AO209" s="318"/>
      <c r="AP209" s="318"/>
      <c r="AQ209" s="88"/>
      <c r="AR209" s="306"/>
      <c r="AV209" s="86"/>
      <c r="AW209" s="329"/>
      <c r="AX209" s="89"/>
      <c r="AY209" s="318"/>
      <c r="AZ209" s="318"/>
      <c r="BA209" s="318"/>
      <c r="BB209" s="89"/>
      <c r="BC209" s="318"/>
      <c r="BD209" s="318"/>
      <c r="BE209" s="318"/>
      <c r="BF209" s="89"/>
      <c r="BG209" s="318"/>
      <c r="BH209" s="318"/>
      <c r="BI209" s="318"/>
      <c r="BJ209" s="89"/>
      <c r="BK209" s="318"/>
      <c r="BL209" s="318"/>
      <c r="BM209" s="318"/>
      <c r="BN209" s="88"/>
      <c r="BO209" s="306"/>
      <c r="BP209" s="306"/>
      <c r="BR209" s="88"/>
      <c r="BS209" s="90"/>
      <c r="BT209" s="329"/>
      <c r="BU209" s="80"/>
      <c r="BV209" s="331"/>
      <c r="BW209" s="331"/>
      <c r="BX209" s="331"/>
      <c r="BY209" s="80"/>
      <c r="BZ209" s="331"/>
      <c r="CA209" s="331"/>
      <c r="CB209" s="331"/>
      <c r="CC209" s="80"/>
      <c r="CD209" s="331"/>
      <c r="CE209" s="331"/>
      <c r="CF209" s="331"/>
      <c r="CG209" s="80"/>
      <c r="CH209" s="331"/>
      <c r="CI209" s="331"/>
      <c r="CJ209" s="331"/>
      <c r="CK209" s="91"/>
      <c r="CL209" s="307"/>
      <c r="CM209" s="307"/>
      <c r="CN209" s="84"/>
      <c r="CO209" s="306"/>
      <c r="CQ209" s="86"/>
      <c r="CR209" s="329"/>
      <c r="CS209" s="89"/>
      <c r="CT209" s="330"/>
      <c r="CU209" s="330"/>
      <c r="CV209" s="330"/>
      <c r="CW209" s="89"/>
      <c r="CX209" s="330"/>
      <c r="CY209" s="330"/>
      <c r="CZ209" s="330"/>
      <c r="DA209" s="89"/>
      <c r="DB209" s="330"/>
      <c r="DC209" s="330"/>
      <c r="DD209" s="330"/>
      <c r="DE209" s="89"/>
      <c r="DF209" s="330"/>
      <c r="DG209" s="330"/>
      <c r="DH209" s="330"/>
      <c r="DI209" s="88"/>
      <c r="DJ209" s="307"/>
      <c r="DK209" s="353"/>
      <c r="DY209" s="84"/>
    </row>
    <row r="210" spans="1:129" s="304" customFormat="1" ht="41.4" hidden="1" customHeight="1" x14ac:dyDescent="0.4">
      <c r="A210" s="368"/>
      <c r="B210" s="366"/>
      <c r="C210" s="294"/>
      <c r="D210" s="294"/>
      <c r="E210" s="295"/>
      <c r="F210" s="296"/>
      <c r="G210" s="295"/>
      <c r="H210" s="296"/>
      <c r="I210" s="295"/>
      <c r="J210" s="314"/>
      <c r="K210" s="315"/>
      <c r="L210" s="77"/>
      <c r="M210" s="315"/>
      <c r="N210" s="315"/>
      <c r="O210" s="315"/>
      <c r="P210" s="77"/>
      <c r="Q210" s="83"/>
      <c r="R210" s="350"/>
      <c r="S210" s="351"/>
      <c r="T210" s="81"/>
      <c r="U210" s="303"/>
      <c r="W210" s="84"/>
      <c r="Y210" s="86"/>
      <c r="Z210" s="329"/>
      <c r="AA210" s="89"/>
      <c r="AB210" s="318"/>
      <c r="AC210" s="318"/>
      <c r="AD210" s="318"/>
      <c r="AE210" s="89"/>
      <c r="AF210" s="318"/>
      <c r="AG210" s="318"/>
      <c r="AH210" s="318"/>
      <c r="AI210" s="89"/>
      <c r="AJ210" s="318"/>
      <c r="AK210" s="318"/>
      <c r="AL210" s="318"/>
      <c r="AM210" s="89"/>
      <c r="AN210" s="318"/>
      <c r="AO210" s="318"/>
      <c r="AP210" s="318"/>
      <c r="AQ210" s="88"/>
      <c r="AR210" s="306"/>
      <c r="AV210" s="86"/>
      <c r="AW210" s="329"/>
      <c r="AX210" s="89"/>
      <c r="AY210" s="318"/>
      <c r="AZ210" s="318"/>
      <c r="BA210" s="318"/>
      <c r="BB210" s="89"/>
      <c r="BC210" s="318"/>
      <c r="BD210" s="318"/>
      <c r="BE210" s="318"/>
      <c r="BF210" s="89"/>
      <c r="BG210" s="318"/>
      <c r="BH210" s="318"/>
      <c r="BI210" s="318"/>
      <c r="BJ210" s="89"/>
      <c r="BK210" s="318"/>
      <c r="BL210" s="318"/>
      <c r="BM210" s="318"/>
      <c r="BN210" s="88"/>
      <c r="BO210" s="306"/>
      <c r="BP210" s="306"/>
      <c r="BR210" s="88"/>
      <c r="BS210" s="90"/>
      <c r="BT210" s="329"/>
      <c r="BU210" s="80"/>
      <c r="BV210" s="331"/>
      <c r="BW210" s="331"/>
      <c r="BX210" s="331"/>
      <c r="BY210" s="80"/>
      <c r="BZ210" s="331"/>
      <c r="CA210" s="331"/>
      <c r="CB210" s="331"/>
      <c r="CC210" s="80"/>
      <c r="CD210" s="331"/>
      <c r="CE210" s="331"/>
      <c r="CF210" s="331"/>
      <c r="CG210" s="80"/>
      <c r="CH210" s="331"/>
      <c r="CI210" s="331"/>
      <c r="CJ210" s="331"/>
      <c r="CK210" s="91"/>
      <c r="CL210" s="307"/>
      <c r="CM210" s="307"/>
      <c r="CN210" s="84"/>
      <c r="CO210" s="306"/>
      <c r="CQ210" s="86"/>
      <c r="CR210" s="329"/>
      <c r="CS210" s="89"/>
      <c r="CT210" s="330"/>
      <c r="CU210" s="330"/>
      <c r="CV210" s="330"/>
      <c r="CW210" s="89"/>
      <c r="CX210" s="330"/>
      <c r="CY210" s="330"/>
      <c r="CZ210" s="330"/>
      <c r="DA210" s="89"/>
      <c r="DB210" s="330"/>
      <c r="DC210" s="330"/>
      <c r="DD210" s="330"/>
      <c r="DE210" s="89"/>
      <c r="DF210" s="330"/>
      <c r="DG210" s="330"/>
      <c r="DH210" s="330"/>
      <c r="DI210" s="88"/>
      <c r="DJ210" s="307"/>
      <c r="DK210" s="353"/>
      <c r="DY210" s="84"/>
    </row>
    <row r="211" spans="1:129" s="304" customFormat="1" ht="41.4" hidden="1" customHeight="1" x14ac:dyDescent="0.4">
      <c r="A211" s="368"/>
      <c r="B211" s="366"/>
      <c r="C211" s="294"/>
      <c r="D211" s="294"/>
      <c r="E211" s="295"/>
      <c r="F211" s="296"/>
      <c r="G211" s="295"/>
      <c r="H211" s="296"/>
      <c r="I211" s="295"/>
      <c r="J211" s="314"/>
      <c r="K211" s="315"/>
      <c r="L211" s="77"/>
      <c r="M211" s="315"/>
      <c r="N211" s="315"/>
      <c r="O211" s="315"/>
      <c r="P211" s="77"/>
      <c r="Q211" s="83"/>
      <c r="R211" s="350"/>
      <c r="S211" s="351"/>
      <c r="T211" s="81"/>
      <c r="U211" s="303"/>
      <c r="W211" s="84"/>
      <c r="Y211" s="86"/>
      <c r="Z211" s="329"/>
      <c r="AA211" s="89"/>
      <c r="AB211" s="318"/>
      <c r="AC211" s="318"/>
      <c r="AD211" s="318"/>
      <c r="AE211" s="89"/>
      <c r="AF211" s="318"/>
      <c r="AG211" s="318"/>
      <c r="AH211" s="318"/>
      <c r="AI211" s="89"/>
      <c r="AJ211" s="318"/>
      <c r="AK211" s="318"/>
      <c r="AL211" s="318"/>
      <c r="AM211" s="89"/>
      <c r="AN211" s="318"/>
      <c r="AO211" s="318"/>
      <c r="AP211" s="318"/>
      <c r="AQ211" s="88"/>
      <c r="AR211" s="306"/>
      <c r="AV211" s="86"/>
      <c r="AW211" s="329"/>
      <c r="AX211" s="89"/>
      <c r="AY211" s="318"/>
      <c r="AZ211" s="318"/>
      <c r="BA211" s="318"/>
      <c r="BB211" s="89"/>
      <c r="BC211" s="318"/>
      <c r="BD211" s="318"/>
      <c r="BE211" s="318"/>
      <c r="BF211" s="89"/>
      <c r="BG211" s="318"/>
      <c r="BH211" s="318"/>
      <c r="BI211" s="318"/>
      <c r="BJ211" s="89"/>
      <c r="BK211" s="318"/>
      <c r="BL211" s="318"/>
      <c r="BM211" s="318"/>
      <c r="BN211" s="88"/>
      <c r="BO211" s="306"/>
      <c r="BP211" s="306"/>
      <c r="BR211" s="88"/>
      <c r="BS211" s="90"/>
      <c r="BT211" s="329"/>
      <c r="BU211" s="80"/>
      <c r="BV211" s="331"/>
      <c r="BW211" s="331"/>
      <c r="BX211" s="331"/>
      <c r="BY211" s="80"/>
      <c r="BZ211" s="331"/>
      <c r="CA211" s="331"/>
      <c r="CB211" s="331"/>
      <c r="CC211" s="80"/>
      <c r="CD211" s="331"/>
      <c r="CE211" s="331"/>
      <c r="CF211" s="331"/>
      <c r="CG211" s="80"/>
      <c r="CH211" s="331"/>
      <c r="CI211" s="331"/>
      <c r="CJ211" s="331"/>
      <c r="CK211" s="91"/>
      <c r="CL211" s="307"/>
      <c r="CM211" s="307"/>
      <c r="CN211" s="84"/>
      <c r="CO211" s="306"/>
      <c r="CQ211" s="86"/>
      <c r="CR211" s="329"/>
      <c r="CS211" s="89"/>
      <c r="CT211" s="330"/>
      <c r="CU211" s="330"/>
      <c r="CV211" s="330"/>
      <c r="CW211" s="89"/>
      <c r="CX211" s="330"/>
      <c r="CY211" s="330"/>
      <c r="CZ211" s="330"/>
      <c r="DA211" s="89"/>
      <c r="DB211" s="330"/>
      <c r="DC211" s="330"/>
      <c r="DD211" s="330"/>
      <c r="DE211" s="89"/>
      <c r="DF211" s="330"/>
      <c r="DG211" s="330"/>
      <c r="DH211" s="330"/>
      <c r="DI211" s="88"/>
      <c r="DJ211" s="307"/>
      <c r="DK211" s="353"/>
      <c r="DY211" s="84"/>
    </row>
    <row r="212" spans="1:129" s="304" customFormat="1" ht="41.4" hidden="1" customHeight="1" x14ac:dyDescent="0.4">
      <c r="A212" s="367" t="s">
        <v>188</v>
      </c>
      <c r="B212" s="369"/>
      <c r="C212" s="294"/>
      <c r="D212" s="294"/>
      <c r="E212" s="295"/>
      <c r="F212" s="296"/>
      <c r="G212" s="295"/>
      <c r="H212" s="296"/>
      <c r="I212" s="295"/>
      <c r="J212" s="314"/>
      <c r="K212" s="315"/>
      <c r="L212" s="77"/>
      <c r="M212" s="315"/>
      <c r="N212" s="315"/>
      <c r="O212" s="315"/>
      <c r="P212" s="77"/>
      <c r="Q212" s="83"/>
      <c r="R212" s="350"/>
      <c r="S212" s="351"/>
      <c r="T212" s="81"/>
      <c r="U212" s="303"/>
      <c r="W212" s="84"/>
      <c r="Y212" s="86"/>
      <c r="Z212" s="329"/>
      <c r="AA212" s="89"/>
      <c r="AB212" s="318"/>
      <c r="AC212" s="318"/>
      <c r="AD212" s="318"/>
      <c r="AE212" s="89"/>
      <c r="AF212" s="318"/>
      <c r="AG212" s="318"/>
      <c r="AH212" s="318"/>
      <c r="AI212" s="89"/>
      <c r="AJ212" s="318"/>
      <c r="AK212" s="318"/>
      <c r="AL212" s="318"/>
      <c r="AM212" s="89"/>
      <c r="AN212" s="318"/>
      <c r="AO212" s="318"/>
      <c r="AP212" s="318"/>
      <c r="AQ212" s="88"/>
      <c r="AR212" s="306"/>
      <c r="AV212" s="86"/>
      <c r="AW212" s="329"/>
      <c r="AX212" s="89"/>
      <c r="AY212" s="318"/>
      <c r="AZ212" s="318"/>
      <c r="BA212" s="318"/>
      <c r="BB212" s="89"/>
      <c r="BC212" s="318"/>
      <c r="BD212" s="318"/>
      <c r="BE212" s="318"/>
      <c r="BF212" s="89"/>
      <c r="BG212" s="318"/>
      <c r="BH212" s="318"/>
      <c r="BI212" s="318"/>
      <c r="BJ212" s="89"/>
      <c r="BK212" s="318"/>
      <c r="BL212" s="318"/>
      <c r="BM212" s="318"/>
      <c r="BN212" s="88"/>
      <c r="BO212" s="306"/>
      <c r="BP212" s="306"/>
      <c r="BR212" s="88"/>
      <c r="BS212" s="90"/>
      <c r="BT212" s="329"/>
      <c r="BU212" s="80"/>
      <c r="BV212" s="331"/>
      <c r="BW212" s="331"/>
      <c r="BX212" s="331"/>
      <c r="BY212" s="80"/>
      <c r="BZ212" s="331"/>
      <c r="CA212" s="331"/>
      <c r="CB212" s="331"/>
      <c r="CC212" s="80"/>
      <c r="CD212" s="331"/>
      <c r="CE212" s="331"/>
      <c r="CF212" s="331"/>
      <c r="CG212" s="80"/>
      <c r="CH212" s="331"/>
      <c r="CI212" s="331"/>
      <c r="CJ212" s="331"/>
      <c r="CK212" s="91"/>
      <c r="CL212" s="307"/>
      <c r="CM212" s="307"/>
      <c r="CN212" s="84"/>
      <c r="CO212" s="306"/>
      <c r="CQ212" s="86"/>
      <c r="CR212" s="329"/>
      <c r="CS212" s="89"/>
      <c r="CT212" s="330"/>
      <c r="CU212" s="330"/>
      <c r="CV212" s="330"/>
      <c r="CW212" s="89"/>
      <c r="CX212" s="330"/>
      <c r="CY212" s="330"/>
      <c r="CZ212" s="330"/>
      <c r="DA212" s="89"/>
      <c r="DB212" s="330"/>
      <c r="DC212" s="330"/>
      <c r="DD212" s="330"/>
      <c r="DE212" s="89"/>
      <c r="DF212" s="330"/>
      <c r="DG212" s="330"/>
      <c r="DH212" s="330"/>
      <c r="DI212" s="88"/>
      <c r="DJ212" s="307"/>
      <c r="DK212" s="353"/>
      <c r="DY212" s="84"/>
    </row>
    <row r="213" spans="1:129" s="304" customFormat="1" ht="77.400000000000006" hidden="1" customHeight="1" x14ac:dyDescent="0.4">
      <c r="A213" s="370" t="s">
        <v>189</v>
      </c>
      <c r="B213" s="356" t="s">
        <v>190</v>
      </c>
      <c r="C213" s="294">
        <v>0</v>
      </c>
      <c r="D213" s="294">
        <v>0</v>
      </c>
      <c r="E213" s="295">
        <v>0</v>
      </c>
      <c r="F213" s="296" t="e">
        <f t="shared" si="15"/>
        <v>#DIV/0!</v>
      </c>
      <c r="G213" s="295">
        <f t="shared" si="16"/>
        <v>0</v>
      </c>
      <c r="H213" s="296" t="e">
        <f t="shared" si="17"/>
        <v>#DIV/0!</v>
      </c>
      <c r="I213" s="295">
        <f t="shared" si="18"/>
        <v>0</v>
      </c>
      <c r="J213" s="314"/>
      <c r="K213" s="315"/>
      <c r="L213" s="77"/>
      <c r="M213" s="315"/>
      <c r="N213" s="315"/>
      <c r="O213" s="315"/>
      <c r="P213" s="77"/>
      <c r="Q213" s="83"/>
      <c r="R213" s="350"/>
      <c r="S213" s="351"/>
      <c r="T213" s="81"/>
      <c r="U213" s="303"/>
      <c r="W213" s="84"/>
      <c r="Y213" s="86"/>
      <c r="Z213" s="329"/>
      <c r="AA213" s="89"/>
      <c r="AB213" s="318"/>
      <c r="AC213" s="318"/>
      <c r="AD213" s="318"/>
      <c r="AE213" s="89"/>
      <c r="AF213" s="318"/>
      <c r="AG213" s="318"/>
      <c r="AH213" s="318"/>
      <c r="AI213" s="89"/>
      <c r="AJ213" s="318"/>
      <c r="AK213" s="318"/>
      <c r="AL213" s="318"/>
      <c r="AM213" s="89"/>
      <c r="AN213" s="318"/>
      <c r="AO213" s="318"/>
      <c r="AP213" s="318"/>
      <c r="AQ213" s="88"/>
      <c r="AR213" s="306"/>
      <c r="AV213" s="86"/>
      <c r="AW213" s="329"/>
      <c r="AX213" s="89"/>
      <c r="AY213" s="318"/>
      <c r="AZ213" s="318"/>
      <c r="BA213" s="318"/>
      <c r="BB213" s="89"/>
      <c r="BC213" s="318"/>
      <c r="BD213" s="318"/>
      <c r="BE213" s="318"/>
      <c r="BF213" s="89"/>
      <c r="BG213" s="318"/>
      <c r="BH213" s="318"/>
      <c r="BI213" s="318"/>
      <c r="BJ213" s="89"/>
      <c r="BK213" s="318"/>
      <c r="BL213" s="318"/>
      <c r="BM213" s="318"/>
      <c r="BN213" s="88"/>
      <c r="BO213" s="306"/>
      <c r="BP213" s="306"/>
      <c r="BR213" s="88"/>
      <c r="BS213" s="90"/>
      <c r="BT213" s="329"/>
      <c r="BU213" s="80"/>
      <c r="BV213" s="331"/>
      <c r="BW213" s="331"/>
      <c r="BX213" s="331"/>
      <c r="BY213" s="80"/>
      <c r="BZ213" s="331"/>
      <c r="CA213" s="331"/>
      <c r="CB213" s="331"/>
      <c r="CC213" s="80"/>
      <c r="CD213" s="331"/>
      <c r="CE213" s="331"/>
      <c r="CF213" s="331"/>
      <c r="CG213" s="80"/>
      <c r="CH213" s="331"/>
      <c r="CI213" s="331"/>
      <c r="CJ213" s="331"/>
      <c r="CK213" s="91"/>
      <c r="CL213" s="307"/>
      <c r="CM213" s="307"/>
      <c r="CN213" s="84"/>
      <c r="CO213" s="306"/>
      <c r="CQ213" s="86"/>
      <c r="CR213" s="329"/>
      <c r="CS213" s="89"/>
      <c r="CT213" s="330"/>
      <c r="CU213" s="330"/>
      <c r="CV213" s="330"/>
      <c r="CW213" s="89"/>
      <c r="CX213" s="330"/>
      <c r="CY213" s="330"/>
      <c r="CZ213" s="330"/>
      <c r="DA213" s="89"/>
      <c r="DB213" s="330"/>
      <c r="DC213" s="330"/>
      <c r="DD213" s="330"/>
      <c r="DE213" s="89"/>
      <c r="DF213" s="330"/>
      <c r="DG213" s="330"/>
      <c r="DH213" s="330"/>
      <c r="DI213" s="88"/>
      <c r="DJ213" s="307"/>
      <c r="DK213" s="353"/>
      <c r="DY213" s="84"/>
    </row>
    <row r="214" spans="1:129" s="304" customFormat="1" ht="25.95" hidden="1" customHeight="1" x14ac:dyDescent="0.4">
      <c r="A214" s="370" t="s">
        <v>191</v>
      </c>
      <c r="B214" s="356" t="s">
        <v>192</v>
      </c>
      <c r="C214" s="294"/>
      <c r="D214" s="294"/>
      <c r="E214" s="295"/>
      <c r="F214" s="296" t="e">
        <f t="shared" si="15"/>
        <v>#DIV/0!</v>
      </c>
      <c r="G214" s="295">
        <f t="shared" si="16"/>
        <v>0</v>
      </c>
      <c r="H214" s="296" t="e">
        <f t="shared" si="17"/>
        <v>#DIV/0!</v>
      </c>
      <c r="I214" s="295">
        <f t="shared" si="18"/>
        <v>0</v>
      </c>
      <c r="J214" s="314"/>
      <c r="K214" s="315"/>
      <c r="L214" s="77"/>
      <c r="M214" s="315"/>
      <c r="N214" s="315"/>
      <c r="O214" s="315"/>
      <c r="P214" s="77"/>
      <c r="Q214" s="80"/>
      <c r="R214" s="80"/>
      <c r="S214" s="80"/>
      <c r="T214" s="81"/>
      <c r="U214" s="303"/>
      <c r="W214" s="84"/>
      <c r="Y214" s="86"/>
      <c r="Z214" s="329"/>
      <c r="AA214" s="89"/>
      <c r="AB214" s="318"/>
      <c r="AC214" s="318"/>
      <c r="AD214" s="318"/>
      <c r="AE214" s="89"/>
      <c r="AF214" s="318"/>
      <c r="AG214" s="318"/>
      <c r="AH214" s="318"/>
      <c r="AI214" s="89"/>
      <c r="AJ214" s="318"/>
      <c r="AK214" s="318"/>
      <c r="AL214" s="318"/>
      <c r="AM214" s="89"/>
      <c r="AN214" s="318"/>
      <c r="AO214" s="318"/>
      <c r="AP214" s="318"/>
      <c r="AQ214" s="88"/>
      <c r="AR214" s="306"/>
      <c r="AV214" s="86"/>
      <c r="AW214" s="329"/>
      <c r="AX214" s="89"/>
      <c r="AY214" s="318"/>
      <c r="AZ214" s="318"/>
      <c r="BA214" s="318"/>
      <c r="BB214" s="89"/>
      <c r="BC214" s="318"/>
      <c r="BD214" s="318"/>
      <c r="BE214" s="318"/>
      <c r="BF214" s="89"/>
      <c r="BG214" s="318"/>
      <c r="BH214" s="318"/>
      <c r="BI214" s="318"/>
      <c r="BJ214" s="89"/>
      <c r="BK214" s="318"/>
      <c r="BL214" s="318"/>
      <c r="BM214" s="318"/>
      <c r="BN214" s="88"/>
      <c r="BO214" s="306"/>
      <c r="BP214" s="306"/>
      <c r="BR214" s="88"/>
      <c r="BS214" s="90"/>
      <c r="BT214" s="329"/>
      <c r="BU214" s="80"/>
      <c r="BV214" s="331"/>
      <c r="BW214" s="331"/>
      <c r="BX214" s="331"/>
      <c r="BY214" s="80"/>
      <c r="BZ214" s="331"/>
      <c r="CA214" s="331"/>
      <c r="CB214" s="331"/>
      <c r="CC214" s="80"/>
      <c r="CD214" s="331"/>
      <c r="CE214" s="331"/>
      <c r="CF214" s="331"/>
      <c r="CG214" s="80"/>
      <c r="CH214" s="331"/>
      <c r="CI214" s="331"/>
      <c r="CJ214" s="331"/>
      <c r="CK214" s="91"/>
      <c r="CL214" s="307"/>
      <c r="CM214" s="307"/>
      <c r="CN214" s="84"/>
      <c r="CO214" s="306"/>
      <c r="CQ214" s="86"/>
      <c r="CR214" s="329"/>
      <c r="CS214" s="89"/>
      <c r="CT214" s="330"/>
      <c r="CU214" s="330"/>
      <c r="CV214" s="330"/>
      <c r="CW214" s="89"/>
      <c r="CX214" s="330"/>
      <c r="CY214" s="330"/>
      <c r="CZ214" s="330"/>
      <c r="DA214" s="89"/>
      <c r="DB214" s="330"/>
      <c r="DC214" s="330"/>
      <c r="DD214" s="330"/>
      <c r="DE214" s="89"/>
      <c r="DF214" s="330"/>
      <c r="DG214" s="330"/>
      <c r="DH214" s="330"/>
      <c r="DI214" s="88"/>
      <c r="DJ214" s="307"/>
      <c r="DK214" s="353"/>
      <c r="DY214" s="84"/>
    </row>
    <row r="215" spans="1:129" s="304" customFormat="1" ht="66.599999999999994" hidden="1" customHeight="1" x14ac:dyDescent="0.4">
      <c r="A215" s="321"/>
      <c r="B215" s="325"/>
      <c r="C215" s="294"/>
      <c r="D215" s="294"/>
      <c r="E215" s="295"/>
      <c r="F215" s="296"/>
      <c r="G215" s="295"/>
      <c r="H215" s="296"/>
      <c r="I215" s="295"/>
      <c r="J215" s="314"/>
      <c r="K215" s="315"/>
      <c r="L215" s="77"/>
      <c r="M215" s="315"/>
      <c r="N215" s="315"/>
      <c r="O215" s="315"/>
      <c r="P215" s="77"/>
      <c r="Q215" s="80"/>
      <c r="R215" s="80"/>
      <c r="S215" s="80"/>
      <c r="T215" s="81"/>
      <c r="U215" s="303"/>
      <c r="W215" s="84"/>
      <c r="Y215" s="86"/>
      <c r="Z215" s="329"/>
      <c r="AA215" s="89"/>
      <c r="AB215" s="318"/>
      <c r="AC215" s="318"/>
      <c r="AD215" s="318"/>
      <c r="AE215" s="89"/>
      <c r="AF215" s="318"/>
      <c r="AG215" s="318"/>
      <c r="AH215" s="318"/>
      <c r="AI215" s="89"/>
      <c r="AJ215" s="318"/>
      <c r="AK215" s="318"/>
      <c r="AL215" s="318"/>
      <c r="AM215" s="89"/>
      <c r="AN215" s="318"/>
      <c r="AO215" s="318"/>
      <c r="AP215" s="318"/>
      <c r="AQ215" s="88"/>
      <c r="AR215" s="306"/>
      <c r="AV215" s="86"/>
      <c r="AW215" s="329"/>
      <c r="AX215" s="89"/>
      <c r="AY215" s="318"/>
      <c r="AZ215" s="318"/>
      <c r="BA215" s="318"/>
      <c r="BB215" s="89"/>
      <c r="BC215" s="318"/>
      <c r="BD215" s="318"/>
      <c r="BE215" s="318"/>
      <c r="BF215" s="89"/>
      <c r="BG215" s="318"/>
      <c r="BH215" s="318"/>
      <c r="BI215" s="318"/>
      <c r="BJ215" s="89"/>
      <c r="BK215" s="318"/>
      <c r="BL215" s="318"/>
      <c r="BM215" s="318"/>
      <c r="BN215" s="88"/>
      <c r="BO215" s="306"/>
      <c r="BP215" s="306"/>
      <c r="BR215" s="88"/>
      <c r="BS215" s="90"/>
      <c r="BT215" s="329"/>
      <c r="BU215" s="80"/>
      <c r="BV215" s="331"/>
      <c r="BW215" s="331"/>
      <c r="BX215" s="331"/>
      <c r="BY215" s="80"/>
      <c r="BZ215" s="331"/>
      <c r="CA215" s="331"/>
      <c r="CB215" s="331"/>
      <c r="CC215" s="80"/>
      <c r="CD215" s="331"/>
      <c r="CE215" s="331"/>
      <c r="CF215" s="331"/>
      <c r="CG215" s="80"/>
      <c r="CH215" s="331"/>
      <c r="CI215" s="331"/>
      <c r="CJ215" s="331"/>
      <c r="CK215" s="91"/>
      <c r="CL215" s="307"/>
      <c r="CM215" s="307"/>
      <c r="CN215" s="84"/>
      <c r="CO215" s="306"/>
      <c r="CQ215" s="86"/>
      <c r="CR215" s="329"/>
      <c r="CS215" s="89"/>
      <c r="CT215" s="330"/>
      <c r="CU215" s="330"/>
      <c r="CV215" s="330"/>
      <c r="CW215" s="89"/>
      <c r="CX215" s="330"/>
      <c r="CY215" s="330"/>
      <c r="CZ215" s="330"/>
      <c r="DA215" s="89"/>
      <c r="DB215" s="330"/>
      <c r="DC215" s="330"/>
      <c r="DD215" s="330"/>
      <c r="DE215" s="89"/>
      <c r="DF215" s="330"/>
      <c r="DG215" s="330"/>
      <c r="DH215" s="330"/>
      <c r="DI215" s="88"/>
      <c r="DJ215" s="307"/>
      <c r="DK215" s="353"/>
      <c r="DY215" s="84"/>
    </row>
    <row r="216" spans="1:129" s="304" customFormat="1" ht="66.599999999999994" hidden="1" customHeight="1" x14ac:dyDescent="0.4">
      <c r="A216" s="321"/>
      <c r="B216" s="325"/>
      <c r="C216" s="294"/>
      <c r="D216" s="294"/>
      <c r="E216" s="295"/>
      <c r="F216" s="296"/>
      <c r="G216" s="295"/>
      <c r="H216" s="296"/>
      <c r="I216" s="295"/>
      <c r="J216" s="314"/>
      <c r="K216" s="315"/>
      <c r="L216" s="77"/>
      <c r="M216" s="315"/>
      <c r="N216" s="315"/>
      <c r="O216" s="315"/>
      <c r="P216" s="77"/>
      <c r="Q216" s="80"/>
      <c r="R216" s="80"/>
      <c r="S216" s="80"/>
      <c r="T216" s="81"/>
      <c r="U216" s="303"/>
      <c r="W216" s="84"/>
      <c r="Y216" s="86"/>
      <c r="Z216" s="329"/>
      <c r="AA216" s="89"/>
      <c r="AB216" s="318"/>
      <c r="AC216" s="318"/>
      <c r="AD216" s="318"/>
      <c r="AE216" s="89"/>
      <c r="AF216" s="318"/>
      <c r="AG216" s="318"/>
      <c r="AH216" s="318"/>
      <c r="AI216" s="89"/>
      <c r="AJ216" s="318"/>
      <c r="AK216" s="318"/>
      <c r="AL216" s="318"/>
      <c r="AM216" s="89"/>
      <c r="AN216" s="318"/>
      <c r="AO216" s="318"/>
      <c r="AP216" s="318"/>
      <c r="AQ216" s="88"/>
      <c r="AR216" s="306"/>
      <c r="AV216" s="86"/>
      <c r="AW216" s="329"/>
      <c r="AX216" s="89"/>
      <c r="AY216" s="318"/>
      <c r="AZ216" s="318"/>
      <c r="BA216" s="318"/>
      <c r="BB216" s="89"/>
      <c r="BC216" s="318"/>
      <c r="BD216" s="318"/>
      <c r="BE216" s="318"/>
      <c r="BF216" s="89"/>
      <c r="BG216" s="318"/>
      <c r="BH216" s="318"/>
      <c r="BI216" s="318"/>
      <c r="BJ216" s="89"/>
      <c r="BK216" s="318"/>
      <c r="BL216" s="318"/>
      <c r="BM216" s="318"/>
      <c r="BN216" s="88"/>
      <c r="BO216" s="306"/>
      <c r="BP216" s="306"/>
      <c r="BR216" s="88"/>
      <c r="BS216" s="90"/>
      <c r="BT216" s="329"/>
      <c r="BU216" s="80"/>
      <c r="BV216" s="331"/>
      <c r="BW216" s="331"/>
      <c r="BX216" s="331"/>
      <c r="BY216" s="80"/>
      <c r="BZ216" s="331"/>
      <c r="CA216" s="331"/>
      <c r="CB216" s="331"/>
      <c r="CC216" s="80"/>
      <c r="CD216" s="331"/>
      <c r="CE216" s="331"/>
      <c r="CF216" s="331"/>
      <c r="CG216" s="80"/>
      <c r="CH216" s="331"/>
      <c r="CI216" s="331"/>
      <c r="CJ216" s="331"/>
      <c r="CK216" s="91"/>
      <c r="CL216" s="307"/>
      <c r="CM216" s="307"/>
      <c r="CN216" s="84"/>
      <c r="CO216" s="306"/>
      <c r="CQ216" s="86"/>
      <c r="CR216" s="329"/>
      <c r="CS216" s="89"/>
      <c r="CT216" s="330"/>
      <c r="CU216" s="330"/>
      <c r="CV216" s="330"/>
      <c r="CW216" s="89"/>
      <c r="CX216" s="330"/>
      <c r="CY216" s="330"/>
      <c r="CZ216" s="330"/>
      <c r="DA216" s="89"/>
      <c r="DB216" s="330"/>
      <c r="DC216" s="330"/>
      <c r="DD216" s="330"/>
      <c r="DE216" s="89"/>
      <c r="DF216" s="330"/>
      <c r="DG216" s="330"/>
      <c r="DH216" s="330"/>
      <c r="DI216" s="88"/>
      <c r="DJ216" s="307"/>
      <c r="DK216" s="353"/>
      <c r="DY216" s="84"/>
    </row>
    <row r="217" spans="1:129" s="304" customFormat="1" ht="66.599999999999994" hidden="1" customHeight="1" x14ac:dyDescent="0.4">
      <c r="A217" s="321"/>
      <c r="B217" s="325"/>
      <c r="C217" s="294"/>
      <c r="D217" s="294"/>
      <c r="E217" s="295"/>
      <c r="F217" s="296"/>
      <c r="G217" s="295"/>
      <c r="H217" s="296"/>
      <c r="I217" s="295"/>
      <c r="J217" s="314"/>
      <c r="K217" s="315"/>
      <c r="L217" s="77"/>
      <c r="M217" s="315"/>
      <c r="N217" s="315"/>
      <c r="O217" s="315"/>
      <c r="P217" s="77"/>
      <c r="Q217" s="80"/>
      <c r="R217" s="80"/>
      <c r="S217" s="80"/>
      <c r="T217" s="81"/>
      <c r="U217" s="303"/>
      <c r="W217" s="84"/>
      <c r="Y217" s="86"/>
      <c r="Z217" s="329"/>
      <c r="AA217" s="89"/>
      <c r="AB217" s="318"/>
      <c r="AC217" s="318"/>
      <c r="AD217" s="318"/>
      <c r="AE217" s="89"/>
      <c r="AF217" s="318"/>
      <c r="AG217" s="318"/>
      <c r="AH217" s="318"/>
      <c r="AI217" s="89"/>
      <c r="AJ217" s="318"/>
      <c r="AK217" s="318"/>
      <c r="AL217" s="318"/>
      <c r="AM217" s="89"/>
      <c r="AN217" s="318"/>
      <c r="AO217" s="318"/>
      <c r="AP217" s="318"/>
      <c r="AQ217" s="88"/>
      <c r="AR217" s="306"/>
      <c r="AV217" s="86"/>
      <c r="AW217" s="329"/>
      <c r="AX217" s="89"/>
      <c r="AY217" s="318"/>
      <c r="AZ217" s="318"/>
      <c r="BA217" s="318"/>
      <c r="BB217" s="89"/>
      <c r="BC217" s="318"/>
      <c r="BD217" s="318"/>
      <c r="BE217" s="318"/>
      <c r="BF217" s="89"/>
      <c r="BG217" s="318"/>
      <c r="BH217" s="318"/>
      <c r="BI217" s="318"/>
      <c r="BJ217" s="89"/>
      <c r="BK217" s="318"/>
      <c r="BL217" s="318"/>
      <c r="BM217" s="318"/>
      <c r="BN217" s="88"/>
      <c r="BO217" s="306"/>
      <c r="BP217" s="306"/>
      <c r="BR217" s="88"/>
      <c r="BS217" s="90"/>
      <c r="BT217" s="329"/>
      <c r="BU217" s="80"/>
      <c r="BV217" s="331"/>
      <c r="BW217" s="331"/>
      <c r="BX217" s="331"/>
      <c r="BY217" s="80"/>
      <c r="BZ217" s="331"/>
      <c r="CA217" s="331"/>
      <c r="CB217" s="331"/>
      <c r="CC217" s="80"/>
      <c r="CD217" s="331"/>
      <c r="CE217" s="331"/>
      <c r="CF217" s="331"/>
      <c r="CG217" s="80"/>
      <c r="CH217" s="331"/>
      <c r="CI217" s="331"/>
      <c r="CJ217" s="331"/>
      <c r="CK217" s="91"/>
      <c r="CL217" s="307"/>
      <c r="CM217" s="307"/>
      <c r="CN217" s="84"/>
      <c r="CO217" s="306"/>
      <c r="CQ217" s="86"/>
      <c r="CR217" s="329"/>
      <c r="CS217" s="89"/>
      <c r="CT217" s="330"/>
      <c r="CU217" s="330"/>
      <c r="CV217" s="330"/>
      <c r="CW217" s="89"/>
      <c r="CX217" s="330"/>
      <c r="CY217" s="330"/>
      <c r="CZ217" s="330"/>
      <c r="DA217" s="89"/>
      <c r="DB217" s="330"/>
      <c r="DC217" s="330"/>
      <c r="DD217" s="330"/>
      <c r="DE217" s="89"/>
      <c r="DF217" s="330"/>
      <c r="DG217" s="330"/>
      <c r="DH217" s="330"/>
      <c r="DI217" s="88"/>
      <c r="DJ217" s="307"/>
      <c r="DK217" s="353"/>
      <c r="DY217" s="84"/>
    </row>
    <row r="218" spans="1:129" s="304" customFormat="1" ht="66.599999999999994" hidden="1" customHeight="1" x14ac:dyDescent="0.4">
      <c r="A218" s="321"/>
      <c r="B218" s="325"/>
      <c r="C218" s="294"/>
      <c r="D218" s="294"/>
      <c r="E218" s="295"/>
      <c r="F218" s="296"/>
      <c r="G218" s="295"/>
      <c r="H218" s="296"/>
      <c r="I218" s="295"/>
      <c r="J218" s="314"/>
      <c r="K218" s="315"/>
      <c r="L218" s="77"/>
      <c r="M218" s="315"/>
      <c r="N218" s="315"/>
      <c r="O218" s="315"/>
      <c r="P218" s="77"/>
      <c r="Q218" s="80"/>
      <c r="R218" s="80"/>
      <c r="S218" s="80"/>
      <c r="T218" s="81"/>
      <c r="U218" s="303"/>
      <c r="W218" s="84"/>
      <c r="Y218" s="86"/>
      <c r="Z218" s="329"/>
      <c r="AA218" s="89"/>
      <c r="AB218" s="318"/>
      <c r="AC218" s="318"/>
      <c r="AD218" s="318"/>
      <c r="AE218" s="89"/>
      <c r="AF218" s="318"/>
      <c r="AG218" s="318"/>
      <c r="AH218" s="318"/>
      <c r="AI218" s="89"/>
      <c r="AJ218" s="318"/>
      <c r="AK218" s="318"/>
      <c r="AL218" s="318"/>
      <c r="AM218" s="89"/>
      <c r="AN218" s="318"/>
      <c r="AO218" s="318"/>
      <c r="AP218" s="318"/>
      <c r="AQ218" s="88"/>
      <c r="AR218" s="306"/>
      <c r="AV218" s="86"/>
      <c r="AW218" s="329"/>
      <c r="AX218" s="89"/>
      <c r="AY218" s="318"/>
      <c r="AZ218" s="318"/>
      <c r="BA218" s="318"/>
      <c r="BB218" s="89"/>
      <c r="BC218" s="318"/>
      <c r="BD218" s="318"/>
      <c r="BE218" s="318"/>
      <c r="BF218" s="89"/>
      <c r="BG218" s="318"/>
      <c r="BH218" s="318"/>
      <c r="BI218" s="318"/>
      <c r="BJ218" s="89"/>
      <c r="BK218" s="318"/>
      <c r="BL218" s="318"/>
      <c r="BM218" s="318"/>
      <c r="BN218" s="88"/>
      <c r="BO218" s="306"/>
      <c r="BP218" s="306"/>
      <c r="BR218" s="88"/>
      <c r="BS218" s="90"/>
      <c r="BT218" s="329"/>
      <c r="BU218" s="80"/>
      <c r="BV218" s="331"/>
      <c r="BW218" s="331"/>
      <c r="BX218" s="331"/>
      <c r="BY218" s="80"/>
      <c r="BZ218" s="331"/>
      <c r="CA218" s="331"/>
      <c r="CB218" s="331"/>
      <c r="CC218" s="80"/>
      <c r="CD218" s="331"/>
      <c r="CE218" s="331"/>
      <c r="CF218" s="331"/>
      <c r="CG218" s="80"/>
      <c r="CH218" s="331"/>
      <c r="CI218" s="331"/>
      <c r="CJ218" s="331"/>
      <c r="CK218" s="91"/>
      <c r="CL218" s="307"/>
      <c r="CM218" s="307"/>
      <c r="CN218" s="84"/>
      <c r="CO218" s="306"/>
      <c r="CQ218" s="86"/>
      <c r="CR218" s="329"/>
      <c r="CS218" s="89"/>
      <c r="CT218" s="330"/>
      <c r="CU218" s="330"/>
      <c r="CV218" s="330"/>
      <c r="CW218" s="89"/>
      <c r="CX218" s="330"/>
      <c r="CY218" s="330"/>
      <c r="CZ218" s="330"/>
      <c r="DA218" s="89"/>
      <c r="DB218" s="330"/>
      <c r="DC218" s="330"/>
      <c r="DD218" s="330"/>
      <c r="DE218" s="89"/>
      <c r="DF218" s="330"/>
      <c r="DG218" s="330"/>
      <c r="DH218" s="330"/>
      <c r="DI218" s="88"/>
      <c r="DJ218" s="307"/>
      <c r="DK218" s="353"/>
      <c r="DY218" s="84"/>
    </row>
    <row r="219" spans="1:129" s="304" customFormat="1" ht="66.599999999999994" hidden="1" customHeight="1" x14ac:dyDescent="0.4">
      <c r="A219" s="321"/>
      <c r="B219" s="325"/>
      <c r="C219" s="294"/>
      <c r="D219" s="294"/>
      <c r="E219" s="295"/>
      <c r="F219" s="296"/>
      <c r="G219" s="295"/>
      <c r="H219" s="296"/>
      <c r="I219" s="295"/>
      <c r="J219" s="314"/>
      <c r="K219" s="315"/>
      <c r="L219" s="77"/>
      <c r="M219" s="315"/>
      <c r="N219" s="315"/>
      <c r="O219" s="315"/>
      <c r="P219" s="77"/>
      <c r="Q219" s="80"/>
      <c r="R219" s="80"/>
      <c r="S219" s="80"/>
      <c r="T219" s="81"/>
      <c r="U219" s="303"/>
      <c r="W219" s="84"/>
      <c r="Y219" s="86"/>
      <c r="Z219" s="329"/>
      <c r="AA219" s="89"/>
      <c r="AB219" s="318"/>
      <c r="AC219" s="318"/>
      <c r="AD219" s="318"/>
      <c r="AE219" s="89"/>
      <c r="AF219" s="318"/>
      <c r="AG219" s="318"/>
      <c r="AH219" s="318"/>
      <c r="AI219" s="89"/>
      <c r="AJ219" s="318"/>
      <c r="AK219" s="318"/>
      <c r="AL219" s="318"/>
      <c r="AM219" s="89"/>
      <c r="AN219" s="318"/>
      <c r="AO219" s="318"/>
      <c r="AP219" s="318"/>
      <c r="AQ219" s="88"/>
      <c r="AR219" s="306"/>
      <c r="AV219" s="86"/>
      <c r="AW219" s="329"/>
      <c r="AX219" s="89"/>
      <c r="AY219" s="318"/>
      <c r="AZ219" s="318"/>
      <c r="BA219" s="318"/>
      <c r="BB219" s="89"/>
      <c r="BC219" s="318"/>
      <c r="BD219" s="318"/>
      <c r="BE219" s="318"/>
      <c r="BF219" s="89"/>
      <c r="BG219" s="318"/>
      <c r="BH219" s="318"/>
      <c r="BI219" s="318"/>
      <c r="BJ219" s="89"/>
      <c r="BK219" s="318"/>
      <c r="BL219" s="318"/>
      <c r="BM219" s="318"/>
      <c r="BN219" s="88"/>
      <c r="BO219" s="306"/>
      <c r="BP219" s="306"/>
      <c r="BR219" s="88"/>
      <c r="BS219" s="90"/>
      <c r="BT219" s="329"/>
      <c r="BU219" s="80"/>
      <c r="BV219" s="331"/>
      <c r="BW219" s="331"/>
      <c r="BX219" s="331"/>
      <c r="BY219" s="80"/>
      <c r="BZ219" s="331"/>
      <c r="CA219" s="331"/>
      <c r="CB219" s="331"/>
      <c r="CC219" s="80"/>
      <c r="CD219" s="331"/>
      <c r="CE219" s="331"/>
      <c r="CF219" s="331"/>
      <c r="CG219" s="80"/>
      <c r="CH219" s="331"/>
      <c r="CI219" s="331"/>
      <c r="CJ219" s="331"/>
      <c r="CK219" s="91"/>
      <c r="CL219" s="307"/>
      <c r="CM219" s="307"/>
      <c r="CN219" s="84"/>
      <c r="CO219" s="306"/>
      <c r="CQ219" s="86"/>
      <c r="CR219" s="329"/>
      <c r="CS219" s="89"/>
      <c r="CT219" s="330"/>
      <c r="CU219" s="330"/>
      <c r="CV219" s="330"/>
      <c r="CW219" s="89"/>
      <c r="CX219" s="330"/>
      <c r="CY219" s="330"/>
      <c r="CZ219" s="330"/>
      <c r="DA219" s="89"/>
      <c r="DB219" s="330"/>
      <c r="DC219" s="330"/>
      <c r="DD219" s="330"/>
      <c r="DE219" s="89"/>
      <c r="DF219" s="330"/>
      <c r="DG219" s="330"/>
      <c r="DH219" s="330"/>
      <c r="DI219" s="88"/>
      <c r="DJ219" s="307"/>
      <c r="DK219" s="353"/>
      <c r="DY219" s="84"/>
    </row>
    <row r="220" spans="1:129" s="304" customFormat="1" ht="88.95" hidden="1" customHeight="1" x14ac:dyDescent="0.4">
      <c r="A220" s="321"/>
      <c r="B220" s="325"/>
      <c r="C220" s="294"/>
      <c r="D220" s="294"/>
      <c r="E220" s="295"/>
      <c r="F220" s="296"/>
      <c r="G220" s="295"/>
      <c r="H220" s="296"/>
      <c r="I220" s="295"/>
      <c r="J220" s="314"/>
      <c r="K220" s="315"/>
      <c r="L220" s="77"/>
      <c r="M220" s="315"/>
      <c r="N220" s="315"/>
      <c r="O220" s="315"/>
      <c r="P220" s="77"/>
      <c r="Q220" s="80"/>
      <c r="R220" s="80"/>
      <c r="S220" s="80"/>
      <c r="T220" s="81"/>
      <c r="U220" s="303"/>
      <c r="W220" s="84"/>
      <c r="Y220" s="86"/>
      <c r="Z220" s="329"/>
      <c r="AA220" s="89"/>
      <c r="AB220" s="318"/>
      <c r="AC220" s="318"/>
      <c r="AD220" s="318"/>
      <c r="AE220" s="89"/>
      <c r="AF220" s="318"/>
      <c r="AG220" s="318"/>
      <c r="AH220" s="318"/>
      <c r="AI220" s="89"/>
      <c r="AJ220" s="318"/>
      <c r="AK220" s="318"/>
      <c r="AL220" s="318"/>
      <c r="AM220" s="89"/>
      <c r="AN220" s="318"/>
      <c r="AO220" s="318"/>
      <c r="AP220" s="318"/>
      <c r="AQ220" s="88"/>
      <c r="AR220" s="306"/>
      <c r="AV220" s="86"/>
      <c r="AW220" s="329"/>
      <c r="AX220" s="89"/>
      <c r="AY220" s="318"/>
      <c r="AZ220" s="318"/>
      <c r="BA220" s="318"/>
      <c r="BB220" s="89"/>
      <c r="BC220" s="318"/>
      <c r="BD220" s="318"/>
      <c r="BE220" s="318"/>
      <c r="BF220" s="89"/>
      <c r="BG220" s="318"/>
      <c r="BH220" s="318"/>
      <c r="BI220" s="318"/>
      <c r="BJ220" s="89"/>
      <c r="BK220" s="318"/>
      <c r="BL220" s="318"/>
      <c r="BM220" s="318"/>
      <c r="BN220" s="88"/>
      <c r="BO220" s="306"/>
      <c r="BP220" s="306"/>
      <c r="BR220" s="88"/>
      <c r="BS220" s="90"/>
      <c r="BT220" s="329"/>
      <c r="BU220" s="80"/>
      <c r="BV220" s="331"/>
      <c r="BW220" s="331"/>
      <c r="BX220" s="331"/>
      <c r="BY220" s="80"/>
      <c r="BZ220" s="331"/>
      <c r="CA220" s="331"/>
      <c r="CB220" s="331"/>
      <c r="CC220" s="80"/>
      <c r="CD220" s="331"/>
      <c r="CE220" s="331"/>
      <c r="CF220" s="331"/>
      <c r="CG220" s="80"/>
      <c r="CH220" s="331"/>
      <c r="CI220" s="331"/>
      <c r="CJ220" s="331"/>
      <c r="CK220" s="91"/>
      <c r="CL220" s="307"/>
      <c r="CM220" s="307"/>
      <c r="CN220" s="84"/>
      <c r="CO220" s="306"/>
      <c r="CQ220" s="86"/>
      <c r="CR220" s="329"/>
      <c r="CS220" s="89"/>
      <c r="CT220" s="330"/>
      <c r="CU220" s="330"/>
      <c r="CV220" s="330"/>
      <c r="CW220" s="89"/>
      <c r="CX220" s="330"/>
      <c r="CY220" s="330"/>
      <c r="CZ220" s="330"/>
      <c r="DA220" s="89"/>
      <c r="DB220" s="330"/>
      <c r="DC220" s="330"/>
      <c r="DD220" s="330"/>
      <c r="DE220" s="89"/>
      <c r="DF220" s="330"/>
      <c r="DG220" s="330"/>
      <c r="DH220" s="330"/>
      <c r="DI220" s="88"/>
      <c r="DJ220" s="307"/>
      <c r="DK220" s="353"/>
      <c r="DY220" s="84"/>
    </row>
    <row r="221" spans="1:129" s="304" customFormat="1" ht="49.2" customHeight="1" x14ac:dyDescent="0.4">
      <c r="A221" s="76" t="s">
        <v>193</v>
      </c>
      <c r="B221" s="57"/>
      <c r="C221" s="300">
        <f>C158+C151</f>
        <v>3037685505</v>
      </c>
      <c r="D221" s="300">
        <f>D158+D151</f>
        <v>1547644936</v>
      </c>
      <c r="E221" s="301">
        <f>E158+E151</f>
        <v>1364741050.9819999</v>
      </c>
      <c r="F221" s="60">
        <f t="shared" si="15"/>
        <v>44.927002770222586</v>
      </c>
      <c r="G221" s="59">
        <f t="shared" si="16"/>
        <v>-1672944454.0180001</v>
      </c>
      <c r="H221" s="60">
        <f t="shared" si="17"/>
        <v>88.181792815429077</v>
      </c>
      <c r="I221" s="59">
        <f t="shared" si="18"/>
        <v>-182903885.01800013</v>
      </c>
      <c r="J221" s="371">
        <f>J158+J151</f>
        <v>100</v>
      </c>
      <c r="K221" s="372"/>
      <c r="L221" s="373"/>
      <c r="M221" s="372"/>
      <c r="N221" s="372"/>
      <c r="O221" s="372"/>
      <c r="P221" s="373"/>
      <c r="Q221" s="80"/>
      <c r="R221" s="80"/>
      <c r="S221" s="80"/>
      <c r="T221" s="81"/>
      <c r="U221" s="303"/>
      <c r="W221" s="84"/>
      <c r="Y221" s="86"/>
      <c r="Z221" s="87"/>
      <c r="AA221" s="89"/>
      <c r="AB221" s="305"/>
      <c r="AC221" s="305"/>
      <c r="AD221" s="305"/>
      <c r="AE221" s="89"/>
      <c r="AF221" s="305"/>
      <c r="AG221" s="305"/>
      <c r="AH221" s="305"/>
      <c r="AI221" s="89"/>
      <c r="AJ221" s="305"/>
      <c r="AK221" s="305"/>
      <c r="AL221" s="305"/>
      <c r="AM221" s="89"/>
      <c r="AN221" s="305"/>
      <c r="AO221" s="305"/>
      <c r="AP221" s="305"/>
      <c r="AQ221" s="89"/>
      <c r="AR221" s="306"/>
      <c r="AV221" s="86"/>
      <c r="AW221" s="87"/>
      <c r="AX221" s="89"/>
      <c r="AY221" s="305"/>
      <c r="AZ221" s="305"/>
      <c r="BA221" s="305"/>
      <c r="BB221" s="89"/>
      <c r="BC221" s="305"/>
      <c r="BD221" s="305"/>
      <c r="BE221" s="305"/>
      <c r="BF221" s="89"/>
      <c r="BG221" s="305"/>
      <c r="BH221" s="305"/>
      <c r="BI221" s="305"/>
      <c r="BJ221" s="89"/>
      <c r="BK221" s="305"/>
      <c r="BL221" s="305"/>
      <c r="BM221" s="305"/>
      <c r="BN221" s="89"/>
      <c r="BO221" s="306"/>
      <c r="BP221" s="306"/>
      <c r="BR221" s="88"/>
      <c r="BS221" s="90"/>
      <c r="BT221" s="87"/>
      <c r="BU221" s="80"/>
      <c r="BV221" s="308"/>
      <c r="BW221" s="308"/>
      <c r="BX221" s="308"/>
      <c r="BY221" s="80"/>
      <c r="BZ221" s="308"/>
      <c r="CA221" s="308"/>
      <c r="CB221" s="308"/>
      <c r="CC221" s="80"/>
      <c r="CD221" s="308"/>
      <c r="CE221" s="308"/>
      <c r="CF221" s="308"/>
      <c r="CG221" s="80"/>
      <c r="CH221" s="308"/>
      <c r="CI221" s="308"/>
      <c r="CJ221" s="308"/>
      <c r="CK221" s="80"/>
      <c r="CL221" s="307"/>
      <c r="CM221" s="307"/>
      <c r="CN221" s="84"/>
      <c r="CO221" s="306"/>
      <c r="CQ221" s="86"/>
      <c r="CR221" s="87"/>
      <c r="CS221" s="305"/>
      <c r="CT221" s="305"/>
      <c r="CU221" s="305"/>
      <c r="CV221" s="305"/>
      <c r="CW221" s="305"/>
      <c r="CX221" s="305"/>
      <c r="CY221" s="305"/>
      <c r="CZ221" s="305"/>
      <c r="DA221" s="305"/>
      <c r="DB221" s="305"/>
      <c r="DC221" s="305"/>
      <c r="DD221" s="305"/>
      <c r="DE221" s="305"/>
      <c r="DF221" s="305"/>
      <c r="DG221" s="305"/>
      <c r="DH221" s="305"/>
      <c r="DI221" s="305"/>
      <c r="DJ221" s="307"/>
      <c r="DK221" s="353"/>
      <c r="DY221" s="84"/>
    </row>
    <row r="222" spans="1:129" s="304" customFormat="1" ht="48" customHeight="1" x14ac:dyDescent="0.4">
      <c r="A222" s="374" t="s">
        <v>194</v>
      </c>
      <c r="B222" s="57"/>
      <c r="C222" s="58"/>
      <c r="D222" s="58"/>
      <c r="E222" s="59"/>
      <c r="F222" s="296"/>
      <c r="G222" s="295"/>
      <c r="H222" s="296"/>
      <c r="I222" s="295"/>
      <c r="J222" s="332"/>
      <c r="K222" s="77"/>
      <c r="L222" s="77"/>
      <c r="M222" s="77"/>
      <c r="N222" s="77"/>
      <c r="O222" s="77"/>
      <c r="P222" s="77"/>
      <c r="Q222" s="80"/>
      <c r="R222" s="80"/>
      <c r="S222" s="80"/>
      <c r="T222" s="81"/>
      <c r="U222" s="303"/>
      <c r="W222" s="84"/>
      <c r="Y222" s="86"/>
      <c r="Z222" s="87"/>
      <c r="AA222" s="89"/>
      <c r="AB222" s="89"/>
      <c r="AC222" s="89"/>
      <c r="AD222" s="89"/>
      <c r="AE222" s="89"/>
      <c r="AF222" s="89"/>
      <c r="AG222" s="89"/>
      <c r="AH222" s="89"/>
      <c r="AI222" s="89"/>
      <c r="AJ222" s="89"/>
      <c r="AK222" s="89"/>
      <c r="AL222" s="89"/>
      <c r="AM222" s="89"/>
      <c r="AN222" s="89"/>
      <c r="AO222" s="89"/>
      <c r="AP222" s="89"/>
      <c r="AQ222" s="88"/>
      <c r="AR222" s="306"/>
      <c r="AV222" s="86"/>
      <c r="AW222" s="87"/>
      <c r="AX222" s="89"/>
      <c r="AY222" s="89"/>
      <c r="AZ222" s="89"/>
      <c r="BA222" s="89"/>
      <c r="BB222" s="89"/>
      <c r="BC222" s="89"/>
      <c r="BD222" s="89"/>
      <c r="BE222" s="89"/>
      <c r="BF222" s="89"/>
      <c r="BG222" s="89"/>
      <c r="BH222" s="89"/>
      <c r="BI222" s="89"/>
      <c r="BJ222" s="89"/>
      <c r="BK222" s="89"/>
      <c r="BL222" s="89"/>
      <c r="BM222" s="89"/>
      <c r="BN222" s="88"/>
      <c r="BO222" s="306"/>
      <c r="BP222" s="306"/>
      <c r="BR222" s="88"/>
      <c r="BS222" s="90"/>
      <c r="BT222" s="87"/>
      <c r="BU222" s="80"/>
      <c r="BV222" s="375"/>
      <c r="BW222" s="375"/>
      <c r="BX222" s="375"/>
      <c r="BY222" s="80"/>
      <c r="BZ222" s="375"/>
      <c r="CA222" s="375"/>
      <c r="CB222" s="375"/>
      <c r="CC222" s="80"/>
      <c r="CD222" s="375"/>
      <c r="CE222" s="375"/>
      <c r="CF222" s="375"/>
      <c r="CG222" s="80"/>
      <c r="CH222" s="375"/>
      <c r="CI222" s="375"/>
      <c r="CJ222" s="375"/>
      <c r="CK222" s="91"/>
      <c r="CL222" s="307"/>
      <c r="CM222" s="307"/>
      <c r="CN222" s="84"/>
      <c r="CO222" s="306"/>
      <c r="CQ222" s="86"/>
      <c r="CR222" s="87"/>
      <c r="CS222" s="89"/>
      <c r="CT222" s="376"/>
      <c r="CU222" s="376"/>
      <c r="CV222" s="376"/>
      <c r="CW222" s="89"/>
      <c r="CX222" s="376"/>
      <c r="CY222" s="376"/>
      <c r="CZ222" s="376"/>
      <c r="DA222" s="89"/>
      <c r="DB222" s="376"/>
      <c r="DC222" s="376"/>
      <c r="DD222" s="376"/>
      <c r="DE222" s="89"/>
      <c r="DF222" s="376"/>
      <c r="DG222" s="376"/>
      <c r="DH222" s="376"/>
      <c r="DI222" s="88"/>
      <c r="DJ222" s="307"/>
      <c r="DK222" s="353"/>
      <c r="DY222" s="84"/>
    </row>
    <row r="223" spans="1:129" ht="23.4" hidden="1" customHeight="1" x14ac:dyDescent="0.4">
      <c r="A223" s="377" t="s">
        <v>195</v>
      </c>
      <c r="B223" s="378" t="s">
        <v>196</v>
      </c>
      <c r="C223" s="379">
        <f>C224+C228</f>
        <v>0</v>
      </c>
      <c r="D223" s="379">
        <f>D224+D228</f>
        <v>0</v>
      </c>
      <c r="E223" s="380">
        <f>E224+E228</f>
        <v>0</v>
      </c>
      <c r="F223" s="116" t="e">
        <f t="shared" si="15"/>
        <v>#DIV/0!</v>
      </c>
      <c r="G223" s="115">
        <f t="shared" si="16"/>
        <v>0</v>
      </c>
      <c r="H223" s="116" t="e">
        <f t="shared" si="17"/>
        <v>#DIV/0!</v>
      </c>
      <c r="I223" s="115">
        <f t="shared" si="18"/>
        <v>0</v>
      </c>
      <c r="J223" s="381">
        <f>J224+J228</f>
        <v>0</v>
      </c>
      <c r="K223" s="99"/>
      <c r="L223" s="99"/>
      <c r="M223" s="99"/>
      <c r="N223" s="99"/>
      <c r="O223" s="99"/>
      <c r="P223" s="99"/>
      <c r="Q223" s="101"/>
      <c r="R223" s="101"/>
      <c r="S223" s="101"/>
      <c r="T223" s="102"/>
      <c r="U223" s="121"/>
      <c r="W223" s="30"/>
      <c r="Y223" s="104"/>
      <c r="Z223" s="105"/>
      <c r="AA223" s="107"/>
      <c r="AB223" s="107"/>
      <c r="AC223" s="107"/>
      <c r="AD223" s="107"/>
      <c r="AE223" s="107"/>
      <c r="AF223" s="107"/>
      <c r="AG223" s="107"/>
      <c r="AH223" s="107"/>
      <c r="AI223" s="107"/>
      <c r="AJ223" s="107"/>
      <c r="AK223" s="107"/>
      <c r="AL223" s="107"/>
      <c r="AM223" s="107"/>
      <c r="AN223" s="107"/>
      <c r="AO223" s="107"/>
      <c r="AP223" s="107"/>
      <c r="AQ223" s="106"/>
      <c r="AR223" s="32"/>
      <c r="AV223" s="104"/>
      <c r="AW223" s="105"/>
      <c r="AX223" s="107"/>
      <c r="AY223" s="107"/>
      <c r="AZ223" s="107"/>
      <c r="BA223" s="107"/>
      <c r="BB223" s="107"/>
      <c r="BC223" s="107"/>
      <c r="BD223" s="107"/>
      <c r="BE223" s="107"/>
      <c r="BF223" s="107"/>
      <c r="BG223" s="107"/>
      <c r="BH223" s="107"/>
      <c r="BI223" s="107"/>
      <c r="BJ223" s="107"/>
      <c r="BK223" s="107"/>
      <c r="BL223" s="107"/>
      <c r="BM223" s="107"/>
      <c r="BN223" s="106"/>
      <c r="BO223" s="32"/>
      <c r="BP223" s="32"/>
      <c r="BR223" s="106"/>
      <c r="BS223" s="108"/>
      <c r="BT223" s="105"/>
      <c r="BU223" s="101"/>
      <c r="BV223" s="382"/>
      <c r="BW223" s="382"/>
      <c r="BX223" s="382"/>
      <c r="BY223" s="101"/>
      <c r="BZ223" s="382"/>
      <c r="CA223" s="382"/>
      <c r="CB223" s="382"/>
      <c r="CC223" s="101"/>
      <c r="CD223" s="382"/>
      <c r="CE223" s="382"/>
      <c r="CF223" s="382"/>
      <c r="CG223" s="101"/>
      <c r="CH223" s="382"/>
      <c r="CI223" s="382"/>
      <c r="CJ223" s="382"/>
      <c r="CK223" s="109"/>
      <c r="CL223" s="19"/>
      <c r="CM223" s="19"/>
      <c r="CN223" s="30"/>
      <c r="CO223" s="32"/>
      <c r="CQ223" s="104"/>
      <c r="CR223" s="105"/>
      <c r="CS223" s="107"/>
      <c r="CT223" s="383"/>
      <c r="CU223" s="383"/>
      <c r="CV223" s="383"/>
      <c r="CW223" s="107"/>
      <c r="CX223" s="383"/>
      <c r="CY223" s="383"/>
      <c r="CZ223" s="383"/>
      <c r="DA223" s="107"/>
      <c r="DB223" s="383"/>
      <c r="DC223" s="383"/>
      <c r="DD223" s="383"/>
      <c r="DE223" s="107"/>
      <c r="DF223" s="383"/>
      <c r="DG223" s="383"/>
      <c r="DH223" s="383"/>
      <c r="DI223" s="106"/>
      <c r="DJ223" s="19"/>
      <c r="DK223" s="11"/>
      <c r="DY223" s="30"/>
    </row>
    <row r="224" spans="1:129" ht="84" hidden="1" customHeight="1" x14ac:dyDescent="0.4">
      <c r="A224" s="384" t="s">
        <v>197</v>
      </c>
      <c r="B224" s="385">
        <v>12020000</v>
      </c>
      <c r="C224" s="386">
        <f>C225+C226+C227</f>
        <v>0</v>
      </c>
      <c r="D224" s="386">
        <f>D225+D226+D227</f>
        <v>0</v>
      </c>
      <c r="E224" s="387">
        <f>E225+E226+E227</f>
        <v>0</v>
      </c>
      <c r="F224" s="116" t="e">
        <f t="shared" si="15"/>
        <v>#DIV/0!</v>
      </c>
      <c r="G224" s="115">
        <f t="shared" si="16"/>
        <v>0</v>
      </c>
      <c r="H224" s="116" t="e">
        <f t="shared" si="17"/>
        <v>#DIV/0!</v>
      </c>
      <c r="I224" s="115">
        <f t="shared" si="18"/>
        <v>0</v>
      </c>
      <c r="J224" s="388">
        <f>J225+J226+J227</f>
        <v>0</v>
      </c>
      <c r="K224" s="389"/>
      <c r="L224" s="99"/>
      <c r="M224" s="389"/>
      <c r="N224" s="389"/>
      <c r="O224" s="389"/>
      <c r="P224" s="99"/>
      <c r="Q224" s="101"/>
      <c r="R224" s="101"/>
      <c r="S224" s="101"/>
      <c r="T224" s="102"/>
      <c r="U224" s="121"/>
      <c r="W224" s="30"/>
      <c r="Y224" s="390"/>
      <c r="Z224" s="391"/>
      <c r="AA224" s="107"/>
      <c r="AB224" s="392"/>
      <c r="AC224" s="392"/>
      <c r="AD224" s="392"/>
      <c r="AE224" s="107"/>
      <c r="AF224" s="392"/>
      <c r="AG224" s="392"/>
      <c r="AH224" s="392"/>
      <c r="AI224" s="107"/>
      <c r="AJ224" s="392"/>
      <c r="AK224" s="392"/>
      <c r="AL224" s="392"/>
      <c r="AM224" s="107"/>
      <c r="AN224" s="392"/>
      <c r="AO224" s="392"/>
      <c r="AP224" s="392"/>
      <c r="AQ224" s="106"/>
      <c r="AR224" s="32"/>
      <c r="AV224" s="390"/>
      <c r="AW224" s="391"/>
      <c r="AX224" s="107"/>
      <c r="AY224" s="392"/>
      <c r="AZ224" s="392"/>
      <c r="BA224" s="392"/>
      <c r="BB224" s="107"/>
      <c r="BC224" s="392"/>
      <c r="BD224" s="392"/>
      <c r="BE224" s="392"/>
      <c r="BF224" s="107"/>
      <c r="BG224" s="392"/>
      <c r="BH224" s="392"/>
      <c r="BI224" s="392"/>
      <c r="BJ224" s="107"/>
      <c r="BK224" s="392"/>
      <c r="BL224" s="392"/>
      <c r="BM224" s="392"/>
      <c r="BN224" s="106"/>
      <c r="BO224" s="32"/>
      <c r="BP224" s="32"/>
      <c r="BR224" s="106"/>
      <c r="BS224" s="108"/>
      <c r="BT224" s="391"/>
      <c r="BU224" s="101"/>
      <c r="BV224" s="393"/>
      <c r="BW224" s="393"/>
      <c r="BX224" s="393"/>
      <c r="BY224" s="101"/>
      <c r="BZ224" s="393"/>
      <c r="CA224" s="393"/>
      <c r="CB224" s="393"/>
      <c r="CC224" s="101"/>
      <c r="CD224" s="393"/>
      <c r="CE224" s="393"/>
      <c r="CF224" s="393"/>
      <c r="CG224" s="101"/>
      <c r="CH224" s="393"/>
      <c r="CI224" s="393"/>
      <c r="CJ224" s="393"/>
      <c r="CK224" s="109"/>
      <c r="CL224" s="19"/>
      <c r="CM224" s="19"/>
      <c r="CN224" s="30"/>
      <c r="CO224" s="32"/>
      <c r="CQ224" s="390"/>
      <c r="CR224" s="391"/>
      <c r="CS224" s="107"/>
      <c r="CT224" s="394"/>
      <c r="CU224" s="394"/>
      <c r="CV224" s="394"/>
      <c r="CW224" s="107"/>
      <c r="CX224" s="394"/>
      <c r="CY224" s="394"/>
      <c r="CZ224" s="394"/>
      <c r="DA224" s="107"/>
      <c r="DB224" s="394"/>
      <c r="DC224" s="394"/>
      <c r="DD224" s="394"/>
      <c r="DE224" s="107"/>
      <c r="DF224" s="394"/>
      <c r="DG224" s="394"/>
      <c r="DH224" s="394"/>
      <c r="DI224" s="106"/>
      <c r="DJ224" s="19"/>
      <c r="DK224" s="11"/>
      <c r="DY224" s="30"/>
    </row>
    <row r="225" spans="1:131" ht="84" hidden="1" customHeight="1" x14ac:dyDescent="0.4">
      <c r="A225" s="395" t="s">
        <v>198</v>
      </c>
      <c r="B225" s="113">
        <v>12020100</v>
      </c>
      <c r="C225" s="396"/>
      <c r="D225" s="396"/>
      <c r="E225" s="397"/>
      <c r="F225" s="116" t="e">
        <f t="shared" si="15"/>
        <v>#DIV/0!</v>
      </c>
      <c r="G225" s="115">
        <f t="shared" si="16"/>
        <v>0</v>
      </c>
      <c r="H225" s="116" t="e">
        <f t="shared" si="17"/>
        <v>#DIV/0!</v>
      </c>
      <c r="I225" s="115">
        <f t="shared" si="18"/>
        <v>0</v>
      </c>
      <c r="J225" s="398"/>
      <c r="K225" s="175"/>
      <c r="L225" s="99"/>
      <c r="M225" s="175"/>
      <c r="N225" s="175"/>
      <c r="O225" s="175"/>
      <c r="P225" s="99"/>
      <c r="Q225" s="101"/>
      <c r="R225" s="101"/>
      <c r="S225" s="101"/>
      <c r="T225" s="102"/>
      <c r="U225" s="121"/>
      <c r="W225" s="30"/>
      <c r="Y225" s="399"/>
      <c r="Z225" s="123"/>
      <c r="AA225" s="107"/>
      <c r="AB225" s="400"/>
      <c r="AC225" s="400"/>
      <c r="AD225" s="400"/>
      <c r="AE225" s="107"/>
      <c r="AF225" s="400"/>
      <c r="AG225" s="400"/>
      <c r="AH225" s="400"/>
      <c r="AI225" s="107"/>
      <c r="AJ225" s="400"/>
      <c r="AK225" s="400"/>
      <c r="AL225" s="400"/>
      <c r="AM225" s="107"/>
      <c r="AN225" s="400"/>
      <c r="AO225" s="400"/>
      <c r="AP225" s="400"/>
      <c r="AQ225" s="106"/>
      <c r="AR225" s="32"/>
      <c r="AV225" s="399"/>
      <c r="AW225" s="123"/>
      <c r="AX225" s="107"/>
      <c r="AY225" s="400"/>
      <c r="AZ225" s="400"/>
      <c r="BA225" s="400"/>
      <c r="BB225" s="107"/>
      <c r="BC225" s="400"/>
      <c r="BD225" s="400"/>
      <c r="BE225" s="400"/>
      <c r="BF225" s="107"/>
      <c r="BG225" s="400"/>
      <c r="BH225" s="400"/>
      <c r="BI225" s="400"/>
      <c r="BJ225" s="107"/>
      <c r="BK225" s="400"/>
      <c r="BL225" s="400"/>
      <c r="BM225" s="400"/>
      <c r="BN225" s="106"/>
      <c r="BO225" s="32"/>
      <c r="BP225" s="32"/>
      <c r="BR225" s="106"/>
      <c r="BS225" s="108"/>
      <c r="BT225" s="123"/>
      <c r="BU225" s="101"/>
      <c r="BV225" s="126"/>
      <c r="BW225" s="126"/>
      <c r="BX225" s="126"/>
      <c r="BY225" s="101"/>
      <c r="BZ225" s="126"/>
      <c r="CA225" s="126"/>
      <c r="CB225" s="126"/>
      <c r="CC225" s="101"/>
      <c r="CD225" s="126"/>
      <c r="CE225" s="126"/>
      <c r="CF225" s="126"/>
      <c r="CG225" s="101"/>
      <c r="CH225" s="126"/>
      <c r="CI225" s="126"/>
      <c r="CJ225" s="126"/>
      <c r="CK225" s="109"/>
      <c r="CL225" s="19"/>
      <c r="CM225" s="19"/>
      <c r="CN225" s="30"/>
      <c r="CO225" s="32"/>
      <c r="CQ225" s="399"/>
      <c r="CR225" s="123"/>
      <c r="CS225" s="107"/>
      <c r="CT225" s="124"/>
      <c r="CU225" s="124"/>
      <c r="CV225" s="124"/>
      <c r="CW225" s="107"/>
      <c r="CX225" s="124"/>
      <c r="CY225" s="124"/>
      <c r="CZ225" s="124"/>
      <c r="DA225" s="107"/>
      <c r="DB225" s="124"/>
      <c r="DC225" s="124"/>
      <c r="DD225" s="124"/>
      <c r="DE225" s="107"/>
      <c r="DF225" s="124"/>
      <c r="DG225" s="124"/>
      <c r="DH225" s="124"/>
      <c r="DI225" s="106"/>
      <c r="DJ225" s="19"/>
      <c r="DK225" s="11"/>
      <c r="DY225" s="30"/>
    </row>
    <row r="226" spans="1:131" s="192" customFormat="1" ht="84" hidden="1" customHeight="1" x14ac:dyDescent="0.4">
      <c r="A226" s="395" t="s">
        <v>199</v>
      </c>
      <c r="B226" s="113">
        <v>12020200</v>
      </c>
      <c r="C226" s="396"/>
      <c r="D226" s="396"/>
      <c r="E226" s="397"/>
      <c r="F226" s="116" t="e">
        <f t="shared" si="15"/>
        <v>#DIV/0!</v>
      </c>
      <c r="G226" s="115">
        <f t="shared" si="16"/>
        <v>0</v>
      </c>
      <c r="H226" s="116" t="e">
        <f t="shared" si="17"/>
        <v>#DIV/0!</v>
      </c>
      <c r="I226" s="115">
        <f t="shared" si="18"/>
        <v>0</v>
      </c>
      <c r="J226" s="398"/>
      <c r="K226" s="175"/>
      <c r="L226" s="99"/>
      <c r="M226" s="175"/>
      <c r="N226" s="175"/>
      <c r="O226" s="175"/>
      <c r="P226" s="99"/>
      <c r="Q226" s="101"/>
      <c r="R226" s="101"/>
      <c r="S226" s="101"/>
      <c r="T226" s="102"/>
      <c r="U226" s="121"/>
      <c r="V226" s="10"/>
      <c r="W226" s="30"/>
      <c r="X226" s="10"/>
      <c r="Y226" s="399"/>
      <c r="Z226" s="123"/>
      <c r="AA226" s="107"/>
      <c r="AB226" s="400"/>
      <c r="AC226" s="400"/>
      <c r="AD226" s="400"/>
      <c r="AE226" s="107"/>
      <c r="AF226" s="400"/>
      <c r="AG226" s="400"/>
      <c r="AH226" s="400"/>
      <c r="AI226" s="107"/>
      <c r="AJ226" s="400"/>
      <c r="AK226" s="400"/>
      <c r="AL226" s="400"/>
      <c r="AM226" s="107"/>
      <c r="AN226" s="400"/>
      <c r="AO226" s="400"/>
      <c r="AP226" s="400"/>
      <c r="AQ226" s="106"/>
      <c r="AR226" s="32"/>
      <c r="AS226" s="10"/>
      <c r="AT226" s="10"/>
      <c r="AU226" s="10"/>
      <c r="AV226" s="399"/>
      <c r="AW226" s="123"/>
      <c r="AX226" s="107"/>
      <c r="AY226" s="400"/>
      <c r="AZ226" s="400"/>
      <c r="BA226" s="400"/>
      <c r="BB226" s="107"/>
      <c r="BC226" s="400"/>
      <c r="BD226" s="400"/>
      <c r="BE226" s="400"/>
      <c r="BF226" s="107"/>
      <c r="BG226" s="400"/>
      <c r="BH226" s="400"/>
      <c r="BI226" s="400"/>
      <c r="BJ226" s="107"/>
      <c r="BK226" s="400"/>
      <c r="BL226" s="400"/>
      <c r="BM226" s="400"/>
      <c r="BN226" s="106"/>
      <c r="BO226" s="32"/>
      <c r="BP226" s="32"/>
      <c r="BQ226" s="10"/>
      <c r="BR226" s="106"/>
      <c r="BS226" s="108"/>
      <c r="BT226" s="123"/>
      <c r="BU226" s="101"/>
      <c r="BV226" s="126"/>
      <c r="BW226" s="126"/>
      <c r="BX226" s="126"/>
      <c r="BY226" s="101"/>
      <c r="BZ226" s="126"/>
      <c r="CA226" s="126"/>
      <c r="CB226" s="126"/>
      <c r="CC226" s="101"/>
      <c r="CD226" s="126"/>
      <c r="CE226" s="126"/>
      <c r="CF226" s="126"/>
      <c r="CG226" s="101"/>
      <c r="CH226" s="126"/>
      <c r="CI226" s="126"/>
      <c r="CJ226" s="126"/>
      <c r="CK226" s="109"/>
      <c r="CL226" s="19"/>
      <c r="CM226" s="19"/>
      <c r="CN226" s="30"/>
      <c r="CO226" s="32"/>
      <c r="CP226" s="10"/>
      <c r="CQ226" s="399"/>
      <c r="CR226" s="123"/>
      <c r="CS226" s="107"/>
      <c r="CT226" s="124"/>
      <c r="CU226" s="124"/>
      <c r="CV226" s="124"/>
      <c r="CW226" s="107"/>
      <c r="CX226" s="124"/>
      <c r="CY226" s="124"/>
      <c r="CZ226" s="124"/>
      <c r="DA226" s="107"/>
      <c r="DB226" s="124"/>
      <c r="DC226" s="124"/>
      <c r="DD226" s="124"/>
      <c r="DE226" s="107"/>
      <c r="DF226" s="124"/>
      <c r="DG226" s="124"/>
      <c r="DH226" s="124"/>
      <c r="DI226" s="106"/>
      <c r="DJ226" s="19"/>
      <c r="DK226" s="11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30"/>
      <c r="DZ226" s="10"/>
      <c r="EA226" s="10"/>
    </row>
    <row r="227" spans="1:131" ht="42" hidden="1" customHeight="1" x14ac:dyDescent="0.4">
      <c r="A227" s="395" t="s">
        <v>200</v>
      </c>
      <c r="B227" s="401">
        <v>12020400</v>
      </c>
      <c r="C227" s="396"/>
      <c r="D227" s="396"/>
      <c r="E227" s="397"/>
      <c r="F227" s="116" t="e">
        <f t="shared" si="15"/>
        <v>#DIV/0!</v>
      </c>
      <c r="G227" s="115">
        <f t="shared" si="16"/>
        <v>0</v>
      </c>
      <c r="H227" s="116" t="e">
        <f t="shared" si="17"/>
        <v>#DIV/0!</v>
      </c>
      <c r="I227" s="115">
        <f t="shared" si="18"/>
        <v>0</v>
      </c>
      <c r="J227" s="398"/>
      <c r="K227" s="175"/>
      <c r="L227" s="99"/>
      <c r="M227" s="175"/>
      <c r="N227" s="175"/>
      <c r="O227" s="175"/>
      <c r="P227" s="99"/>
      <c r="Q227" s="101"/>
      <c r="R227" s="101"/>
      <c r="S227" s="101"/>
      <c r="T227" s="102"/>
      <c r="U227" s="121"/>
      <c r="W227" s="30"/>
      <c r="Y227" s="399"/>
      <c r="Z227" s="183"/>
      <c r="AA227" s="107"/>
      <c r="AB227" s="400"/>
      <c r="AC227" s="400"/>
      <c r="AD227" s="400"/>
      <c r="AE227" s="107"/>
      <c r="AF227" s="400"/>
      <c r="AG227" s="400"/>
      <c r="AH227" s="400"/>
      <c r="AI227" s="107"/>
      <c r="AJ227" s="400"/>
      <c r="AK227" s="400"/>
      <c r="AL227" s="400"/>
      <c r="AM227" s="107"/>
      <c r="AN227" s="400"/>
      <c r="AO227" s="400"/>
      <c r="AP227" s="400"/>
      <c r="AQ227" s="106"/>
      <c r="AR227" s="32"/>
      <c r="AV227" s="399"/>
      <c r="AW227" s="183"/>
      <c r="AX227" s="107"/>
      <c r="AY227" s="400"/>
      <c r="AZ227" s="400"/>
      <c r="BA227" s="400"/>
      <c r="BB227" s="107"/>
      <c r="BC227" s="400"/>
      <c r="BD227" s="400"/>
      <c r="BE227" s="400"/>
      <c r="BF227" s="107"/>
      <c r="BG227" s="400"/>
      <c r="BH227" s="400"/>
      <c r="BI227" s="400"/>
      <c r="BJ227" s="107"/>
      <c r="BK227" s="400"/>
      <c r="BL227" s="400"/>
      <c r="BM227" s="400"/>
      <c r="BN227" s="106"/>
      <c r="BO227" s="32"/>
      <c r="BP227" s="32"/>
      <c r="BR227" s="106"/>
      <c r="BS227" s="108"/>
      <c r="BT227" s="183"/>
      <c r="BU227" s="101"/>
      <c r="BV227" s="126"/>
      <c r="BW227" s="126"/>
      <c r="BX227" s="126"/>
      <c r="BY227" s="101"/>
      <c r="BZ227" s="126"/>
      <c r="CA227" s="126"/>
      <c r="CB227" s="126"/>
      <c r="CC227" s="101"/>
      <c r="CD227" s="126"/>
      <c r="CE227" s="126"/>
      <c r="CF227" s="126"/>
      <c r="CG227" s="101"/>
      <c r="CH227" s="126"/>
      <c r="CI227" s="126"/>
      <c r="CJ227" s="126"/>
      <c r="CK227" s="109"/>
      <c r="CL227" s="19"/>
      <c r="CM227" s="19"/>
      <c r="CN227" s="30"/>
      <c r="CO227" s="32"/>
      <c r="CQ227" s="399"/>
      <c r="CR227" s="183"/>
      <c r="CS227" s="107"/>
      <c r="CT227" s="124"/>
      <c r="CU227" s="124"/>
      <c r="CV227" s="124"/>
      <c r="CW227" s="107"/>
      <c r="CX227" s="124"/>
      <c r="CY227" s="124"/>
      <c r="CZ227" s="124"/>
      <c r="DA227" s="107"/>
      <c r="DB227" s="124"/>
      <c r="DC227" s="124"/>
      <c r="DD227" s="124"/>
      <c r="DE227" s="107"/>
      <c r="DF227" s="124"/>
      <c r="DG227" s="124"/>
      <c r="DH227" s="124"/>
      <c r="DI227" s="106"/>
      <c r="DJ227" s="19"/>
      <c r="DK227" s="11"/>
      <c r="DY227" s="30"/>
    </row>
    <row r="228" spans="1:131" ht="42" hidden="1" customHeight="1" x14ac:dyDescent="0.4">
      <c r="A228" s="402" t="s">
        <v>201</v>
      </c>
      <c r="B228" s="403">
        <v>12030000</v>
      </c>
      <c r="C228" s="386">
        <f>C229+C230+C231</f>
        <v>0</v>
      </c>
      <c r="D228" s="386">
        <f>D229+D230+D231</f>
        <v>0</v>
      </c>
      <c r="E228" s="387">
        <f>E229+E230+E231</f>
        <v>0</v>
      </c>
      <c r="F228" s="116" t="e">
        <f t="shared" si="15"/>
        <v>#DIV/0!</v>
      </c>
      <c r="G228" s="115">
        <f t="shared" si="16"/>
        <v>0</v>
      </c>
      <c r="H228" s="116" t="e">
        <f t="shared" si="17"/>
        <v>#DIV/0!</v>
      </c>
      <c r="I228" s="115">
        <f t="shared" si="18"/>
        <v>0</v>
      </c>
      <c r="J228" s="388">
        <f>J229+J230+J231</f>
        <v>0</v>
      </c>
      <c r="K228" s="389"/>
      <c r="L228" s="99"/>
      <c r="M228" s="389"/>
      <c r="N228" s="389"/>
      <c r="O228" s="389"/>
      <c r="P228" s="99"/>
      <c r="Q228" s="101"/>
      <c r="R228" s="101"/>
      <c r="S228" s="101"/>
      <c r="T228" s="102"/>
      <c r="U228" s="121"/>
      <c r="W228" s="30"/>
      <c r="Y228" s="404"/>
      <c r="Z228" s="405"/>
      <c r="AA228" s="107"/>
      <c r="AB228" s="392"/>
      <c r="AC228" s="392"/>
      <c r="AD228" s="392"/>
      <c r="AE228" s="107"/>
      <c r="AF228" s="392"/>
      <c r="AG228" s="392"/>
      <c r="AH228" s="392"/>
      <c r="AI228" s="107"/>
      <c r="AJ228" s="392"/>
      <c r="AK228" s="392"/>
      <c r="AL228" s="392"/>
      <c r="AM228" s="107"/>
      <c r="AN228" s="392"/>
      <c r="AO228" s="392"/>
      <c r="AP228" s="392"/>
      <c r="AQ228" s="106"/>
      <c r="AR228" s="32"/>
      <c r="AV228" s="404"/>
      <c r="AW228" s="405"/>
      <c r="AX228" s="107"/>
      <c r="AY228" s="392"/>
      <c r="AZ228" s="392"/>
      <c r="BA228" s="392"/>
      <c r="BB228" s="107"/>
      <c r="BC228" s="392"/>
      <c r="BD228" s="392"/>
      <c r="BE228" s="392"/>
      <c r="BF228" s="107"/>
      <c r="BG228" s="392"/>
      <c r="BH228" s="392"/>
      <c r="BI228" s="392"/>
      <c r="BJ228" s="107"/>
      <c r="BK228" s="392"/>
      <c r="BL228" s="392"/>
      <c r="BM228" s="392"/>
      <c r="BN228" s="106"/>
      <c r="BO228" s="32"/>
      <c r="BP228" s="32"/>
      <c r="BR228" s="106"/>
      <c r="BS228" s="108"/>
      <c r="BT228" s="405"/>
      <c r="BU228" s="101"/>
      <c r="BV228" s="406"/>
      <c r="BW228" s="406"/>
      <c r="BX228" s="406"/>
      <c r="BY228" s="101"/>
      <c r="BZ228" s="406"/>
      <c r="CA228" s="406"/>
      <c r="CB228" s="406"/>
      <c r="CC228" s="101"/>
      <c r="CD228" s="406"/>
      <c r="CE228" s="406"/>
      <c r="CF228" s="406"/>
      <c r="CG228" s="101"/>
      <c r="CH228" s="406"/>
      <c r="CI228" s="406"/>
      <c r="CJ228" s="406"/>
      <c r="CK228" s="109"/>
      <c r="CL228" s="19"/>
      <c r="CM228" s="19"/>
      <c r="CN228" s="30"/>
      <c r="CO228" s="32"/>
      <c r="CQ228" s="404"/>
      <c r="CR228" s="405"/>
      <c r="CS228" s="107"/>
      <c r="CT228" s="407"/>
      <c r="CU228" s="407"/>
      <c r="CV228" s="407"/>
      <c r="CW228" s="107"/>
      <c r="CX228" s="407"/>
      <c r="CY228" s="407"/>
      <c r="CZ228" s="407"/>
      <c r="DA228" s="107"/>
      <c r="DB228" s="407"/>
      <c r="DC228" s="407"/>
      <c r="DD228" s="407"/>
      <c r="DE228" s="107"/>
      <c r="DF228" s="407"/>
      <c r="DG228" s="407"/>
      <c r="DH228" s="407"/>
      <c r="DI228" s="106"/>
      <c r="DJ228" s="19"/>
      <c r="DK228" s="11"/>
      <c r="DY228" s="30"/>
    </row>
    <row r="229" spans="1:131" ht="63" hidden="1" customHeight="1" x14ac:dyDescent="0.4">
      <c r="A229" s="158" t="s">
        <v>202</v>
      </c>
      <c r="B229" s="113">
        <v>12030100</v>
      </c>
      <c r="C229" s="396"/>
      <c r="D229" s="396"/>
      <c r="E229" s="397"/>
      <c r="F229" s="116" t="e">
        <f t="shared" si="15"/>
        <v>#DIV/0!</v>
      </c>
      <c r="G229" s="115">
        <f t="shared" si="16"/>
        <v>0</v>
      </c>
      <c r="H229" s="116" t="e">
        <f t="shared" si="17"/>
        <v>#DIV/0!</v>
      </c>
      <c r="I229" s="115">
        <f t="shared" si="18"/>
        <v>0</v>
      </c>
      <c r="J229" s="398"/>
      <c r="K229" s="175"/>
      <c r="L229" s="99"/>
      <c r="M229" s="175"/>
      <c r="N229" s="175"/>
      <c r="O229" s="175"/>
      <c r="P229" s="99"/>
      <c r="Q229" s="101"/>
      <c r="R229" s="101"/>
      <c r="S229" s="101"/>
      <c r="T229" s="102"/>
      <c r="U229" s="121"/>
      <c r="W229" s="30"/>
      <c r="Y229" s="122"/>
      <c r="Z229" s="123"/>
      <c r="AA229" s="107"/>
      <c r="AB229" s="400"/>
      <c r="AC229" s="400"/>
      <c r="AD229" s="400"/>
      <c r="AE229" s="107"/>
      <c r="AF229" s="400"/>
      <c r="AG229" s="400"/>
      <c r="AH229" s="400"/>
      <c r="AI229" s="107"/>
      <c r="AJ229" s="400"/>
      <c r="AK229" s="400"/>
      <c r="AL229" s="400"/>
      <c r="AM229" s="107"/>
      <c r="AN229" s="400"/>
      <c r="AO229" s="400"/>
      <c r="AP229" s="400"/>
      <c r="AQ229" s="106"/>
      <c r="AR229" s="32"/>
      <c r="AV229" s="122"/>
      <c r="AW229" s="123"/>
      <c r="AX229" s="107"/>
      <c r="AY229" s="400"/>
      <c r="AZ229" s="400"/>
      <c r="BA229" s="400"/>
      <c r="BB229" s="107"/>
      <c r="BC229" s="400"/>
      <c r="BD229" s="400"/>
      <c r="BE229" s="400"/>
      <c r="BF229" s="107"/>
      <c r="BG229" s="400"/>
      <c r="BH229" s="400"/>
      <c r="BI229" s="400"/>
      <c r="BJ229" s="107"/>
      <c r="BK229" s="400"/>
      <c r="BL229" s="400"/>
      <c r="BM229" s="400"/>
      <c r="BN229" s="106"/>
      <c r="BO229" s="32"/>
      <c r="BP229" s="32"/>
      <c r="BR229" s="106"/>
      <c r="BS229" s="108"/>
      <c r="BT229" s="123"/>
      <c r="BU229" s="101"/>
      <c r="BV229" s="126"/>
      <c r="BW229" s="126"/>
      <c r="BX229" s="126"/>
      <c r="BY229" s="101"/>
      <c r="BZ229" s="126"/>
      <c r="CA229" s="126"/>
      <c r="CB229" s="126"/>
      <c r="CC229" s="101"/>
      <c r="CD229" s="126"/>
      <c r="CE229" s="126"/>
      <c r="CF229" s="126"/>
      <c r="CG229" s="101"/>
      <c r="CH229" s="126"/>
      <c r="CI229" s="126"/>
      <c r="CJ229" s="126"/>
      <c r="CK229" s="109"/>
      <c r="CL229" s="19"/>
      <c r="CM229" s="19"/>
      <c r="CN229" s="30"/>
      <c r="CO229" s="32"/>
      <c r="CQ229" s="122"/>
      <c r="CR229" s="123"/>
      <c r="CS229" s="107"/>
      <c r="CT229" s="124"/>
      <c r="CU229" s="124"/>
      <c r="CV229" s="124"/>
      <c r="CW229" s="107"/>
      <c r="CX229" s="124"/>
      <c r="CY229" s="124"/>
      <c r="CZ229" s="124"/>
      <c r="DA229" s="107"/>
      <c r="DB229" s="124"/>
      <c r="DC229" s="124"/>
      <c r="DD229" s="124"/>
      <c r="DE229" s="107"/>
      <c r="DF229" s="124"/>
      <c r="DG229" s="124"/>
      <c r="DH229" s="124"/>
      <c r="DI229" s="106"/>
      <c r="DJ229" s="19"/>
      <c r="DK229" s="184"/>
      <c r="DY229" s="30"/>
    </row>
    <row r="230" spans="1:131" ht="63" hidden="1" customHeight="1" x14ac:dyDescent="0.4">
      <c r="A230" s="158" t="s">
        <v>203</v>
      </c>
      <c r="B230" s="113">
        <v>12030200</v>
      </c>
      <c r="C230" s="396"/>
      <c r="D230" s="396"/>
      <c r="E230" s="397"/>
      <c r="F230" s="116" t="e">
        <f t="shared" si="15"/>
        <v>#DIV/0!</v>
      </c>
      <c r="G230" s="115">
        <f t="shared" si="16"/>
        <v>0</v>
      </c>
      <c r="H230" s="116" t="e">
        <f t="shared" si="17"/>
        <v>#DIV/0!</v>
      </c>
      <c r="I230" s="115">
        <f t="shared" si="18"/>
        <v>0</v>
      </c>
      <c r="J230" s="398"/>
      <c r="K230" s="175"/>
      <c r="L230" s="99"/>
      <c r="M230" s="175"/>
      <c r="N230" s="175"/>
      <c r="O230" s="175"/>
      <c r="P230" s="99"/>
      <c r="Q230" s="101"/>
      <c r="R230" s="101"/>
      <c r="S230" s="101"/>
      <c r="T230" s="102"/>
      <c r="U230" s="121"/>
      <c r="W230" s="30"/>
      <c r="Y230" s="122"/>
      <c r="Z230" s="123"/>
      <c r="AA230" s="107"/>
      <c r="AB230" s="400"/>
      <c r="AC230" s="400"/>
      <c r="AD230" s="400"/>
      <c r="AE230" s="107"/>
      <c r="AF230" s="400"/>
      <c r="AG230" s="400"/>
      <c r="AH230" s="400"/>
      <c r="AI230" s="107"/>
      <c r="AJ230" s="400"/>
      <c r="AK230" s="400"/>
      <c r="AL230" s="400"/>
      <c r="AM230" s="107"/>
      <c r="AN230" s="400"/>
      <c r="AO230" s="400"/>
      <c r="AP230" s="400"/>
      <c r="AQ230" s="106"/>
      <c r="AR230" s="32"/>
      <c r="AV230" s="122"/>
      <c r="AW230" s="123"/>
      <c r="AX230" s="107"/>
      <c r="AY230" s="400"/>
      <c r="AZ230" s="400"/>
      <c r="BA230" s="400"/>
      <c r="BB230" s="107"/>
      <c r="BC230" s="400"/>
      <c r="BD230" s="400"/>
      <c r="BE230" s="400"/>
      <c r="BF230" s="107"/>
      <c r="BG230" s="400"/>
      <c r="BH230" s="400"/>
      <c r="BI230" s="400"/>
      <c r="BJ230" s="107"/>
      <c r="BK230" s="400"/>
      <c r="BL230" s="400"/>
      <c r="BM230" s="400"/>
      <c r="BN230" s="106"/>
      <c r="BO230" s="32"/>
      <c r="BP230" s="32"/>
      <c r="BR230" s="106"/>
      <c r="BS230" s="108"/>
      <c r="BT230" s="123"/>
      <c r="BU230" s="101"/>
      <c r="BV230" s="126"/>
      <c r="BW230" s="126"/>
      <c r="BX230" s="126"/>
      <c r="BY230" s="101"/>
      <c r="BZ230" s="126"/>
      <c r="CA230" s="126"/>
      <c r="CB230" s="126"/>
      <c r="CC230" s="101"/>
      <c r="CD230" s="126"/>
      <c r="CE230" s="126"/>
      <c r="CF230" s="126"/>
      <c r="CG230" s="101"/>
      <c r="CH230" s="126"/>
      <c r="CI230" s="126"/>
      <c r="CJ230" s="126"/>
      <c r="CK230" s="109"/>
      <c r="CL230" s="19"/>
      <c r="CM230" s="19"/>
      <c r="CN230" s="30"/>
      <c r="CO230" s="32"/>
      <c r="CQ230" s="122"/>
      <c r="CR230" s="123"/>
      <c r="CS230" s="107"/>
      <c r="CT230" s="124"/>
      <c r="CU230" s="124"/>
      <c r="CV230" s="124"/>
      <c r="CW230" s="107"/>
      <c r="CX230" s="124"/>
      <c r="CY230" s="124"/>
      <c r="CZ230" s="124"/>
      <c r="DA230" s="107"/>
      <c r="DB230" s="124"/>
      <c r="DC230" s="124"/>
      <c r="DD230" s="124"/>
      <c r="DE230" s="107"/>
      <c r="DF230" s="124"/>
      <c r="DG230" s="124"/>
      <c r="DH230" s="124"/>
      <c r="DI230" s="106"/>
      <c r="DJ230" s="19"/>
      <c r="DK230" s="184"/>
      <c r="DY230" s="30"/>
    </row>
    <row r="231" spans="1:131" ht="42" hidden="1" customHeight="1" x14ac:dyDescent="0.4">
      <c r="A231" s="158" t="s">
        <v>87</v>
      </c>
      <c r="B231" s="113">
        <v>12030400</v>
      </c>
      <c r="C231" s="396"/>
      <c r="D231" s="396"/>
      <c r="E231" s="397"/>
      <c r="F231" s="116" t="e">
        <f t="shared" si="15"/>
        <v>#DIV/0!</v>
      </c>
      <c r="G231" s="115">
        <f t="shared" si="16"/>
        <v>0</v>
      </c>
      <c r="H231" s="116" t="e">
        <f t="shared" si="17"/>
        <v>#DIV/0!</v>
      </c>
      <c r="I231" s="115">
        <f t="shared" si="18"/>
        <v>0</v>
      </c>
      <c r="J231" s="398"/>
      <c r="K231" s="175"/>
      <c r="L231" s="99"/>
      <c r="M231" s="175"/>
      <c r="N231" s="175"/>
      <c r="O231" s="175"/>
      <c r="P231" s="99"/>
      <c r="Q231" s="101"/>
      <c r="R231" s="101"/>
      <c r="S231" s="101"/>
      <c r="T231" s="102"/>
      <c r="U231" s="121"/>
      <c r="W231" s="30"/>
      <c r="Y231" s="122"/>
      <c r="Z231" s="123"/>
      <c r="AA231" s="107"/>
      <c r="AB231" s="400"/>
      <c r="AC231" s="400"/>
      <c r="AD231" s="400"/>
      <c r="AE231" s="107"/>
      <c r="AF231" s="400"/>
      <c r="AG231" s="400"/>
      <c r="AH231" s="400"/>
      <c r="AI231" s="107"/>
      <c r="AJ231" s="400"/>
      <c r="AK231" s="400"/>
      <c r="AL231" s="400"/>
      <c r="AM231" s="107"/>
      <c r="AN231" s="400"/>
      <c r="AO231" s="400"/>
      <c r="AP231" s="400"/>
      <c r="AQ231" s="106"/>
      <c r="AR231" s="32"/>
      <c r="AV231" s="122"/>
      <c r="AW231" s="123"/>
      <c r="AX231" s="107"/>
      <c r="AY231" s="400"/>
      <c r="AZ231" s="400"/>
      <c r="BA231" s="400"/>
      <c r="BB231" s="107"/>
      <c r="BC231" s="400"/>
      <c r="BD231" s="400"/>
      <c r="BE231" s="400"/>
      <c r="BF231" s="107"/>
      <c r="BG231" s="400"/>
      <c r="BH231" s="400"/>
      <c r="BI231" s="400"/>
      <c r="BJ231" s="107"/>
      <c r="BK231" s="400"/>
      <c r="BL231" s="400"/>
      <c r="BM231" s="400"/>
      <c r="BN231" s="106"/>
      <c r="BO231" s="32"/>
      <c r="BP231" s="32"/>
      <c r="BR231" s="106"/>
      <c r="BS231" s="108"/>
      <c r="BT231" s="123"/>
      <c r="BU231" s="101"/>
      <c r="BV231" s="126"/>
      <c r="BW231" s="126"/>
      <c r="BX231" s="126"/>
      <c r="BY231" s="101"/>
      <c r="BZ231" s="126"/>
      <c r="CA231" s="126"/>
      <c r="CB231" s="126"/>
      <c r="CC231" s="101"/>
      <c r="CD231" s="126"/>
      <c r="CE231" s="126"/>
      <c r="CF231" s="126"/>
      <c r="CG231" s="101"/>
      <c r="CH231" s="126"/>
      <c r="CI231" s="126"/>
      <c r="CJ231" s="126"/>
      <c r="CK231" s="109"/>
      <c r="CL231" s="19"/>
      <c r="CM231" s="19"/>
      <c r="CN231" s="30"/>
      <c r="CO231" s="32"/>
      <c r="CQ231" s="122"/>
      <c r="CR231" s="123"/>
      <c r="CS231" s="107"/>
      <c r="CT231" s="124"/>
      <c r="CU231" s="124"/>
      <c r="CV231" s="124"/>
      <c r="CW231" s="107"/>
      <c r="CX231" s="124"/>
      <c r="CY231" s="124"/>
      <c r="CZ231" s="124"/>
      <c r="DA231" s="107"/>
      <c r="DB231" s="124"/>
      <c r="DC231" s="124"/>
      <c r="DD231" s="124"/>
      <c r="DE231" s="107"/>
      <c r="DF231" s="124"/>
      <c r="DG231" s="124"/>
      <c r="DH231" s="124"/>
      <c r="DI231" s="106"/>
      <c r="DJ231" s="19"/>
      <c r="DK231" s="184"/>
      <c r="DY231" s="30"/>
    </row>
    <row r="232" spans="1:131" ht="168" hidden="1" customHeight="1" x14ac:dyDescent="0.4">
      <c r="A232" s="158" t="s">
        <v>204</v>
      </c>
      <c r="B232" s="113">
        <v>18041500</v>
      </c>
      <c r="C232" s="396"/>
      <c r="D232" s="396"/>
      <c r="E232" s="397"/>
      <c r="F232" s="116" t="e">
        <f t="shared" si="15"/>
        <v>#DIV/0!</v>
      </c>
      <c r="G232" s="115">
        <f t="shared" si="16"/>
        <v>0</v>
      </c>
      <c r="H232" s="116" t="e">
        <f t="shared" si="17"/>
        <v>#DIV/0!</v>
      </c>
      <c r="I232" s="115">
        <f t="shared" si="18"/>
        <v>0</v>
      </c>
      <c r="J232" s="398"/>
      <c r="K232" s="175"/>
      <c r="L232" s="99"/>
      <c r="M232" s="175"/>
      <c r="N232" s="175"/>
      <c r="O232" s="175"/>
      <c r="P232" s="99"/>
      <c r="Q232" s="101"/>
      <c r="R232" s="101"/>
      <c r="S232" s="101"/>
      <c r="T232" s="102"/>
      <c r="U232" s="121"/>
      <c r="W232" s="30"/>
      <c r="Y232" s="122"/>
      <c r="Z232" s="123"/>
      <c r="AA232" s="107"/>
      <c r="AB232" s="400"/>
      <c r="AC232" s="400"/>
      <c r="AD232" s="400"/>
      <c r="AE232" s="107"/>
      <c r="AF232" s="400"/>
      <c r="AG232" s="400"/>
      <c r="AH232" s="400"/>
      <c r="AI232" s="107"/>
      <c r="AJ232" s="400"/>
      <c r="AK232" s="400"/>
      <c r="AL232" s="400"/>
      <c r="AM232" s="107"/>
      <c r="AN232" s="400"/>
      <c r="AO232" s="400"/>
      <c r="AP232" s="400"/>
      <c r="AQ232" s="106"/>
      <c r="AR232" s="32"/>
      <c r="AV232" s="122"/>
      <c r="AW232" s="123"/>
      <c r="AX232" s="107"/>
      <c r="AY232" s="400"/>
      <c r="AZ232" s="400"/>
      <c r="BA232" s="400"/>
      <c r="BB232" s="107"/>
      <c r="BC232" s="400"/>
      <c r="BD232" s="400"/>
      <c r="BE232" s="400"/>
      <c r="BF232" s="107"/>
      <c r="BG232" s="400"/>
      <c r="BH232" s="400"/>
      <c r="BI232" s="400"/>
      <c r="BJ232" s="107"/>
      <c r="BK232" s="400"/>
      <c r="BL232" s="400"/>
      <c r="BM232" s="400"/>
      <c r="BN232" s="106"/>
      <c r="BO232" s="32"/>
      <c r="BP232" s="32"/>
      <c r="BR232" s="106"/>
      <c r="BS232" s="108"/>
      <c r="BT232" s="123"/>
      <c r="BU232" s="101"/>
      <c r="BV232" s="126"/>
      <c r="BW232" s="126"/>
      <c r="BX232" s="126"/>
      <c r="BY232" s="101"/>
      <c r="BZ232" s="126"/>
      <c r="CA232" s="126"/>
      <c r="CB232" s="126"/>
      <c r="CC232" s="101"/>
      <c r="CD232" s="126"/>
      <c r="CE232" s="126"/>
      <c r="CF232" s="126"/>
      <c r="CG232" s="101"/>
      <c r="CH232" s="126"/>
      <c r="CI232" s="126"/>
      <c r="CJ232" s="126"/>
      <c r="CK232" s="109"/>
      <c r="CL232" s="19"/>
      <c r="CM232" s="19"/>
      <c r="CN232" s="30"/>
      <c r="CO232" s="32"/>
      <c r="CQ232" s="122"/>
      <c r="CR232" s="123"/>
      <c r="CS232" s="107"/>
      <c r="CT232" s="124"/>
      <c r="CU232" s="124"/>
      <c r="CV232" s="124"/>
      <c r="CW232" s="107"/>
      <c r="CX232" s="124"/>
      <c r="CY232" s="124"/>
      <c r="CZ232" s="124"/>
      <c r="DA232" s="107"/>
      <c r="DB232" s="124"/>
      <c r="DC232" s="124"/>
      <c r="DD232" s="124"/>
      <c r="DE232" s="107"/>
      <c r="DF232" s="124"/>
      <c r="DG232" s="124"/>
      <c r="DH232" s="124"/>
      <c r="DI232" s="106"/>
      <c r="DJ232" s="19"/>
      <c r="DK232" s="184"/>
      <c r="DY232" s="30"/>
    </row>
    <row r="233" spans="1:131" ht="23.4" hidden="1" customHeight="1" x14ac:dyDescent="0.4">
      <c r="A233" s="160"/>
      <c r="B233" s="408"/>
      <c r="C233" s="409"/>
      <c r="D233" s="409"/>
      <c r="E233" s="410"/>
      <c r="F233" s="116" t="e">
        <f t="shared" si="15"/>
        <v>#DIV/0!</v>
      </c>
      <c r="G233" s="115">
        <f t="shared" si="16"/>
        <v>0</v>
      </c>
      <c r="H233" s="116" t="e">
        <f t="shared" si="17"/>
        <v>#DIV/0!</v>
      </c>
      <c r="I233" s="115">
        <f t="shared" si="18"/>
        <v>0</v>
      </c>
      <c r="J233" s="411"/>
      <c r="K233" s="118"/>
      <c r="L233" s="99"/>
      <c r="M233" s="118"/>
      <c r="N233" s="118"/>
      <c r="O233" s="118"/>
      <c r="P233" s="99"/>
      <c r="Q233" s="101"/>
      <c r="R233" s="101"/>
      <c r="S233" s="101"/>
      <c r="T233" s="102"/>
      <c r="U233" s="121"/>
      <c r="W233" s="30"/>
      <c r="Y233" s="104"/>
      <c r="Z233" s="105"/>
      <c r="AA233" s="107"/>
      <c r="AB233" s="412"/>
      <c r="AC233" s="412"/>
      <c r="AD233" s="412"/>
      <c r="AE233" s="107"/>
      <c r="AF233" s="412"/>
      <c r="AG233" s="412"/>
      <c r="AH233" s="412"/>
      <c r="AI233" s="107"/>
      <c r="AJ233" s="412"/>
      <c r="AK233" s="412"/>
      <c r="AL233" s="412"/>
      <c r="AM233" s="107"/>
      <c r="AN233" s="412"/>
      <c r="AO233" s="412"/>
      <c r="AP233" s="412"/>
      <c r="AQ233" s="106"/>
      <c r="AR233" s="32"/>
      <c r="AV233" s="104"/>
      <c r="AW233" s="105"/>
      <c r="AX233" s="107"/>
      <c r="AY233" s="412"/>
      <c r="AZ233" s="412"/>
      <c r="BA233" s="412"/>
      <c r="BB233" s="107"/>
      <c r="BC233" s="412"/>
      <c r="BD233" s="412"/>
      <c r="BE233" s="412"/>
      <c r="BF233" s="107"/>
      <c r="BG233" s="412"/>
      <c r="BH233" s="412"/>
      <c r="BI233" s="412"/>
      <c r="BJ233" s="107"/>
      <c r="BK233" s="412"/>
      <c r="BL233" s="412"/>
      <c r="BM233" s="412"/>
      <c r="BN233" s="106"/>
      <c r="BO233" s="32"/>
      <c r="BP233" s="32"/>
      <c r="BR233" s="106"/>
      <c r="BS233" s="108"/>
      <c r="BT233" s="105"/>
      <c r="BU233" s="101"/>
      <c r="BV233" s="126"/>
      <c r="BW233" s="126"/>
      <c r="BX233" s="126"/>
      <c r="BY233" s="101"/>
      <c r="BZ233" s="126"/>
      <c r="CA233" s="126"/>
      <c r="CB233" s="126"/>
      <c r="CC233" s="101"/>
      <c r="CD233" s="126"/>
      <c r="CE233" s="126"/>
      <c r="CF233" s="126"/>
      <c r="CG233" s="101"/>
      <c r="CH233" s="126"/>
      <c r="CI233" s="126"/>
      <c r="CJ233" s="126"/>
      <c r="CK233" s="109"/>
      <c r="CL233" s="19"/>
      <c r="CM233" s="19"/>
      <c r="CN233" s="30"/>
      <c r="CO233" s="32"/>
      <c r="CQ233" s="104"/>
      <c r="CR233" s="105"/>
      <c r="CS233" s="107"/>
      <c r="CT233" s="124"/>
      <c r="CU233" s="124"/>
      <c r="CV233" s="124"/>
      <c r="CW233" s="107"/>
      <c r="CX233" s="124"/>
      <c r="CY233" s="124"/>
      <c r="CZ233" s="124"/>
      <c r="DA233" s="107"/>
      <c r="DB233" s="124"/>
      <c r="DC233" s="124"/>
      <c r="DD233" s="124"/>
      <c r="DE233" s="107"/>
      <c r="DF233" s="124"/>
      <c r="DG233" s="124"/>
      <c r="DH233" s="124"/>
      <c r="DI233" s="106"/>
      <c r="DJ233" s="19"/>
      <c r="DK233" s="184"/>
      <c r="DY233" s="30"/>
    </row>
    <row r="234" spans="1:131" s="163" customFormat="1" ht="23.4" hidden="1" customHeight="1" x14ac:dyDescent="0.4">
      <c r="A234" s="158"/>
      <c r="B234" s="113"/>
      <c r="C234" s="396"/>
      <c r="D234" s="396"/>
      <c r="E234" s="397"/>
      <c r="F234" s="116" t="e">
        <f t="shared" si="15"/>
        <v>#DIV/0!</v>
      </c>
      <c r="G234" s="115">
        <f t="shared" si="16"/>
        <v>0</v>
      </c>
      <c r="H234" s="116" t="e">
        <f t="shared" si="17"/>
        <v>#DIV/0!</v>
      </c>
      <c r="I234" s="115">
        <f t="shared" si="18"/>
        <v>0</v>
      </c>
      <c r="J234" s="398"/>
      <c r="K234" s="175"/>
      <c r="L234" s="99"/>
      <c r="M234" s="175"/>
      <c r="N234" s="175"/>
      <c r="O234" s="175"/>
      <c r="P234" s="99"/>
      <c r="Q234" s="101"/>
      <c r="R234" s="101"/>
      <c r="S234" s="101"/>
      <c r="T234" s="102"/>
      <c r="U234" s="121"/>
      <c r="V234" s="10"/>
      <c r="W234" s="30"/>
      <c r="X234" s="10"/>
      <c r="Y234" s="122"/>
      <c r="Z234" s="123"/>
      <c r="AA234" s="107"/>
      <c r="AB234" s="400"/>
      <c r="AC234" s="400"/>
      <c r="AD234" s="400"/>
      <c r="AE234" s="107"/>
      <c r="AF234" s="400"/>
      <c r="AG234" s="400"/>
      <c r="AH234" s="400"/>
      <c r="AI234" s="107"/>
      <c r="AJ234" s="400"/>
      <c r="AK234" s="400"/>
      <c r="AL234" s="400"/>
      <c r="AM234" s="107"/>
      <c r="AN234" s="400"/>
      <c r="AO234" s="400"/>
      <c r="AP234" s="400"/>
      <c r="AQ234" s="106"/>
      <c r="AR234" s="32"/>
      <c r="AS234" s="10"/>
      <c r="AT234" s="10"/>
      <c r="AU234" s="10"/>
      <c r="AV234" s="122"/>
      <c r="AW234" s="123"/>
      <c r="AX234" s="107"/>
      <c r="AY234" s="400"/>
      <c r="AZ234" s="400"/>
      <c r="BA234" s="400"/>
      <c r="BB234" s="107"/>
      <c r="BC234" s="400"/>
      <c r="BD234" s="400"/>
      <c r="BE234" s="400"/>
      <c r="BF234" s="107"/>
      <c r="BG234" s="400"/>
      <c r="BH234" s="400"/>
      <c r="BI234" s="400"/>
      <c r="BJ234" s="107"/>
      <c r="BK234" s="400"/>
      <c r="BL234" s="400"/>
      <c r="BM234" s="400"/>
      <c r="BN234" s="106"/>
      <c r="BO234" s="32"/>
      <c r="BP234" s="32"/>
      <c r="BQ234" s="10"/>
      <c r="BR234" s="106"/>
      <c r="BS234" s="108"/>
      <c r="BT234" s="123"/>
      <c r="BU234" s="101"/>
      <c r="BV234" s="126"/>
      <c r="BW234" s="126"/>
      <c r="BX234" s="126"/>
      <c r="BY234" s="101"/>
      <c r="BZ234" s="126"/>
      <c r="CA234" s="126"/>
      <c r="CB234" s="126"/>
      <c r="CC234" s="101"/>
      <c r="CD234" s="126"/>
      <c r="CE234" s="126"/>
      <c r="CF234" s="126"/>
      <c r="CG234" s="101"/>
      <c r="CH234" s="126"/>
      <c r="CI234" s="126"/>
      <c r="CJ234" s="126"/>
      <c r="CK234" s="109"/>
      <c r="CL234" s="19"/>
      <c r="CM234" s="19"/>
      <c r="CN234" s="30"/>
      <c r="CO234" s="32"/>
      <c r="CP234" s="10"/>
      <c r="CQ234" s="122"/>
      <c r="CR234" s="123"/>
      <c r="CS234" s="107"/>
      <c r="CT234" s="124"/>
      <c r="CU234" s="124"/>
      <c r="CV234" s="124"/>
      <c r="CW234" s="107"/>
      <c r="CX234" s="124"/>
      <c r="CY234" s="124"/>
      <c r="CZ234" s="124"/>
      <c r="DA234" s="107"/>
      <c r="DB234" s="124"/>
      <c r="DC234" s="124"/>
      <c r="DD234" s="124"/>
      <c r="DE234" s="107"/>
      <c r="DF234" s="124"/>
      <c r="DG234" s="124"/>
      <c r="DH234" s="124"/>
      <c r="DI234" s="106"/>
      <c r="DJ234" s="19"/>
      <c r="DK234" s="184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30"/>
      <c r="DZ234" s="10"/>
      <c r="EA234" s="10"/>
    </row>
    <row r="235" spans="1:131" ht="23.4" hidden="1" customHeight="1" x14ac:dyDescent="0.4">
      <c r="A235" s="158"/>
      <c r="B235" s="113"/>
      <c r="C235" s="396"/>
      <c r="D235" s="396"/>
      <c r="E235" s="397"/>
      <c r="F235" s="116" t="e">
        <f t="shared" si="15"/>
        <v>#DIV/0!</v>
      </c>
      <c r="G235" s="115">
        <f t="shared" si="16"/>
        <v>0</v>
      </c>
      <c r="H235" s="116" t="e">
        <f t="shared" si="17"/>
        <v>#DIV/0!</v>
      </c>
      <c r="I235" s="115">
        <f t="shared" si="18"/>
        <v>0</v>
      </c>
      <c r="J235" s="398"/>
      <c r="K235" s="175"/>
      <c r="L235" s="99"/>
      <c r="M235" s="175"/>
      <c r="N235" s="175"/>
      <c r="O235" s="175"/>
      <c r="P235" s="99"/>
      <c r="Q235" s="101"/>
      <c r="R235" s="101"/>
      <c r="S235" s="101"/>
      <c r="T235" s="102"/>
      <c r="U235" s="121"/>
      <c r="W235" s="30"/>
      <c r="Y235" s="122"/>
      <c r="Z235" s="123"/>
      <c r="AA235" s="107"/>
      <c r="AB235" s="400"/>
      <c r="AC235" s="400"/>
      <c r="AD235" s="400"/>
      <c r="AE235" s="107"/>
      <c r="AF235" s="400"/>
      <c r="AG235" s="400"/>
      <c r="AH235" s="400"/>
      <c r="AI235" s="107"/>
      <c r="AJ235" s="400"/>
      <c r="AK235" s="400"/>
      <c r="AL235" s="400"/>
      <c r="AM235" s="107"/>
      <c r="AN235" s="400"/>
      <c r="AO235" s="400"/>
      <c r="AP235" s="400"/>
      <c r="AQ235" s="106"/>
      <c r="AR235" s="32"/>
      <c r="AV235" s="122"/>
      <c r="AW235" s="123"/>
      <c r="AX235" s="107"/>
      <c r="AY235" s="400"/>
      <c r="AZ235" s="400"/>
      <c r="BA235" s="400"/>
      <c r="BB235" s="107"/>
      <c r="BC235" s="400"/>
      <c r="BD235" s="400"/>
      <c r="BE235" s="400"/>
      <c r="BF235" s="107"/>
      <c r="BG235" s="400"/>
      <c r="BH235" s="400"/>
      <c r="BI235" s="400"/>
      <c r="BJ235" s="107"/>
      <c r="BK235" s="400"/>
      <c r="BL235" s="400"/>
      <c r="BM235" s="400"/>
      <c r="BN235" s="106"/>
      <c r="BO235" s="32"/>
      <c r="BP235" s="32"/>
      <c r="BR235" s="106"/>
      <c r="BS235" s="108"/>
      <c r="BT235" s="123"/>
      <c r="BU235" s="101"/>
      <c r="BV235" s="126"/>
      <c r="BW235" s="126"/>
      <c r="BX235" s="126"/>
      <c r="BY235" s="101"/>
      <c r="BZ235" s="126"/>
      <c r="CA235" s="126"/>
      <c r="CB235" s="126"/>
      <c r="CC235" s="101"/>
      <c r="CD235" s="126"/>
      <c r="CE235" s="126"/>
      <c r="CF235" s="126"/>
      <c r="CG235" s="101"/>
      <c r="CH235" s="126"/>
      <c r="CI235" s="126"/>
      <c r="CJ235" s="126"/>
      <c r="CK235" s="109"/>
      <c r="CL235" s="19"/>
      <c r="CM235" s="19"/>
      <c r="CN235" s="30"/>
      <c r="CO235" s="32"/>
      <c r="CQ235" s="122"/>
      <c r="CR235" s="123"/>
      <c r="CS235" s="107"/>
      <c r="CT235" s="124"/>
      <c r="CU235" s="124"/>
      <c r="CV235" s="124"/>
      <c r="CW235" s="107"/>
      <c r="CX235" s="124"/>
      <c r="CY235" s="124"/>
      <c r="CZ235" s="124"/>
      <c r="DA235" s="107"/>
      <c r="DB235" s="124"/>
      <c r="DC235" s="124"/>
      <c r="DD235" s="124"/>
      <c r="DE235" s="107"/>
      <c r="DF235" s="124"/>
      <c r="DG235" s="124"/>
      <c r="DH235" s="124"/>
      <c r="DI235" s="106"/>
      <c r="DJ235" s="19"/>
      <c r="DK235" s="184"/>
      <c r="DY235" s="30"/>
    </row>
    <row r="236" spans="1:131" ht="23.4" hidden="1" customHeight="1" x14ac:dyDescent="0.4">
      <c r="A236" s="158"/>
      <c r="B236" s="113"/>
      <c r="C236" s="396"/>
      <c r="D236" s="396"/>
      <c r="E236" s="397"/>
      <c r="F236" s="116" t="e">
        <f t="shared" si="15"/>
        <v>#DIV/0!</v>
      </c>
      <c r="G236" s="115">
        <f t="shared" si="16"/>
        <v>0</v>
      </c>
      <c r="H236" s="116" t="e">
        <f t="shared" si="17"/>
        <v>#DIV/0!</v>
      </c>
      <c r="I236" s="115">
        <f t="shared" si="18"/>
        <v>0</v>
      </c>
      <c r="J236" s="398"/>
      <c r="K236" s="175"/>
      <c r="L236" s="99"/>
      <c r="M236" s="175"/>
      <c r="N236" s="175"/>
      <c r="O236" s="175"/>
      <c r="P236" s="99"/>
      <c r="Q236" s="101"/>
      <c r="R236" s="101"/>
      <c r="S236" s="101"/>
      <c r="T236" s="102"/>
      <c r="U236" s="121"/>
      <c r="W236" s="30"/>
      <c r="Y236" s="122"/>
      <c r="Z236" s="123"/>
      <c r="AA236" s="107"/>
      <c r="AB236" s="400"/>
      <c r="AC236" s="400"/>
      <c r="AD236" s="400"/>
      <c r="AE236" s="107"/>
      <c r="AF236" s="400"/>
      <c r="AG236" s="400"/>
      <c r="AH236" s="400"/>
      <c r="AI236" s="107"/>
      <c r="AJ236" s="400"/>
      <c r="AK236" s="400"/>
      <c r="AL236" s="400"/>
      <c r="AM236" s="107"/>
      <c r="AN236" s="400"/>
      <c r="AO236" s="400"/>
      <c r="AP236" s="400"/>
      <c r="AQ236" s="106"/>
      <c r="AR236" s="32"/>
      <c r="AV236" s="122"/>
      <c r="AW236" s="123"/>
      <c r="AX236" s="107"/>
      <c r="AY236" s="400"/>
      <c r="AZ236" s="400"/>
      <c r="BA236" s="400"/>
      <c r="BB236" s="107"/>
      <c r="BC236" s="400"/>
      <c r="BD236" s="400"/>
      <c r="BE236" s="400"/>
      <c r="BF236" s="107"/>
      <c r="BG236" s="400"/>
      <c r="BH236" s="400"/>
      <c r="BI236" s="400"/>
      <c r="BJ236" s="107"/>
      <c r="BK236" s="400"/>
      <c r="BL236" s="400"/>
      <c r="BM236" s="400"/>
      <c r="BN236" s="106"/>
      <c r="BO236" s="32"/>
      <c r="BP236" s="32"/>
      <c r="BR236" s="106"/>
      <c r="BS236" s="108"/>
      <c r="BT236" s="123"/>
      <c r="BU236" s="101"/>
      <c r="BV236" s="126"/>
      <c r="BW236" s="126"/>
      <c r="BX236" s="126"/>
      <c r="BY236" s="101"/>
      <c r="BZ236" s="126"/>
      <c r="CA236" s="126"/>
      <c r="CB236" s="126"/>
      <c r="CC236" s="101"/>
      <c r="CD236" s="126"/>
      <c r="CE236" s="126"/>
      <c r="CF236" s="126"/>
      <c r="CG236" s="101"/>
      <c r="CH236" s="126"/>
      <c r="CI236" s="126"/>
      <c r="CJ236" s="126"/>
      <c r="CK236" s="109"/>
      <c r="CL236" s="19"/>
      <c r="CM236" s="19"/>
      <c r="CN236" s="30"/>
      <c r="CO236" s="32"/>
      <c r="CQ236" s="122"/>
      <c r="CR236" s="123"/>
      <c r="CS236" s="107"/>
      <c r="CT236" s="124"/>
      <c r="CU236" s="124"/>
      <c r="CV236" s="124"/>
      <c r="CW236" s="107"/>
      <c r="CX236" s="124"/>
      <c r="CY236" s="124"/>
      <c r="CZ236" s="124"/>
      <c r="DA236" s="107"/>
      <c r="DB236" s="124"/>
      <c r="DC236" s="124"/>
      <c r="DD236" s="124"/>
      <c r="DE236" s="107"/>
      <c r="DF236" s="124"/>
      <c r="DG236" s="124"/>
      <c r="DH236" s="124"/>
      <c r="DI236" s="106"/>
      <c r="DJ236" s="19"/>
      <c r="DK236" s="184"/>
      <c r="DY236" s="30"/>
    </row>
    <row r="237" spans="1:131" ht="60.75" hidden="1" customHeight="1" x14ac:dyDescent="0.4">
      <c r="A237" s="377" t="s">
        <v>205</v>
      </c>
      <c r="B237" s="378">
        <v>19000000</v>
      </c>
      <c r="C237" s="413">
        <f>C238+C244</f>
        <v>6030000</v>
      </c>
      <c r="D237" s="413">
        <f>D238+D244</f>
        <v>3010000</v>
      </c>
      <c r="E237" s="414">
        <f>E238+E244</f>
        <v>3541819.23</v>
      </c>
      <c r="F237" s="116">
        <f t="shared" si="15"/>
        <v>58.736637313432837</v>
      </c>
      <c r="G237" s="115">
        <f t="shared" si="16"/>
        <v>-2488180.77</v>
      </c>
      <c r="H237" s="116">
        <f t="shared" si="17"/>
        <v>117.66841295681063</v>
      </c>
      <c r="I237" s="115">
        <f t="shared" si="18"/>
        <v>531819.23</v>
      </c>
      <c r="J237" s="415" t="e">
        <f>J238+J244</f>
        <v>#DIV/0!</v>
      </c>
      <c r="K237" s="118"/>
      <c r="L237" s="99"/>
      <c r="M237" s="118"/>
      <c r="N237" s="118"/>
      <c r="O237" s="118"/>
      <c r="P237" s="99"/>
      <c r="Q237" s="101"/>
      <c r="R237" s="101"/>
      <c r="S237" s="101"/>
      <c r="T237" s="102"/>
      <c r="U237" s="121"/>
      <c r="W237" s="30"/>
      <c r="Y237" s="104"/>
      <c r="Z237" s="105"/>
      <c r="AA237" s="107"/>
      <c r="AB237" s="412"/>
      <c r="AC237" s="412"/>
      <c r="AD237" s="412"/>
      <c r="AE237" s="107"/>
      <c r="AF237" s="412"/>
      <c r="AG237" s="412"/>
      <c r="AH237" s="412"/>
      <c r="AI237" s="107"/>
      <c r="AJ237" s="412"/>
      <c r="AK237" s="412"/>
      <c r="AL237" s="412"/>
      <c r="AM237" s="107"/>
      <c r="AN237" s="412"/>
      <c r="AO237" s="412"/>
      <c r="AP237" s="412"/>
      <c r="AQ237" s="106"/>
      <c r="AR237" s="32"/>
      <c r="AV237" s="104"/>
      <c r="AW237" s="105"/>
      <c r="AX237" s="107"/>
      <c r="AY237" s="412"/>
      <c r="AZ237" s="412"/>
      <c r="BA237" s="412"/>
      <c r="BB237" s="107"/>
      <c r="BC237" s="412"/>
      <c r="BD237" s="412"/>
      <c r="BE237" s="412"/>
      <c r="BF237" s="107"/>
      <c r="BG237" s="412"/>
      <c r="BH237" s="412"/>
      <c r="BI237" s="412"/>
      <c r="BJ237" s="107"/>
      <c r="BK237" s="412"/>
      <c r="BL237" s="412"/>
      <c r="BM237" s="412"/>
      <c r="BN237" s="106"/>
      <c r="BO237" s="32"/>
      <c r="BP237" s="32"/>
      <c r="BR237" s="106"/>
      <c r="BS237" s="108"/>
      <c r="BT237" s="105"/>
      <c r="BU237" s="101"/>
      <c r="BV237" s="416"/>
      <c r="BW237" s="416"/>
      <c r="BX237" s="416"/>
      <c r="BY237" s="101"/>
      <c r="BZ237" s="416"/>
      <c r="CA237" s="416"/>
      <c r="CB237" s="416"/>
      <c r="CC237" s="101"/>
      <c r="CD237" s="416"/>
      <c r="CE237" s="416"/>
      <c r="CF237" s="416"/>
      <c r="CG237" s="101"/>
      <c r="CH237" s="416"/>
      <c r="CI237" s="416"/>
      <c r="CJ237" s="416"/>
      <c r="CK237" s="109"/>
      <c r="CL237" s="19"/>
      <c r="CM237" s="19"/>
      <c r="CN237" s="30"/>
      <c r="CO237" s="32"/>
      <c r="CQ237" s="104"/>
      <c r="CR237" s="105"/>
      <c r="CS237" s="107"/>
      <c r="CT237" s="417"/>
      <c r="CU237" s="417"/>
      <c r="CV237" s="417"/>
      <c r="CW237" s="107"/>
      <c r="CX237" s="417"/>
      <c r="CY237" s="417"/>
      <c r="CZ237" s="417"/>
      <c r="DA237" s="107"/>
      <c r="DB237" s="417"/>
      <c r="DC237" s="417"/>
      <c r="DD237" s="417"/>
      <c r="DE237" s="107"/>
      <c r="DF237" s="417"/>
      <c r="DG237" s="417"/>
      <c r="DH237" s="417"/>
      <c r="DI237" s="106"/>
      <c r="DJ237" s="19"/>
      <c r="DK237" s="184"/>
      <c r="DY237" s="30"/>
    </row>
    <row r="238" spans="1:131" ht="54.6" customHeight="1" x14ac:dyDescent="0.4">
      <c r="A238" s="112" t="s">
        <v>206</v>
      </c>
      <c r="B238" s="113">
        <v>19010000</v>
      </c>
      <c r="C238" s="396">
        <v>6030000</v>
      </c>
      <c r="D238" s="396">
        <v>3010000</v>
      </c>
      <c r="E238" s="397">
        <v>3541819.23</v>
      </c>
      <c r="F238" s="116">
        <f t="shared" si="15"/>
        <v>58.736637313432837</v>
      </c>
      <c r="G238" s="115">
        <f t="shared" si="16"/>
        <v>-2488180.77</v>
      </c>
      <c r="H238" s="116">
        <f t="shared" si="17"/>
        <v>117.66841295681063</v>
      </c>
      <c r="I238" s="115">
        <f t="shared" si="18"/>
        <v>531819.23</v>
      </c>
      <c r="J238" s="418">
        <f>E238/E284*100</f>
        <v>8.2329064999415316</v>
      </c>
      <c r="K238" s="419"/>
      <c r="L238" s="117"/>
      <c r="M238" s="175"/>
      <c r="N238" s="175"/>
      <c r="O238" s="175"/>
      <c r="P238" s="175"/>
      <c r="Q238" s="420"/>
      <c r="R238" s="420"/>
      <c r="S238" s="420"/>
      <c r="T238" s="177"/>
      <c r="U238" s="121"/>
      <c r="W238" s="32"/>
      <c r="Y238" s="122"/>
      <c r="Z238" s="123"/>
      <c r="AA238" s="139"/>
      <c r="AB238" s="400"/>
      <c r="AC238" s="400"/>
      <c r="AD238" s="400"/>
      <c r="AE238" s="139"/>
      <c r="AF238" s="400"/>
      <c r="AG238" s="400"/>
      <c r="AH238" s="400"/>
      <c r="AI238" s="139"/>
      <c r="AJ238" s="400"/>
      <c r="AK238" s="400"/>
      <c r="AL238" s="400"/>
      <c r="AM238" s="139"/>
      <c r="AN238" s="400"/>
      <c r="AO238" s="400"/>
      <c r="AP238" s="400"/>
      <c r="AQ238" s="139"/>
      <c r="AR238" s="32"/>
      <c r="AV238" s="122"/>
      <c r="AW238" s="123"/>
      <c r="AX238" s="139"/>
      <c r="AY238" s="400"/>
      <c r="AZ238" s="400"/>
      <c r="BA238" s="400"/>
      <c r="BB238" s="139"/>
      <c r="BC238" s="400"/>
      <c r="BD238" s="400"/>
      <c r="BE238" s="400"/>
      <c r="BF238" s="139"/>
      <c r="BG238" s="400"/>
      <c r="BH238" s="400"/>
      <c r="BI238" s="400"/>
      <c r="BJ238" s="139"/>
      <c r="BK238" s="400"/>
      <c r="BL238" s="400"/>
      <c r="BM238" s="400"/>
      <c r="BN238" s="139"/>
      <c r="BO238" s="32"/>
      <c r="BP238" s="32"/>
      <c r="BR238" s="139"/>
      <c r="BS238" s="180"/>
      <c r="BT238" s="123"/>
      <c r="BU238" s="187"/>
      <c r="BV238" s="126"/>
      <c r="BW238" s="126"/>
      <c r="BX238" s="126"/>
      <c r="BY238" s="187"/>
      <c r="BZ238" s="126"/>
      <c r="CA238" s="126"/>
      <c r="CB238" s="126"/>
      <c r="CC238" s="187"/>
      <c r="CD238" s="126"/>
      <c r="CE238" s="126"/>
      <c r="CF238" s="126"/>
      <c r="CG238" s="187"/>
      <c r="CH238" s="126"/>
      <c r="CI238" s="126"/>
      <c r="CJ238" s="126"/>
      <c r="CK238" s="187"/>
      <c r="CL238" s="19"/>
      <c r="CM238" s="19"/>
      <c r="CN238" s="32"/>
      <c r="CO238" s="32"/>
      <c r="CQ238" s="122"/>
      <c r="CR238" s="123"/>
      <c r="CS238" s="139"/>
      <c r="CT238" s="124"/>
      <c r="CU238" s="124"/>
      <c r="CV238" s="124"/>
      <c r="CW238" s="139"/>
      <c r="CX238" s="124"/>
      <c r="CY238" s="124"/>
      <c r="CZ238" s="124"/>
      <c r="DA238" s="139"/>
      <c r="DB238" s="124"/>
      <c r="DC238" s="124"/>
      <c r="DD238" s="124"/>
      <c r="DE238" s="139"/>
      <c r="DF238" s="124"/>
      <c r="DG238" s="124"/>
      <c r="DH238" s="124"/>
      <c r="DI238" s="139"/>
      <c r="DJ238" s="19"/>
      <c r="DK238" s="11"/>
      <c r="DY238" s="32"/>
    </row>
    <row r="239" spans="1:131" s="429" customFormat="1" ht="99" hidden="1" customHeight="1" x14ac:dyDescent="0.4">
      <c r="A239" s="112" t="s">
        <v>207</v>
      </c>
      <c r="B239" s="113">
        <v>19010100</v>
      </c>
      <c r="C239" s="114">
        <v>3100000</v>
      </c>
      <c r="D239" s="114">
        <v>1550000</v>
      </c>
      <c r="E239" s="115">
        <v>2141802.44</v>
      </c>
      <c r="F239" s="116">
        <f t="shared" si="15"/>
        <v>69.090401290322575</v>
      </c>
      <c r="G239" s="115">
        <f t="shared" si="16"/>
        <v>-958197.56</v>
      </c>
      <c r="H239" s="116">
        <f t="shared" si="17"/>
        <v>138.18080258064515</v>
      </c>
      <c r="I239" s="115">
        <f t="shared" si="18"/>
        <v>591802.43999999994</v>
      </c>
      <c r="J239" s="421">
        <f>E239/E284*100</f>
        <v>4.9785881449027629</v>
      </c>
      <c r="K239" s="422"/>
      <c r="L239" s="99"/>
      <c r="M239" s="117"/>
      <c r="N239" s="117"/>
      <c r="O239" s="117"/>
      <c r="P239" s="99"/>
      <c r="Q239" s="423"/>
      <c r="R239" s="423"/>
      <c r="S239" s="424"/>
      <c r="T239" s="102"/>
      <c r="U239" s="425"/>
      <c r="V239" s="28"/>
      <c r="W239" s="30"/>
      <c r="X239" s="28"/>
      <c r="Y239" s="122"/>
      <c r="Z239" s="123"/>
      <c r="AA239" s="426"/>
      <c r="AB239" s="400"/>
      <c r="AC239" s="400"/>
      <c r="AD239" s="400"/>
      <c r="AE239" s="426"/>
      <c r="AF239" s="400"/>
      <c r="AG239" s="400"/>
      <c r="AH239" s="400"/>
      <c r="AI239" s="426"/>
      <c r="AJ239" s="400"/>
      <c r="AK239" s="400"/>
      <c r="AL239" s="400"/>
      <c r="AM239" s="426"/>
      <c r="AN239" s="400"/>
      <c r="AO239" s="400"/>
      <c r="AP239" s="400"/>
      <c r="AQ239" s="426"/>
      <c r="AR239" s="32"/>
      <c r="AS239" s="28"/>
      <c r="AT239" s="28"/>
      <c r="AU239" s="28"/>
      <c r="AV239" s="122"/>
      <c r="AW239" s="123"/>
      <c r="AX239" s="426"/>
      <c r="AY239" s="400"/>
      <c r="AZ239" s="400"/>
      <c r="BA239" s="400"/>
      <c r="BB239" s="426"/>
      <c r="BC239" s="400"/>
      <c r="BD239" s="400"/>
      <c r="BE239" s="400"/>
      <c r="BF239" s="426"/>
      <c r="BG239" s="400"/>
      <c r="BH239" s="400"/>
      <c r="BI239" s="400"/>
      <c r="BJ239" s="426"/>
      <c r="BK239" s="400"/>
      <c r="BL239" s="400"/>
      <c r="BM239" s="400"/>
      <c r="BN239" s="106"/>
      <c r="BO239" s="32"/>
      <c r="BP239" s="32"/>
      <c r="BQ239" s="28"/>
      <c r="BR239" s="106"/>
      <c r="BS239" s="108"/>
      <c r="BT239" s="123"/>
      <c r="BU239" s="427"/>
      <c r="BV239" s="126"/>
      <c r="BW239" s="126"/>
      <c r="BX239" s="126"/>
      <c r="BY239" s="427"/>
      <c r="BZ239" s="126"/>
      <c r="CA239" s="126"/>
      <c r="CB239" s="126"/>
      <c r="CC239" s="427"/>
      <c r="CD239" s="126"/>
      <c r="CE239" s="126"/>
      <c r="CF239" s="126"/>
      <c r="CG239" s="427"/>
      <c r="CH239" s="126"/>
      <c r="CI239" s="126"/>
      <c r="CJ239" s="126"/>
      <c r="CK239" s="187"/>
      <c r="CL239" s="29"/>
      <c r="CM239" s="29"/>
      <c r="CN239" s="30"/>
      <c r="CO239" s="32"/>
      <c r="CP239" s="28"/>
      <c r="CQ239" s="122"/>
      <c r="CR239" s="123"/>
      <c r="CS239" s="426"/>
      <c r="CT239" s="124"/>
      <c r="CU239" s="124"/>
      <c r="CV239" s="124"/>
      <c r="CW239" s="426"/>
      <c r="CX239" s="124"/>
      <c r="CY239" s="124"/>
      <c r="CZ239" s="124"/>
      <c r="DA239" s="426"/>
      <c r="DB239" s="124"/>
      <c r="DC239" s="124"/>
      <c r="DD239" s="124"/>
      <c r="DE239" s="426"/>
      <c r="DF239" s="124"/>
      <c r="DG239" s="124"/>
      <c r="DH239" s="124"/>
      <c r="DI239" s="426"/>
      <c r="DJ239" s="19"/>
      <c r="DK239" s="428"/>
      <c r="DL239" s="28"/>
      <c r="DM239" s="28"/>
      <c r="DN239" s="28"/>
      <c r="DO239" s="28"/>
      <c r="DP239" s="28"/>
      <c r="DQ239" s="28"/>
      <c r="DR239" s="28"/>
      <c r="DS239" s="28"/>
      <c r="DT239" s="28"/>
      <c r="DU239" s="28"/>
      <c r="DV239" s="28"/>
      <c r="DW239" s="28"/>
      <c r="DX239" s="28"/>
      <c r="DY239" s="30"/>
      <c r="DZ239" s="28"/>
      <c r="EA239" s="28"/>
    </row>
    <row r="240" spans="1:131" ht="54" hidden="1" customHeight="1" x14ac:dyDescent="0.4">
      <c r="A240" s="112" t="s">
        <v>114</v>
      </c>
      <c r="B240" s="113">
        <v>19010200</v>
      </c>
      <c r="C240" s="114">
        <v>930000</v>
      </c>
      <c r="D240" s="114">
        <v>460000</v>
      </c>
      <c r="E240" s="115">
        <v>640333.3899999999</v>
      </c>
      <c r="F240" s="116">
        <f t="shared" si="15"/>
        <v>68.853052688172028</v>
      </c>
      <c r="G240" s="115">
        <f t="shared" si="16"/>
        <v>-289666.6100000001</v>
      </c>
      <c r="H240" s="116">
        <f t="shared" si="17"/>
        <v>139.20291086956519</v>
      </c>
      <c r="I240" s="115">
        <f t="shared" si="18"/>
        <v>180333.3899999999</v>
      </c>
      <c r="J240" s="421">
        <f>E240/E284*100</f>
        <v>1.4884455095864944</v>
      </c>
      <c r="K240" s="422"/>
      <c r="L240" s="99"/>
      <c r="M240" s="117"/>
      <c r="N240" s="117"/>
      <c r="O240" s="117"/>
      <c r="P240" s="99"/>
      <c r="Q240" s="40"/>
      <c r="R240" s="14"/>
      <c r="S240" s="120"/>
      <c r="T240" s="102"/>
      <c r="U240" s="121"/>
      <c r="W240" s="30"/>
      <c r="Y240" s="122"/>
      <c r="Z240" s="123"/>
      <c r="AA240" s="106"/>
      <c r="AB240" s="400"/>
      <c r="AC240" s="400"/>
      <c r="AD240" s="400"/>
      <c r="AE240" s="106"/>
      <c r="AF240" s="400"/>
      <c r="AG240" s="400"/>
      <c r="AH240" s="400"/>
      <c r="AI240" s="106"/>
      <c r="AJ240" s="400"/>
      <c r="AK240" s="400"/>
      <c r="AL240" s="400"/>
      <c r="AM240" s="106"/>
      <c r="AN240" s="400"/>
      <c r="AO240" s="400"/>
      <c r="AP240" s="400"/>
      <c r="AQ240" s="139"/>
      <c r="AR240" s="32"/>
      <c r="AV240" s="122"/>
      <c r="AW240" s="123"/>
      <c r="AX240" s="106"/>
      <c r="AY240" s="400"/>
      <c r="AZ240" s="400"/>
      <c r="BA240" s="400"/>
      <c r="BB240" s="106"/>
      <c r="BC240" s="400"/>
      <c r="BD240" s="400"/>
      <c r="BE240" s="400"/>
      <c r="BF240" s="106"/>
      <c r="BG240" s="400"/>
      <c r="BH240" s="400"/>
      <c r="BI240" s="400"/>
      <c r="BJ240" s="106"/>
      <c r="BK240" s="400"/>
      <c r="BL240" s="400"/>
      <c r="BM240" s="400"/>
      <c r="BN240" s="106"/>
      <c r="BO240" s="32"/>
      <c r="BP240" s="32"/>
      <c r="BR240" s="106"/>
      <c r="BS240" s="108"/>
      <c r="BT240" s="123"/>
      <c r="BU240" s="109"/>
      <c r="BV240" s="126"/>
      <c r="BW240" s="126"/>
      <c r="BX240" s="126"/>
      <c r="BY240" s="109"/>
      <c r="BZ240" s="126"/>
      <c r="CA240" s="126"/>
      <c r="CB240" s="126"/>
      <c r="CC240" s="109"/>
      <c r="CD240" s="126"/>
      <c r="CE240" s="126"/>
      <c r="CF240" s="126"/>
      <c r="CG240" s="109"/>
      <c r="CH240" s="126"/>
      <c r="CI240" s="126"/>
      <c r="CJ240" s="126"/>
      <c r="CK240" s="187"/>
      <c r="CL240" s="19"/>
      <c r="CM240" s="19"/>
      <c r="CN240" s="30"/>
      <c r="CO240" s="32"/>
      <c r="CQ240" s="122"/>
      <c r="CR240" s="123"/>
      <c r="CS240" s="106"/>
      <c r="CT240" s="124"/>
      <c r="CU240" s="124"/>
      <c r="CV240" s="124"/>
      <c r="CW240" s="106"/>
      <c r="CX240" s="124"/>
      <c r="CY240" s="124"/>
      <c r="CZ240" s="124"/>
      <c r="DA240" s="106"/>
      <c r="DB240" s="124"/>
      <c r="DC240" s="124"/>
      <c r="DD240" s="124"/>
      <c r="DE240" s="106"/>
      <c r="DF240" s="124"/>
      <c r="DG240" s="124"/>
      <c r="DH240" s="124"/>
      <c r="DI240" s="139"/>
      <c r="DJ240" s="19"/>
      <c r="DK240" s="11"/>
      <c r="DY240" s="30"/>
    </row>
    <row r="241" spans="1:131" ht="67.95" hidden="1" customHeight="1" x14ac:dyDescent="0.4">
      <c r="A241" s="112" t="s">
        <v>115</v>
      </c>
      <c r="B241" s="113">
        <v>19010300</v>
      </c>
      <c r="C241" s="114">
        <v>2000000</v>
      </c>
      <c r="D241" s="114">
        <v>1000000</v>
      </c>
      <c r="E241" s="115">
        <v>759683.4</v>
      </c>
      <c r="F241" s="116">
        <f t="shared" si="15"/>
        <v>37.984169999999999</v>
      </c>
      <c r="G241" s="115">
        <f t="shared" si="16"/>
        <v>-1240316.6000000001</v>
      </c>
      <c r="H241" s="116">
        <f t="shared" si="17"/>
        <v>75.968339999999998</v>
      </c>
      <c r="I241" s="115">
        <f t="shared" si="18"/>
        <v>-240316.59999999998</v>
      </c>
      <c r="J241" s="421">
        <f>E241/E284*100</f>
        <v>1.7658728454522745</v>
      </c>
      <c r="K241" s="422"/>
      <c r="L241" s="99"/>
      <c r="M241" s="117"/>
      <c r="N241" s="117"/>
      <c r="O241" s="117"/>
      <c r="P241" s="99"/>
      <c r="Q241" s="14"/>
      <c r="R241" s="14"/>
      <c r="S241" s="120"/>
      <c r="T241" s="102"/>
      <c r="U241" s="121"/>
      <c r="W241" s="30"/>
      <c r="Y241" s="122"/>
      <c r="Z241" s="123"/>
      <c r="AA241" s="106"/>
      <c r="AB241" s="400"/>
      <c r="AC241" s="400"/>
      <c r="AD241" s="400"/>
      <c r="AE241" s="106"/>
      <c r="AF241" s="400"/>
      <c r="AG241" s="400"/>
      <c r="AH241" s="400"/>
      <c r="AI241" s="106"/>
      <c r="AJ241" s="400"/>
      <c r="AK241" s="400"/>
      <c r="AL241" s="400"/>
      <c r="AM241" s="106"/>
      <c r="AN241" s="400"/>
      <c r="AO241" s="400"/>
      <c r="AP241" s="400"/>
      <c r="AQ241" s="139"/>
      <c r="AR241" s="32"/>
      <c r="AS241" s="32"/>
      <c r="AT241" s="19"/>
      <c r="AU241" s="19"/>
      <c r="AV241" s="122"/>
      <c r="AW241" s="123"/>
      <c r="AX241" s="106"/>
      <c r="AY241" s="400"/>
      <c r="AZ241" s="400"/>
      <c r="BA241" s="400"/>
      <c r="BB241" s="106"/>
      <c r="BC241" s="400"/>
      <c r="BD241" s="400"/>
      <c r="BE241" s="400"/>
      <c r="BF241" s="106"/>
      <c r="BG241" s="400"/>
      <c r="BH241" s="400"/>
      <c r="BI241" s="400"/>
      <c r="BJ241" s="106"/>
      <c r="BK241" s="400"/>
      <c r="BL241" s="400"/>
      <c r="BM241" s="400"/>
      <c r="BN241" s="106"/>
      <c r="BO241" s="32"/>
      <c r="BP241" s="32"/>
      <c r="BR241" s="106"/>
      <c r="BS241" s="108"/>
      <c r="BT241" s="123"/>
      <c r="BU241" s="109"/>
      <c r="BV241" s="126"/>
      <c r="BW241" s="126"/>
      <c r="BX241" s="126"/>
      <c r="BY241" s="109"/>
      <c r="BZ241" s="126"/>
      <c r="CA241" s="126"/>
      <c r="CB241" s="126"/>
      <c r="CC241" s="109"/>
      <c r="CD241" s="126"/>
      <c r="CE241" s="126"/>
      <c r="CF241" s="126"/>
      <c r="CG241" s="109"/>
      <c r="CH241" s="126"/>
      <c r="CI241" s="126"/>
      <c r="CJ241" s="126"/>
      <c r="CK241" s="187"/>
      <c r="CL241" s="19"/>
      <c r="CM241" s="19"/>
      <c r="CN241" s="30"/>
      <c r="CO241" s="32"/>
      <c r="CQ241" s="122"/>
      <c r="CR241" s="123"/>
      <c r="CS241" s="106"/>
      <c r="CT241" s="124"/>
      <c r="CU241" s="124"/>
      <c r="CV241" s="124"/>
      <c r="CW241" s="106"/>
      <c r="CX241" s="124"/>
      <c r="CY241" s="124"/>
      <c r="CZ241" s="124"/>
      <c r="DA241" s="106"/>
      <c r="DB241" s="124"/>
      <c r="DC241" s="124"/>
      <c r="DD241" s="124"/>
      <c r="DE241" s="106"/>
      <c r="DF241" s="124"/>
      <c r="DG241" s="124"/>
      <c r="DH241" s="124"/>
      <c r="DI241" s="139"/>
      <c r="DJ241" s="19"/>
      <c r="DK241" s="11"/>
      <c r="DY241" s="30"/>
    </row>
    <row r="242" spans="1:131" ht="84" hidden="1" customHeight="1" x14ac:dyDescent="0.4">
      <c r="A242" s="112" t="s">
        <v>208</v>
      </c>
      <c r="B242" s="113">
        <v>19010500</v>
      </c>
      <c r="C242" s="114">
        <v>0</v>
      </c>
      <c r="D242" s="114">
        <v>0</v>
      </c>
      <c r="E242" s="115">
        <v>0</v>
      </c>
      <c r="F242" s="116" t="e">
        <f t="shared" si="15"/>
        <v>#DIV/0!</v>
      </c>
      <c r="G242" s="115">
        <f t="shared" si="16"/>
        <v>0</v>
      </c>
      <c r="H242" s="116" t="e">
        <f t="shared" si="17"/>
        <v>#DIV/0!</v>
      </c>
      <c r="I242" s="115">
        <f t="shared" si="18"/>
        <v>0</v>
      </c>
      <c r="J242" s="421" t="e">
        <f>E242/E288*100</f>
        <v>#DIV/0!</v>
      </c>
      <c r="K242" s="419"/>
      <c r="L242" s="99"/>
      <c r="M242" s="175"/>
      <c r="N242" s="175"/>
      <c r="O242" s="175"/>
      <c r="P242" s="99"/>
      <c r="Q242" s="14"/>
      <c r="R242" s="14"/>
      <c r="S242" s="120"/>
      <c r="T242" s="102"/>
      <c r="U242" s="121"/>
      <c r="W242" s="30"/>
      <c r="Y242" s="122"/>
      <c r="Z242" s="123"/>
      <c r="AA242" s="106"/>
      <c r="AB242" s="400"/>
      <c r="AC242" s="400"/>
      <c r="AD242" s="400"/>
      <c r="AE242" s="106"/>
      <c r="AF242" s="400"/>
      <c r="AG242" s="400"/>
      <c r="AH242" s="400"/>
      <c r="AI242" s="106"/>
      <c r="AJ242" s="400"/>
      <c r="AK242" s="400"/>
      <c r="AL242" s="400"/>
      <c r="AM242" s="106"/>
      <c r="AN242" s="400"/>
      <c r="AO242" s="400"/>
      <c r="AP242" s="400"/>
      <c r="AQ242" s="139"/>
      <c r="AR242" s="32"/>
      <c r="AS242" s="19"/>
      <c r="AT242" s="19"/>
      <c r="AU242" s="19"/>
      <c r="AV242" s="122"/>
      <c r="AW242" s="123"/>
      <c r="AX242" s="106"/>
      <c r="AY242" s="400"/>
      <c r="AZ242" s="400"/>
      <c r="BA242" s="400"/>
      <c r="BB242" s="106"/>
      <c r="BC242" s="400"/>
      <c r="BD242" s="400"/>
      <c r="BE242" s="400"/>
      <c r="BF242" s="106"/>
      <c r="BG242" s="400"/>
      <c r="BH242" s="400"/>
      <c r="BI242" s="400"/>
      <c r="BJ242" s="106"/>
      <c r="BK242" s="400"/>
      <c r="BL242" s="400"/>
      <c r="BM242" s="400"/>
      <c r="BN242" s="106"/>
      <c r="BO242" s="32"/>
      <c r="BP242" s="32"/>
      <c r="BR242" s="106"/>
      <c r="BS242" s="108"/>
      <c r="BT242" s="123"/>
      <c r="BU242" s="109"/>
      <c r="BV242" s="126"/>
      <c r="BW242" s="126"/>
      <c r="BX242" s="126"/>
      <c r="BY242" s="109"/>
      <c r="BZ242" s="126"/>
      <c r="CA242" s="126"/>
      <c r="CB242" s="126"/>
      <c r="CC242" s="109"/>
      <c r="CD242" s="126"/>
      <c r="CE242" s="126"/>
      <c r="CF242" s="126"/>
      <c r="CG242" s="109"/>
      <c r="CH242" s="126"/>
      <c r="CI242" s="126"/>
      <c r="CJ242" s="126"/>
      <c r="CK242" s="187"/>
      <c r="CL242" s="19"/>
      <c r="CM242" s="19"/>
      <c r="CN242" s="30"/>
      <c r="CO242" s="32"/>
      <c r="CQ242" s="122"/>
      <c r="CR242" s="123"/>
      <c r="CS242" s="106"/>
      <c r="CT242" s="124"/>
      <c r="CU242" s="124"/>
      <c r="CV242" s="124"/>
      <c r="CW242" s="106"/>
      <c r="CX242" s="124"/>
      <c r="CY242" s="124"/>
      <c r="CZ242" s="124"/>
      <c r="DA242" s="106"/>
      <c r="DB242" s="124"/>
      <c r="DC242" s="124"/>
      <c r="DD242" s="124"/>
      <c r="DE242" s="106"/>
      <c r="DF242" s="124"/>
      <c r="DG242" s="124"/>
      <c r="DH242" s="124"/>
      <c r="DI242" s="139"/>
      <c r="DJ242" s="19"/>
      <c r="DK242" s="11"/>
      <c r="DY242" s="30"/>
    </row>
    <row r="243" spans="1:131" ht="84" hidden="1" customHeight="1" x14ac:dyDescent="0.4">
      <c r="A243" s="112" t="s">
        <v>209</v>
      </c>
      <c r="B243" s="113">
        <v>19010600</v>
      </c>
      <c r="C243" s="114">
        <v>0</v>
      </c>
      <c r="D243" s="114">
        <v>0</v>
      </c>
      <c r="E243" s="115">
        <v>0</v>
      </c>
      <c r="F243" s="116" t="e">
        <f t="shared" si="15"/>
        <v>#DIV/0!</v>
      </c>
      <c r="G243" s="115">
        <f t="shared" si="16"/>
        <v>0</v>
      </c>
      <c r="H243" s="116" t="e">
        <f t="shared" si="17"/>
        <v>#DIV/0!</v>
      </c>
      <c r="I243" s="115">
        <f t="shared" si="18"/>
        <v>0</v>
      </c>
      <c r="J243" s="421" t="e">
        <f>E243/E289*100</f>
        <v>#DIV/0!</v>
      </c>
      <c r="K243" s="419"/>
      <c r="L243" s="99"/>
      <c r="M243" s="175"/>
      <c r="N243" s="175"/>
      <c r="O243" s="175"/>
      <c r="P243" s="99"/>
      <c r="Q243" s="14"/>
      <c r="R243" s="14"/>
      <c r="S243" s="120"/>
      <c r="T243" s="102"/>
      <c r="U243" s="121"/>
      <c r="W243" s="30"/>
      <c r="Y243" s="122"/>
      <c r="Z243" s="123"/>
      <c r="AA243" s="106"/>
      <c r="AB243" s="400"/>
      <c r="AC243" s="400"/>
      <c r="AD243" s="400"/>
      <c r="AE243" s="106"/>
      <c r="AF243" s="400"/>
      <c r="AG243" s="400"/>
      <c r="AH243" s="400"/>
      <c r="AI243" s="106"/>
      <c r="AJ243" s="400"/>
      <c r="AK243" s="400"/>
      <c r="AL243" s="400"/>
      <c r="AM243" s="106"/>
      <c r="AN243" s="400"/>
      <c r="AO243" s="400"/>
      <c r="AP243" s="400"/>
      <c r="AQ243" s="139"/>
      <c r="AR243" s="32"/>
      <c r="AS243" s="19"/>
      <c r="AT243" s="19"/>
      <c r="AU243" s="19"/>
      <c r="AV243" s="122"/>
      <c r="AW243" s="123"/>
      <c r="AX243" s="106"/>
      <c r="AY243" s="400"/>
      <c r="AZ243" s="400"/>
      <c r="BA243" s="400"/>
      <c r="BB243" s="106"/>
      <c r="BC243" s="400"/>
      <c r="BD243" s="400"/>
      <c r="BE243" s="400"/>
      <c r="BF243" s="106"/>
      <c r="BG243" s="400"/>
      <c r="BH243" s="400"/>
      <c r="BI243" s="400"/>
      <c r="BJ243" s="106"/>
      <c r="BK243" s="400"/>
      <c r="BL243" s="400"/>
      <c r="BM243" s="400"/>
      <c r="BN243" s="106"/>
      <c r="BO243" s="32"/>
      <c r="BP243" s="32"/>
      <c r="BR243" s="106"/>
      <c r="BS243" s="108"/>
      <c r="BT243" s="123"/>
      <c r="BU243" s="109"/>
      <c r="BV243" s="126"/>
      <c r="BW243" s="126"/>
      <c r="BX243" s="126"/>
      <c r="BY243" s="109"/>
      <c r="BZ243" s="126"/>
      <c r="CA243" s="126"/>
      <c r="CB243" s="126"/>
      <c r="CC243" s="109"/>
      <c r="CD243" s="126"/>
      <c r="CE243" s="126"/>
      <c r="CF243" s="126"/>
      <c r="CG243" s="109"/>
      <c r="CH243" s="126"/>
      <c r="CI243" s="126"/>
      <c r="CJ243" s="126"/>
      <c r="CK243" s="187"/>
      <c r="CL243" s="19"/>
      <c r="CM243" s="19"/>
      <c r="CN243" s="30"/>
      <c r="CO243" s="32"/>
      <c r="CQ243" s="122"/>
      <c r="CR243" s="123"/>
      <c r="CS243" s="106"/>
      <c r="CT243" s="124"/>
      <c r="CU243" s="124"/>
      <c r="CV243" s="124"/>
      <c r="CW243" s="106"/>
      <c r="CX243" s="124"/>
      <c r="CY243" s="124"/>
      <c r="CZ243" s="124"/>
      <c r="DA243" s="106"/>
      <c r="DB243" s="124"/>
      <c r="DC243" s="124"/>
      <c r="DD243" s="124"/>
      <c r="DE243" s="106"/>
      <c r="DF243" s="124"/>
      <c r="DG243" s="124"/>
      <c r="DH243" s="124"/>
      <c r="DI243" s="139"/>
      <c r="DJ243" s="19"/>
      <c r="DK243" s="11"/>
      <c r="DY243" s="30"/>
    </row>
    <row r="244" spans="1:131" ht="63" hidden="1" customHeight="1" x14ac:dyDescent="0.4">
      <c r="A244" s="430" t="s">
        <v>210</v>
      </c>
      <c r="B244" s="385">
        <v>19050000</v>
      </c>
      <c r="C244" s="114">
        <v>0</v>
      </c>
      <c r="D244" s="114">
        <v>0</v>
      </c>
      <c r="E244" s="115">
        <v>0</v>
      </c>
      <c r="F244" s="116" t="e">
        <f t="shared" si="15"/>
        <v>#DIV/0!</v>
      </c>
      <c r="G244" s="115">
        <f t="shared" si="16"/>
        <v>0</v>
      </c>
      <c r="H244" s="116" t="e">
        <f t="shared" si="17"/>
        <v>#DIV/0!</v>
      </c>
      <c r="I244" s="115">
        <f t="shared" si="18"/>
        <v>0</v>
      </c>
      <c r="J244" s="421" t="e">
        <f>E244/E290*100</f>
        <v>#DIV/0!</v>
      </c>
      <c r="K244" s="431"/>
      <c r="L244" s="99"/>
      <c r="M244" s="389"/>
      <c r="N244" s="389"/>
      <c r="O244" s="389"/>
      <c r="P244" s="99"/>
      <c r="Q244" s="14"/>
      <c r="R244" s="14"/>
      <c r="S244" s="120"/>
      <c r="T244" s="102"/>
      <c r="U244" s="121"/>
      <c r="W244" s="30"/>
      <c r="Y244" s="390"/>
      <c r="Z244" s="391"/>
      <c r="AA244" s="106"/>
      <c r="AB244" s="392"/>
      <c r="AC244" s="392"/>
      <c r="AD244" s="392"/>
      <c r="AE244" s="106"/>
      <c r="AF244" s="392"/>
      <c r="AG244" s="392"/>
      <c r="AH244" s="392"/>
      <c r="AI244" s="106"/>
      <c r="AJ244" s="392"/>
      <c r="AK244" s="392"/>
      <c r="AL244" s="392"/>
      <c r="AM244" s="106"/>
      <c r="AN244" s="392"/>
      <c r="AO244" s="392"/>
      <c r="AP244" s="392"/>
      <c r="AQ244" s="139"/>
      <c r="AR244" s="32"/>
      <c r="AS244" s="19"/>
      <c r="AT244" s="19"/>
      <c r="AU244" s="19"/>
      <c r="AV244" s="390"/>
      <c r="AW244" s="391"/>
      <c r="AX244" s="106"/>
      <c r="AY244" s="392"/>
      <c r="AZ244" s="392"/>
      <c r="BA244" s="392"/>
      <c r="BB244" s="106"/>
      <c r="BC244" s="392"/>
      <c r="BD244" s="392"/>
      <c r="BE244" s="392"/>
      <c r="BF244" s="106"/>
      <c r="BG244" s="392"/>
      <c r="BH244" s="392"/>
      <c r="BI244" s="392"/>
      <c r="BJ244" s="106"/>
      <c r="BK244" s="392"/>
      <c r="BL244" s="392"/>
      <c r="BM244" s="392"/>
      <c r="BN244" s="106"/>
      <c r="BO244" s="32"/>
      <c r="BP244" s="32"/>
      <c r="BR244" s="106"/>
      <c r="BS244" s="108"/>
      <c r="BT244" s="391"/>
      <c r="BU244" s="109"/>
      <c r="BV244" s="126"/>
      <c r="BW244" s="126"/>
      <c r="BX244" s="126"/>
      <c r="BY244" s="109"/>
      <c r="BZ244" s="126"/>
      <c r="CA244" s="126"/>
      <c r="CB244" s="126"/>
      <c r="CC244" s="109"/>
      <c r="CD244" s="126"/>
      <c r="CE244" s="126"/>
      <c r="CF244" s="126"/>
      <c r="CG244" s="109"/>
      <c r="CH244" s="126"/>
      <c r="CI244" s="126"/>
      <c r="CJ244" s="126"/>
      <c r="CK244" s="187"/>
      <c r="CL244" s="19"/>
      <c r="CM244" s="19"/>
      <c r="CN244" s="30"/>
      <c r="CO244" s="32"/>
      <c r="CQ244" s="390"/>
      <c r="CR244" s="391"/>
      <c r="CS244" s="106"/>
      <c r="CT244" s="124"/>
      <c r="CU244" s="124"/>
      <c r="CV244" s="124"/>
      <c r="CW244" s="106"/>
      <c r="CX244" s="124"/>
      <c r="CY244" s="124"/>
      <c r="CZ244" s="124"/>
      <c r="DA244" s="106"/>
      <c r="DB244" s="124"/>
      <c r="DC244" s="124"/>
      <c r="DD244" s="124"/>
      <c r="DE244" s="106"/>
      <c r="DF244" s="124"/>
      <c r="DG244" s="124"/>
      <c r="DH244" s="124"/>
      <c r="DI244" s="139"/>
      <c r="DJ244" s="19"/>
      <c r="DK244" s="11"/>
      <c r="DY244" s="30"/>
    </row>
    <row r="245" spans="1:131" ht="105" hidden="1" customHeight="1" x14ac:dyDescent="0.4">
      <c r="A245" s="112" t="s">
        <v>211</v>
      </c>
      <c r="B245" s="113">
        <v>19050200</v>
      </c>
      <c r="C245" s="114">
        <v>0</v>
      </c>
      <c r="D245" s="114">
        <v>0</v>
      </c>
      <c r="E245" s="115">
        <v>0</v>
      </c>
      <c r="F245" s="116" t="e">
        <f t="shared" si="15"/>
        <v>#DIV/0!</v>
      </c>
      <c r="G245" s="115">
        <f t="shared" si="16"/>
        <v>0</v>
      </c>
      <c r="H245" s="116" t="e">
        <f t="shared" si="17"/>
        <v>#DIV/0!</v>
      </c>
      <c r="I245" s="115">
        <f t="shared" si="18"/>
        <v>0</v>
      </c>
      <c r="J245" s="421" t="e">
        <f>E245/E291*100</f>
        <v>#DIV/0!</v>
      </c>
      <c r="K245" s="419"/>
      <c r="L245" s="99"/>
      <c r="M245" s="175"/>
      <c r="N245" s="175"/>
      <c r="O245" s="175"/>
      <c r="P245" s="99"/>
      <c r="Q245" s="14"/>
      <c r="R245" s="14"/>
      <c r="S245" s="120"/>
      <c r="T245" s="102"/>
      <c r="U245" s="121"/>
      <c r="W245" s="30"/>
      <c r="Y245" s="122"/>
      <c r="Z245" s="123"/>
      <c r="AA245" s="106"/>
      <c r="AB245" s="400"/>
      <c r="AC245" s="400"/>
      <c r="AD245" s="400"/>
      <c r="AE245" s="106"/>
      <c r="AF245" s="400"/>
      <c r="AG245" s="400"/>
      <c r="AH245" s="400"/>
      <c r="AI245" s="106"/>
      <c r="AJ245" s="400"/>
      <c r="AK245" s="400"/>
      <c r="AL245" s="400"/>
      <c r="AM245" s="106"/>
      <c r="AN245" s="400"/>
      <c r="AO245" s="400"/>
      <c r="AP245" s="400"/>
      <c r="AQ245" s="139"/>
      <c r="AR245" s="32"/>
      <c r="AS245" s="19"/>
      <c r="AT245" s="19"/>
      <c r="AU245" s="19"/>
      <c r="AV245" s="122"/>
      <c r="AW245" s="123"/>
      <c r="AX245" s="106"/>
      <c r="AY245" s="400"/>
      <c r="AZ245" s="400"/>
      <c r="BA245" s="400"/>
      <c r="BB245" s="106"/>
      <c r="BC245" s="400"/>
      <c r="BD245" s="400"/>
      <c r="BE245" s="400"/>
      <c r="BF245" s="106"/>
      <c r="BG245" s="400"/>
      <c r="BH245" s="400"/>
      <c r="BI245" s="400"/>
      <c r="BJ245" s="106"/>
      <c r="BK245" s="400"/>
      <c r="BL245" s="400"/>
      <c r="BM245" s="400"/>
      <c r="BN245" s="106"/>
      <c r="BO245" s="32"/>
      <c r="BP245" s="32"/>
      <c r="BR245" s="106"/>
      <c r="BS245" s="108"/>
      <c r="BT245" s="123"/>
      <c r="BU245" s="109"/>
      <c r="BV245" s="126"/>
      <c r="BW245" s="126"/>
      <c r="BX245" s="126"/>
      <c r="BY245" s="109"/>
      <c r="BZ245" s="126"/>
      <c r="CA245" s="126"/>
      <c r="CB245" s="126"/>
      <c r="CC245" s="109"/>
      <c r="CD245" s="126"/>
      <c r="CE245" s="126"/>
      <c r="CF245" s="126"/>
      <c r="CG245" s="109"/>
      <c r="CH245" s="126"/>
      <c r="CI245" s="126"/>
      <c r="CJ245" s="126"/>
      <c r="CK245" s="187"/>
      <c r="CL245" s="19"/>
      <c r="CM245" s="19"/>
      <c r="CN245" s="30"/>
      <c r="CO245" s="32"/>
      <c r="CQ245" s="122"/>
      <c r="CR245" s="123"/>
      <c r="CS245" s="106"/>
      <c r="CT245" s="124"/>
      <c r="CU245" s="124"/>
      <c r="CV245" s="124"/>
      <c r="CW245" s="106"/>
      <c r="CX245" s="124"/>
      <c r="CY245" s="124"/>
      <c r="CZ245" s="124"/>
      <c r="DA245" s="106"/>
      <c r="DB245" s="124"/>
      <c r="DC245" s="124"/>
      <c r="DD245" s="124"/>
      <c r="DE245" s="106"/>
      <c r="DF245" s="124"/>
      <c r="DG245" s="124"/>
      <c r="DH245" s="124"/>
      <c r="DI245" s="139"/>
      <c r="DJ245" s="19"/>
      <c r="DK245" s="11"/>
      <c r="DY245" s="30"/>
    </row>
    <row r="246" spans="1:131" ht="105" hidden="1" customHeight="1" x14ac:dyDescent="0.4">
      <c r="A246" s="432" t="s">
        <v>212</v>
      </c>
      <c r="B246" s="113">
        <v>19050300</v>
      </c>
      <c r="C246" s="114">
        <v>0</v>
      </c>
      <c r="D246" s="114">
        <v>0</v>
      </c>
      <c r="E246" s="115">
        <v>0</v>
      </c>
      <c r="F246" s="116" t="e">
        <f t="shared" si="15"/>
        <v>#DIV/0!</v>
      </c>
      <c r="G246" s="115">
        <f t="shared" si="16"/>
        <v>0</v>
      </c>
      <c r="H246" s="116" t="e">
        <f t="shared" si="17"/>
        <v>#DIV/0!</v>
      </c>
      <c r="I246" s="115">
        <f t="shared" si="18"/>
        <v>0</v>
      </c>
      <c r="J246" s="421" t="e">
        <f>E246/E292*100</f>
        <v>#DIV/0!</v>
      </c>
      <c r="K246" s="419"/>
      <c r="L246" s="99"/>
      <c r="M246" s="175"/>
      <c r="N246" s="175"/>
      <c r="O246" s="175"/>
      <c r="P246" s="99"/>
      <c r="Q246" s="14"/>
      <c r="R246" s="14"/>
      <c r="S246" s="120"/>
      <c r="T246" s="102"/>
      <c r="U246" s="121"/>
      <c r="W246" s="30"/>
      <c r="Y246" s="399"/>
      <c r="Z246" s="123"/>
      <c r="AA246" s="106"/>
      <c r="AB246" s="400"/>
      <c r="AC246" s="400"/>
      <c r="AD246" s="400"/>
      <c r="AE246" s="106"/>
      <c r="AF246" s="400"/>
      <c r="AG246" s="400"/>
      <c r="AH246" s="400"/>
      <c r="AI246" s="106"/>
      <c r="AJ246" s="400"/>
      <c r="AK246" s="400"/>
      <c r="AL246" s="400"/>
      <c r="AM246" s="106"/>
      <c r="AN246" s="400"/>
      <c r="AO246" s="400"/>
      <c r="AP246" s="400"/>
      <c r="AQ246" s="139"/>
      <c r="AR246" s="32"/>
      <c r="AS246" s="19"/>
      <c r="AT246" s="19"/>
      <c r="AU246" s="19"/>
      <c r="AV246" s="399"/>
      <c r="AW246" s="123"/>
      <c r="AX246" s="106"/>
      <c r="AY246" s="400"/>
      <c r="AZ246" s="400"/>
      <c r="BA246" s="400"/>
      <c r="BB246" s="106"/>
      <c r="BC246" s="400"/>
      <c r="BD246" s="400"/>
      <c r="BE246" s="400"/>
      <c r="BF246" s="106"/>
      <c r="BG246" s="400"/>
      <c r="BH246" s="400"/>
      <c r="BI246" s="400"/>
      <c r="BJ246" s="106"/>
      <c r="BK246" s="400"/>
      <c r="BL246" s="400"/>
      <c r="BM246" s="400"/>
      <c r="BN246" s="106"/>
      <c r="BO246" s="32"/>
      <c r="BP246" s="32"/>
      <c r="BR246" s="106"/>
      <c r="BS246" s="108"/>
      <c r="BT246" s="123"/>
      <c r="BU246" s="109"/>
      <c r="BV246" s="126"/>
      <c r="BW246" s="126"/>
      <c r="BX246" s="126"/>
      <c r="BY246" s="109"/>
      <c r="BZ246" s="126"/>
      <c r="CA246" s="126"/>
      <c r="CB246" s="126"/>
      <c r="CC246" s="109"/>
      <c r="CD246" s="126"/>
      <c r="CE246" s="126"/>
      <c r="CF246" s="126"/>
      <c r="CG246" s="109"/>
      <c r="CH246" s="126"/>
      <c r="CI246" s="126"/>
      <c r="CJ246" s="126"/>
      <c r="CK246" s="187"/>
      <c r="CL246" s="19"/>
      <c r="CM246" s="19"/>
      <c r="CN246" s="30"/>
      <c r="CO246" s="32"/>
      <c r="CQ246" s="399"/>
      <c r="CR246" s="123"/>
      <c r="CS246" s="106"/>
      <c r="CT246" s="124"/>
      <c r="CU246" s="124"/>
      <c r="CV246" s="124"/>
      <c r="CW246" s="106"/>
      <c r="CX246" s="124"/>
      <c r="CY246" s="124"/>
      <c r="CZ246" s="124"/>
      <c r="DA246" s="106"/>
      <c r="DB246" s="124"/>
      <c r="DC246" s="124"/>
      <c r="DD246" s="124"/>
      <c r="DE246" s="106"/>
      <c r="DF246" s="124"/>
      <c r="DG246" s="124"/>
      <c r="DH246" s="124"/>
      <c r="DI246" s="139"/>
      <c r="DJ246" s="19"/>
      <c r="DK246" s="11"/>
      <c r="DY246" s="30"/>
    </row>
    <row r="247" spans="1:131" ht="81.75" hidden="1" customHeight="1" x14ac:dyDescent="0.4">
      <c r="A247" s="112" t="s">
        <v>213</v>
      </c>
      <c r="B247" s="401">
        <v>21110000</v>
      </c>
      <c r="C247" s="114">
        <v>0</v>
      </c>
      <c r="D247" s="114">
        <v>0</v>
      </c>
      <c r="E247" s="115">
        <v>0</v>
      </c>
      <c r="F247" s="116"/>
      <c r="G247" s="115">
        <f t="shared" si="16"/>
        <v>0</v>
      </c>
      <c r="H247" s="116"/>
      <c r="I247" s="115">
        <f t="shared" si="18"/>
        <v>0</v>
      </c>
      <c r="J247" s="433">
        <f>E247/E284*100</f>
        <v>0</v>
      </c>
      <c r="K247" s="419"/>
      <c r="L247" s="99"/>
      <c r="M247" s="175"/>
      <c r="N247" s="175"/>
      <c r="O247" s="175"/>
      <c r="P247" s="99"/>
      <c r="Q247" s="14"/>
      <c r="R247" s="14"/>
      <c r="S247" s="120"/>
      <c r="T247" s="102"/>
      <c r="U247" s="121"/>
      <c r="W247" s="30"/>
      <c r="Y247" s="122"/>
      <c r="Z247" s="183"/>
      <c r="AA247" s="107"/>
      <c r="AB247" s="400"/>
      <c r="AC247" s="400"/>
      <c r="AD247" s="400"/>
      <c r="AE247" s="107"/>
      <c r="AF247" s="400"/>
      <c r="AG247" s="400"/>
      <c r="AH247" s="400"/>
      <c r="AI247" s="107"/>
      <c r="AJ247" s="400"/>
      <c r="AK247" s="400"/>
      <c r="AL247" s="400"/>
      <c r="AM247" s="107"/>
      <c r="AN247" s="400"/>
      <c r="AO247" s="400"/>
      <c r="AP247" s="400"/>
      <c r="AQ247" s="106"/>
      <c r="AR247" s="32"/>
      <c r="AS247" s="19"/>
      <c r="AT247" s="19"/>
      <c r="AU247" s="19"/>
      <c r="AV247" s="122"/>
      <c r="AW247" s="183"/>
      <c r="AX247" s="107"/>
      <c r="AY247" s="400"/>
      <c r="AZ247" s="400"/>
      <c r="BA247" s="400"/>
      <c r="BB247" s="107"/>
      <c r="BC247" s="400"/>
      <c r="BD247" s="400"/>
      <c r="BE247" s="400"/>
      <c r="BF247" s="107"/>
      <c r="BG247" s="400"/>
      <c r="BH247" s="400"/>
      <c r="BI247" s="400"/>
      <c r="BJ247" s="107"/>
      <c r="BK247" s="400"/>
      <c r="BL247" s="400"/>
      <c r="BM247" s="400"/>
      <c r="BN247" s="106"/>
      <c r="BO247" s="32"/>
      <c r="BP247" s="32"/>
      <c r="BR247" s="106"/>
      <c r="BS247" s="108"/>
      <c r="BT247" s="183"/>
      <c r="BU247" s="101"/>
      <c r="BV247" s="126"/>
      <c r="BW247" s="126"/>
      <c r="BX247" s="126"/>
      <c r="BY247" s="101"/>
      <c r="BZ247" s="126"/>
      <c r="CA247" s="126"/>
      <c r="CB247" s="126"/>
      <c r="CC247" s="101"/>
      <c r="CD247" s="126"/>
      <c r="CE247" s="126"/>
      <c r="CF247" s="126"/>
      <c r="CG247" s="101"/>
      <c r="CH247" s="126"/>
      <c r="CI247" s="126"/>
      <c r="CJ247" s="126"/>
      <c r="CK247" s="109"/>
      <c r="CL247" s="19"/>
      <c r="CM247" s="19"/>
      <c r="CN247" s="30"/>
      <c r="CO247" s="32"/>
      <c r="CQ247" s="122"/>
      <c r="CR247" s="183"/>
      <c r="CS247" s="107"/>
      <c r="CT247" s="124"/>
      <c r="CU247" s="124"/>
      <c r="CV247" s="124"/>
      <c r="CW247" s="107"/>
      <c r="CX247" s="124"/>
      <c r="CY247" s="124"/>
      <c r="CZ247" s="124"/>
      <c r="DA247" s="107"/>
      <c r="DB247" s="124"/>
      <c r="DC247" s="124"/>
      <c r="DD247" s="124"/>
      <c r="DE247" s="107"/>
      <c r="DF247" s="124"/>
      <c r="DG247" s="124"/>
      <c r="DH247" s="124"/>
      <c r="DI247" s="106"/>
      <c r="DJ247" s="19"/>
      <c r="DK247" s="11"/>
      <c r="DY247" s="30"/>
    </row>
    <row r="248" spans="1:131" ht="48" customHeight="1" x14ac:dyDescent="0.4">
      <c r="A248" s="112" t="s">
        <v>214</v>
      </c>
      <c r="B248" s="113">
        <v>24062100</v>
      </c>
      <c r="C248" s="114">
        <v>0</v>
      </c>
      <c r="D248" s="114">
        <v>0</v>
      </c>
      <c r="E248" s="115">
        <v>5886.6799999999994</v>
      </c>
      <c r="F248" s="159" t="e">
        <f t="shared" si="15"/>
        <v>#DIV/0!</v>
      </c>
      <c r="G248" s="115">
        <f t="shared" si="16"/>
        <v>5886.6799999999994</v>
      </c>
      <c r="H248" s="159" t="e">
        <f t="shared" si="17"/>
        <v>#DIV/0!</v>
      </c>
      <c r="I248" s="115">
        <f t="shared" si="18"/>
        <v>5886.6799999999994</v>
      </c>
      <c r="J248" s="433">
        <f t="shared" ref="J248:J284" si="19">E248/E$284*100</f>
        <v>1.3683500734473062E-2</v>
      </c>
      <c r="K248" s="419"/>
      <c r="L248" s="99"/>
      <c r="M248" s="175"/>
      <c r="N248" s="175"/>
      <c r="O248" s="175"/>
      <c r="P248" s="99"/>
      <c r="Q248" s="14"/>
      <c r="R248" s="14"/>
      <c r="S248" s="120"/>
      <c r="T248" s="102"/>
      <c r="U248" s="121"/>
      <c r="W248" s="30"/>
      <c r="Y248" s="122"/>
      <c r="Z248" s="123"/>
      <c r="AA248" s="106"/>
      <c r="AB248" s="400"/>
      <c r="AC248" s="400"/>
      <c r="AD248" s="400"/>
      <c r="AE248" s="106"/>
      <c r="AF248" s="400"/>
      <c r="AG248" s="400"/>
      <c r="AH248" s="400"/>
      <c r="AI248" s="106"/>
      <c r="AJ248" s="400"/>
      <c r="AK248" s="400"/>
      <c r="AL248" s="400"/>
      <c r="AM248" s="106"/>
      <c r="AN248" s="400"/>
      <c r="AO248" s="400"/>
      <c r="AP248" s="400"/>
      <c r="AQ248" s="139"/>
      <c r="AR248" s="32"/>
      <c r="AS248" s="19"/>
      <c r="AT248" s="19"/>
      <c r="AU248" s="19"/>
      <c r="AV248" s="122"/>
      <c r="AW248" s="123"/>
      <c r="AX248" s="106"/>
      <c r="AY248" s="400"/>
      <c r="AZ248" s="400"/>
      <c r="BA248" s="400"/>
      <c r="BB248" s="106"/>
      <c r="BC248" s="400"/>
      <c r="BD248" s="400"/>
      <c r="BE248" s="400"/>
      <c r="BF248" s="106"/>
      <c r="BG248" s="400"/>
      <c r="BH248" s="400"/>
      <c r="BI248" s="400"/>
      <c r="BJ248" s="106"/>
      <c r="BK248" s="400"/>
      <c r="BL248" s="400"/>
      <c r="BM248" s="400"/>
      <c r="BN248" s="106"/>
      <c r="BO248" s="32"/>
      <c r="BP248" s="32"/>
      <c r="BR248" s="106"/>
      <c r="BS248" s="108"/>
      <c r="BT248" s="123"/>
      <c r="BU248" s="109"/>
      <c r="BV248" s="126"/>
      <c r="BW248" s="126"/>
      <c r="BX248" s="126"/>
      <c r="BY248" s="109"/>
      <c r="BZ248" s="126"/>
      <c r="CA248" s="126"/>
      <c r="CB248" s="126"/>
      <c r="CC248" s="109"/>
      <c r="CD248" s="126"/>
      <c r="CE248" s="126"/>
      <c r="CF248" s="126"/>
      <c r="CG248" s="109"/>
      <c r="CH248" s="126"/>
      <c r="CI248" s="126"/>
      <c r="CJ248" s="126"/>
      <c r="CK248" s="187"/>
      <c r="CL248" s="19"/>
      <c r="CM248" s="19"/>
      <c r="CN248" s="30"/>
      <c r="CO248" s="32"/>
      <c r="CQ248" s="122"/>
      <c r="CR248" s="123"/>
      <c r="CS248" s="106"/>
      <c r="CT248" s="124"/>
      <c r="CU248" s="124"/>
      <c r="CV248" s="124"/>
      <c r="CW248" s="106"/>
      <c r="CX248" s="124"/>
      <c r="CY248" s="124"/>
      <c r="CZ248" s="124"/>
      <c r="DA248" s="106"/>
      <c r="DB248" s="124"/>
      <c r="DC248" s="124"/>
      <c r="DD248" s="124"/>
      <c r="DE248" s="106"/>
      <c r="DF248" s="124"/>
      <c r="DG248" s="124"/>
      <c r="DH248" s="124"/>
      <c r="DI248" s="139"/>
      <c r="DJ248" s="19"/>
      <c r="DK248" s="11"/>
      <c r="DY248" s="30"/>
    </row>
    <row r="249" spans="1:131" ht="71.25" customHeight="1" x14ac:dyDescent="0.4">
      <c r="A249" s="112" t="s">
        <v>215</v>
      </c>
      <c r="B249" s="401">
        <v>24110900</v>
      </c>
      <c r="C249" s="114">
        <v>35000</v>
      </c>
      <c r="D249" s="114">
        <v>17500</v>
      </c>
      <c r="E249" s="115">
        <v>8805.26</v>
      </c>
      <c r="F249" s="116">
        <f t="shared" si="15"/>
        <v>25.157885714285715</v>
      </c>
      <c r="G249" s="115">
        <f t="shared" si="16"/>
        <v>-26194.739999999998</v>
      </c>
      <c r="H249" s="116">
        <f t="shared" si="17"/>
        <v>50.315771428571431</v>
      </c>
      <c r="I249" s="115">
        <f t="shared" si="18"/>
        <v>-8694.74</v>
      </c>
      <c r="J249" s="433">
        <f t="shared" si="19"/>
        <v>2.0467696847327573E-2</v>
      </c>
      <c r="K249" s="419"/>
      <c r="L249" s="99"/>
      <c r="M249" s="175"/>
      <c r="N249" s="175"/>
      <c r="O249" s="175"/>
      <c r="P249" s="99"/>
      <c r="Q249" s="14"/>
      <c r="R249" s="14"/>
      <c r="S249" s="120"/>
      <c r="T249" s="102"/>
      <c r="U249" s="121"/>
      <c r="W249" s="30"/>
      <c r="Y249" s="122"/>
      <c r="Z249" s="183"/>
      <c r="AA249" s="106"/>
      <c r="AB249" s="400"/>
      <c r="AC249" s="400"/>
      <c r="AD249" s="400"/>
      <c r="AE249" s="106"/>
      <c r="AF249" s="400"/>
      <c r="AG249" s="400"/>
      <c r="AH249" s="400"/>
      <c r="AI249" s="106"/>
      <c r="AJ249" s="400"/>
      <c r="AK249" s="400"/>
      <c r="AL249" s="400"/>
      <c r="AM249" s="106"/>
      <c r="AN249" s="400"/>
      <c r="AO249" s="400"/>
      <c r="AP249" s="400"/>
      <c r="AQ249" s="139"/>
      <c r="AR249" s="32"/>
      <c r="AS249" s="19"/>
      <c r="AT249" s="19"/>
      <c r="AU249" s="19"/>
      <c r="AV249" s="122"/>
      <c r="AW249" s="183"/>
      <c r="AX249" s="106"/>
      <c r="AY249" s="400"/>
      <c r="AZ249" s="400"/>
      <c r="BA249" s="400"/>
      <c r="BB249" s="106"/>
      <c r="BC249" s="400"/>
      <c r="BD249" s="400"/>
      <c r="BE249" s="400"/>
      <c r="BF249" s="106"/>
      <c r="BG249" s="400"/>
      <c r="BH249" s="400"/>
      <c r="BI249" s="400"/>
      <c r="BJ249" s="106"/>
      <c r="BK249" s="400"/>
      <c r="BL249" s="400"/>
      <c r="BM249" s="400"/>
      <c r="BN249" s="106"/>
      <c r="BO249" s="32"/>
      <c r="BP249" s="32"/>
      <c r="BR249" s="106"/>
      <c r="BS249" s="108"/>
      <c r="BT249" s="183"/>
      <c r="BU249" s="109"/>
      <c r="BV249" s="126"/>
      <c r="BW249" s="126"/>
      <c r="BX249" s="126"/>
      <c r="BY249" s="109"/>
      <c r="BZ249" s="126"/>
      <c r="CA249" s="126"/>
      <c r="CB249" s="126"/>
      <c r="CC249" s="109"/>
      <c r="CD249" s="126"/>
      <c r="CE249" s="126"/>
      <c r="CF249" s="126"/>
      <c r="CG249" s="109"/>
      <c r="CH249" s="126"/>
      <c r="CI249" s="126"/>
      <c r="CJ249" s="126"/>
      <c r="CK249" s="187"/>
      <c r="CL249" s="19"/>
      <c r="CM249" s="19"/>
      <c r="CN249" s="30"/>
      <c r="CO249" s="32"/>
      <c r="CQ249" s="122"/>
      <c r="CR249" s="183"/>
      <c r="CS249" s="106"/>
      <c r="CT249" s="124"/>
      <c r="CU249" s="124"/>
      <c r="CV249" s="124"/>
      <c r="CW249" s="106"/>
      <c r="CX249" s="124"/>
      <c r="CY249" s="124"/>
      <c r="CZ249" s="124"/>
      <c r="DA249" s="106"/>
      <c r="DB249" s="124"/>
      <c r="DC249" s="124"/>
      <c r="DD249" s="124"/>
      <c r="DE249" s="106"/>
      <c r="DF249" s="124"/>
      <c r="DG249" s="124"/>
      <c r="DH249" s="124"/>
      <c r="DI249" s="139"/>
      <c r="DJ249" s="19"/>
      <c r="DK249" s="11"/>
      <c r="DY249" s="30"/>
    </row>
    <row r="250" spans="1:131" ht="84" hidden="1" customHeight="1" x14ac:dyDescent="0.4">
      <c r="A250" s="158" t="s">
        <v>216</v>
      </c>
      <c r="B250" s="113">
        <v>18010200</v>
      </c>
      <c r="C250" s="396"/>
      <c r="D250" s="396"/>
      <c r="E250" s="397"/>
      <c r="F250" s="116" t="e">
        <f t="shared" si="15"/>
        <v>#DIV/0!</v>
      </c>
      <c r="G250" s="115">
        <f t="shared" si="16"/>
        <v>0</v>
      </c>
      <c r="H250" s="116" t="e">
        <f t="shared" si="17"/>
        <v>#DIV/0!</v>
      </c>
      <c r="I250" s="115">
        <f t="shared" si="18"/>
        <v>0</v>
      </c>
      <c r="J250" s="433">
        <f t="shared" si="19"/>
        <v>0</v>
      </c>
      <c r="K250" s="419"/>
      <c r="L250" s="99"/>
      <c r="M250" s="175"/>
      <c r="N250" s="175"/>
      <c r="O250" s="175"/>
      <c r="P250" s="99"/>
      <c r="Q250" s="14"/>
      <c r="R250" s="14"/>
      <c r="S250" s="120"/>
      <c r="T250" s="102"/>
      <c r="U250" s="121"/>
      <c r="W250" s="30"/>
      <c r="Y250" s="122"/>
      <c r="Z250" s="123"/>
      <c r="AA250" s="106"/>
      <c r="AB250" s="400"/>
      <c r="AC250" s="400"/>
      <c r="AD250" s="400"/>
      <c r="AE250" s="106"/>
      <c r="AF250" s="400"/>
      <c r="AG250" s="400"/>
      <c r="AH250" s="400"/>
      <c r="AI250" s="106"/>
      <c r="AJ250" s="400"/>
      <c r="AK250" s="400"/>
      <c r="AL250" s="400"/>
      <c r="AM250" s="106"/>
      <c r="AN250" s="400"/>
      <c r="AO250" s="400"/>
      <c r="AP250" s="400"/>
      <c r="AQ250" s="139"/>
      <c r="AR250" s="32"/>
      <c r="AS250" s="19"/>
      <c r="AT250" s="19"/>
      <c r="AU250" s="19"/>
      <c r="AV250" s="122"/>
      <c r="AW250" s="123"/>
      <c r="AX250" s="106"/>
      <c r="AY250" s="400"/>
      <c r="AZ250" s="400"/>
      <c r="BA250" s="400"/>
      <c r="BB250" s="106"/>
      <c r="BC250" s="400"/>
      <c r="BD250" s="400"/>
      <c r="BE250" s="400"/>
      <c r="BF250" s="106"/>
      <c r="BG250" s="400"/>
      <c r="BH250" s="400"/>
      <c r="BI250" s="400"/>
      <c r="BJ250" s="106"/>
      <c r="BK250" s="400"/>
      <c r="BL250" s="400"/>
      <c r="BM250" s="400"/>
      <c r="BN250" s="106"/>
      <c r="BO250" s="32"/>
      <c r="BP250" s="32"/>
      <c r="BR250" s="106"/>
      <c r="BS250" s="108"/>
      <c r="BT250" s="123"/>
      <c r="BU250" s="109"/>
      <c r="BV250" s="126"/>
      <c r="BW250" s="126"/>
      <c r="BX250" s="126"/>
      <c r="BY250" s="109"/>
      <c r="BZ250" s="126"/>
      <c r="CA250" s="126"/>
      <c r="CB250" s="126"/>
      <c r="CC250" s="109"/>
      <c r="CD250" s="126"/>
      <c r="CE250" s="126"/>
      <c r="CF250" s="126"/>
      <c r="CG250" s="109"/>
      <c r="CH250" s="126"/>
      <c r="CI250" s="126"/>
      <c r="CJ250" s="126"/>
      <c r="CK250" s="187"/>
      <c r="CL250" s="19"/>
      <c r="CM250" s="19"/>
      <c r="CN250" s="30"/>
      <c r="CO250" s="32"/>
      <c r="CQ250" s="122"/>
      <c r="CR250" s="123"/>
      <c r="CS250" s="106"/>
      <c r="CT250" s="124"/>
      <c r="CU250" s="124"/>
      <c r="CV250" s="124"/>
      <c r="CW250" s="106"/>
      <c r="CX250" s="124"/>
      <c r="CY250" s="124"/>
      <c r="CZ250" s="124"/>
      <c r="DA250" s="106"/>
      <c r="DB250" s="124"/>
      <c r="DC250" s="124"/>
      <c r="DD250" s="124"/>
      <c r="DE250" s="106"/>
      <c r="DF250" s="124"/>
      <c r="DG250" s="124"/>
      <c r="DH250" s="124"/>
      <c r="DI250" s="139"/>
      <c r="DJ250" s="19"/>
      <c r="DK250" s="11"/>
      <c r="DY250" s="30"/>
    </row>
    <row r="251" spans="1:131" ht="23.4" hidden="1" customHeight="1" x14ac:dyDescent="0.4">
      <c r="A251" s="160"/>
      <c r="B251" s="408"/>
      <c r="C251" s="396"/>
      <c r="D251" s="396"/>
      <c r="E251" s="397"/>
      <c r="F251" s="116" t="e">
        <f t="shared" si="15"/>
        <v>#DIV/0!</v>
      </c>
      <c r="G251" s="115">
        <f t="shared" si="16"/>
        <v>0</v>
      </c>
      <c r="H251" s="116" t="e">
        <f t="shared" si="17"/>
        <v>#DIV/0!</v>
      </c>
      <c r="I251" s="115">
        <f t="shared" si="18"/>
        <v>0</v>
      </c>
      <c r="J251" s="433">
        <f t="shared" si="19"/>
        <v>0</v>
      </c>
      <c r="K251" s="419"/>
      <c r="L251" s="99"/>
      <c r="M251" s="175"/>
      <c r="N251" s="175"/>
      <c r="O251" s="175"/>
      <c r="P251" s="99"/>
      <c r="Q251" s="14"/>
      <c r="R251" s="14"/>
      <c r="S251" s="120"/>
      <c r="T251" s="102"/>
      <c r="U251" s="121"/>
      <c r="W251" s="30"/>
      <c r="Y251" s="104"/>
      <c r="Z251" s="105"/>
      <c r="AA251" s="106"/>
      <c r="AB251" s="400"/>
      <c r="AC251" s="400"/>
      <c r="AD251" s="400"/>
      <c r="AE251" s="106"/>
      <c r="AF251" s="400"/>
      <c r="AG251" s="400"/>
      <c r="AH251" s="400"/>
      <c r="AI251" s="106"/>
      <c r="AJ251" s="400"/>
      <c r="AK251" s="400"/>
      <c r="AL251" s="400"/>
      <c r="AM251" s="106"/>
      <c r="AN251" s="400"/>
      <c r="AO251" s="400"/>
      <c r="AP251" s="400"/>
      <c r="AQ251" s="139"/>
      <c r="AR251" s="32"/>
      <c r="AS251" s="19"/>
      <c r="AT251" s="19"/>
      <c r="AU251" s="19"/>
      <c r="AV251" s="104"/>
      <c r="AW251" s="105"/>
      <c r="AX251" s="106"/>
      <c r="AY251" s="400"/>
      <c r="AZ251" s="400"/>
      <c r="BA251" s="400"/>
      <c r="BB251" s="106"/>
      <c r="BC251" s="400"/>
      <c r="BD251" s="400"/>
      <c r="BE251" s="400"/>
      <c r="BF251" s="106"/>
      <c r="BG251" s="400"/>
      <c r="BH251" s="400"/>
      <c r="BI251" s="400"/>
      <c r="BJ251" s="106"/>
      <c r="BK251" s="400"/>
      <c r="BL251" s="400"/>
      <c r="BM251" s="400"/>
      <c r="BN251" s="106"/>
      <c r="BO251" s="32"/>
      <c r="BP251" s="32"/>
      <c r="BR251" s="106"/>
      <c r="BS251" s="108"/>
      <c r="BT251" s="105"/>
      <c r="BU251" s="109"/>
      <c r="BV251" s="126"/>
      <c r="BW251" s="126"/>
      <c r="BX251" s="126"/>
      <c r="BY251" s="109"/>
      <c r="BZ251" s="126"/>
      <c r="CA251" s="126"/>
      <c r="CB251" s="126"/>
      <c r="CC251" s="109"/>
      <c r="CD251" s="126"/>
      <c r="CE251" s="126"/>
      <c r="CF251" s="126"/>
      <c r="CG251" s="109"/>
      <c r="CH251" s="126"/>
      <c r="CI251" s="126"/>
      <c r="CJ251" s="126"/>
      <c r="CK251" s="187"/>
      <c r="CL251" s="19"/>
      <c r="CM251" s="19"/>
      <c r="CN251" s="30"/>
      <c r="CO251" s="32"/>
      <c r="CQ251" s="104"/>
      <c r="CR251" s="105"/>
      <c r="CS251" s="106"/>
      <c r="CT251" s="124"/>
      <c r="CU251" s="124"/>
      <c r="CV251" s="124"/>
      <c r="CW251" s="106"/>
      <c r="CX251" s="124"/>
      <c r="CY251" s="124"/>
      <c r="CZ251" s="124"/>
      <c r="DA251" s="106"/>
      <c r="DB251" s="124"/>
      <c r="DC251" s="124"/>
      <c r="DD251" s="124"/>
      <c r="DE251" s="106"/>
      <c r="DF251" s="124"/>
      <c r="DG251" s="124"/>
      <c r="DH251" s="124"/>
      <c r="DI251" s="139"/>
      <c r="DJ251" s="19"/>
      <c r="DK251" s="11"/>
      <c r="DY251" s="30"/>
    </row>
    <row r="252" spans="1:131" ht="23.4" hidden="1" customHeight="1" x14ac:dyDescent="0.4">
      <c r="A252" s="158"/>
      <c r="B252" s="113"/>
      <c r="C252" s="396"/>
      <c r="D252" s="396"/>
      <c r="E252" s="397"/>
      <c r="F252" s="116" t="e">
        <f t="shared" si="15"/>
        <v>#DIV/0!</v>
      </c>
      <c r="G252" s="115">
        <f t="shared" si="16"/>
        <v>0</v>
      </c>
      <c r="H252" s="116" t="e">
        <f t="shared" si="17"/>
        <v>#DIV/0!</v>
      </c>
      <c r="I252" s="115">
        <f t="shared" si="18"/>
        <v>0</v>
      </c>
      <c r="J252" s="433">
        <f t="shared" si="19"/>
        <v>0</v>
      </c>
      <c r="K252" s="419"/>
      <c r="L252" s="99"/>
      <c r="M252" s="175"/>
      <c r="N252" s="175"/>
      <c r="O252" s="175"/>
      <c r="P252" s="99"/>
      <c r="Q252" s="14"/>
      <c r="R252" s="14"/>
      <c r="S252" s="120"/>
      <c r="T252" s="102"/>
      <c r="U252" s="121"/>
      <c r="W252" s="30"/>
      <c r="Y252" s="122"/>
      <c r="Z252" s="123"/>
      <c r="AA252" s="106"/>
      <c r="AB252" s="400"/>
      <c r="AC252" s="400"/>
      <c r="AD252" s="400"/>
      <c r="AE252" s="106"/>
      <c r="AF252" s="400"/>
      <c r="AG252" s="400"/>
      <c r="AH252" s="400"/>
      <c r="AI252" s="106"/>
      <c r="AJ252" s="400"/>
      <c r="AK252" s="400"/>
      <c r="AL252" s="400"/>
      <c r="AM252" s="106"/>
      <c r="AN252" s="400"/>
      <c r="AO252" s="400"/>
      <c r="AP252" s="400"/>
      <c r="AQ252" s="139"/>
      <c r="AR252" s="32"/>
      <c r="AS252" s="19"/>
      <c r="AT252" s="19"/>
      <c r="AU252" s="19"/>
      <c r="AV252" s="122"/>
      <c r="AW252" s="123"/>
      <c r="AX252" s="106"/>
      <c r="AY252" s="400"/>
      <c r="AZ252" s="400"/>
      <c r="BA252" s="400"/>
      <c r="BB252" s="106"/>
      <c r="BC252" s="400"/>
      <c r="BD252" s="400"/>
      <c r="BE252" s="400"/>
      <c r="BF252" s="106"/>
      <c r="BG252" s="400"/>
      <c r="BH252" s="400"/>
      <c r="BI252" s="400"/>
      <c r="BJ252" s="106"/>
      <c r="BK252" s="400"/>
      <c r="BL252" s="400"/>
      <c r="BM252" s="400"/>
      <c r="BN252" s="106"/>
      <c r="BO252" s="32"/>
      <c r="BP252" s="32"/>
      <c r="BR252" s="106"/>
      <c r="BS252" s="108"/>
      <c r="BT252" s="123"/>
      <c r="BU252" s="109"/>
      <c r="BV252" s="126"/>
      <c r="BW252" s="126"/>
      <c r="BX252" s="126"/>
      <c r="BY252" s="109"/>
      <c r="BZ252" s="126"/>
      <c r="CA252" s="126"/>
      <c r="CB252" s="126"/>
      <c r="CC252" s="109"/>
      <c r="CD252" s="126"/>
      <c r="CE252" s="126"/>
      <c r="CF252" s="126"/>
      <c r="CG252" s="109"/>
      <c r="CH252" s="126"/>
      <c r="CI252" s="126"/>
      <c r="CJ252" s="126"/>
      <c r="CK252" s="187"/>
      <c r="CL252" s="19"/>
      <c r="CM252" s="19"/>
      <c r="CN252" s="30"/>
      <c r="CO252" s="32"/>
      <c r="CQ252" s="122"/>
      <c r="CR252" s="123"/>
      <c r="CS252" s="106"/>
      <c r="CT252" s="124"/>
      <c r="CU252" s="124"/>
      <c r="CV252" s="124"/>
      <c r="CW252" s="106"/>
      <c r="CX252" s="124"/>
      <c r="CY252" s="124"/>
      <c r="CZ252" s="124"/>
      <c r="DA252" s="106"/>
      <c r="DB252" s="124"/>
      <c r="DC252" s="124"/>
      <c r="DD252" s="124"/>
      <c r="DE252" s="106"/>
      <c r="DF252" s="124"/>
      <c r="DG252" s="124"/>
      <c r="DH252" s="124"/>
      <c r="DI252" s="139"/>
      <c r="DJ252" s="19"/>
      <c r="DK252" s="11"/>
      <c r="DY252" s="30"/>
    </row>
    <row r="253" spans="1:131" s="163" customFormat="1" ht="23.4" hidden="1" customHeight="1" x14ac:dyDescent="0.4">
      <c r="A253" s="158"/>
      <c r="B253" s="113"/>
      <c r="C253" s="396"/>
      <c r="D253" s="396"/>
      <c r="E253" s="397"/>
      <c r="F253" s="116" t="e">
        <f t="shared" si="15"/>
        <v>#DIV/0!</v>
      </c>
      <c r="G253" s="115">
        <f t="shared" si="16"/>
        <v>0</v>
      </c>
      <c r="H253" s="116" t="e">
        <f t="shared" si="17"/>
        <v>#DIV/0!</v>
      </c>
      <c r="I253" s="115">
        <f t="shared" si="18"/>
        <v>0</v>
      </c>
      <c r="J253" s="433">
        <f t="shared" si="19"/>
        <v>0</v>
      </c>
      <c r="K253" s="419"/>
      <c r="L253" s="99"/>
      <c r="M253" s="175"/>
      <c r="N253" s="175"/>
      <c r="O253" s="175"/>
      <c r="P253" s="99"/>
      <c r="Q253" s="106"/>
      <c r="R253" s="106"/>
      <c r="S253" s="120"/>
      <c r="T253" s="102"/>
      <c r="U253" s="121"/>
      <c r="V253" s="10"/>
      <c r="W253" s="30"/>
      <c r="X253" s="10"/>
      <c r="Y253" s="122"/>
      <c r="Z253" s="123"/>
      <c r="AA253" s="106"/>
      <c r="AB253" s="400"/>
      <c r="AC253" s="400"/>
      <c r="AD253" s="400"/>
      <c r="AE253" s="106"/>
      <c r="AF253" s="400"/>
      <c r="AG253" s="400"/>
      <c r="AH253" s="400"/>
      <c r="AI253" s="106"/>
      <c r="AJ253" s="400"/>
      <c r="AK253" s="400"/>
      <c r="AL253" s="400"/>
      <c r="AM253" s="106"/>
      <c r="AN253" s="400"/>
      <c r="AO253" s="400"/>
      <c r="AP253" s="400"/>
      <c r="AQ253" s="106"/>
      <c r="AR253" s="32"/>
      <c r="AS253" s="19"/>
      <c r="AT253" s="19"/>
      <c r="AU253" s="19"/>
      <c r="AV253" s="122"/>
      <c r="AW253" s="123"/>
      <c r="AX253" s="106"/>
      <c r="AY253" s="400"/>
      <c r="AZ253" s="400"/>
      <c r="BA253" s="400"/>
      <c r="BB253" s="106"/>
      <c r="BC253" s="400"/>
      <c r="BD253" s="400"/>
      <c r="BE253" s="400"/>
      <c r="BF253" s="106"/>
      <c r="BG253" s="400"/>
      <c r="BH253" s="400"/>
      <c r="BI253" s="400"/>
      <c r="BJ253" s="106"/>
      <c r="BK253" s="400"/>
      <c r="BL253" s="400"/>
      <c r="BM253" s="400"/>
      <c r="BN253" s="106"/>
      <c r="BO253" s="32"/>
      <c r="BP253" s="32"/>
      <c r="BQ253" s="10"/>
      <c r="BR253" s="106"/>
      <c r="BS253" s="108"/>
      <c r="BT253" s="123"/>
      <c r="BU253" s="109"/>
      <c r="BV253" s="126"/>
      <c r="BW253" s="126"/>
      <c r="BX253" s="126"/>
      <c r="BY253" s="109"/>
      <c r="BZ253" s="126"/>
      <c r="CA253" s="126"/>
      <c r="CB253" s="126"/>
      <c r="CC253" s="109"/>
      <c r="CD253" s="126"/>
      <c r="CE253" s="126"/>
      <c r="CF253" s="126"/>
      <c r="CG253" s="109"/>
      <c r="CH253" s="126"/>
      <c r="CI253" s="126"/>
      <c r="CJ253" s="126"/>
      <c r="CK253" s="109"/>
      <c r="CL253" s="19"/>
      <c r="CM253" s="19"/>
      <c r="CN253" s="30"/>
      <c r="CO253" s="32"/>
      <c r="CP253" s="32"/>
      <c r="CQ253" s="122"/>
      <c r="CR253" s="123"/>
      <c r="CS253" s="106"/>
      <c r="CT253" s="124"/>
      <c r="CU253" s="124"/>
      <c r="CV253" s="124"/>
      <c r="CW253" s="106"/>
      <c r="CX253" s="124"/>
      <c r="CY253" s="124"/>
      <c r="CZ253" s="124"/>
      <c r="DA253" s="106"/>
      <c r="DB253" s="124"/>
      <c r="DC253" s="124"/>
      <c r="DD253" s="124"/>
      <c r="DE253" s="106"/>
      <c r="DF253" s="124"/>
      <c r="DG253" s="124"/>
      <c r="DH253" s="124"/>
      <c r="DI253" s="106"/>
      <c r="DJ253" s="19"/>
      <c r="DK253" s="434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30"/>
      <c r="DZ253" s="10"/>
      <c r="EA253" s="10"/>
    </row>
    <row r="254" spans="1:131" ht="23.4" hidden="1" customHeight="1" x14ac:dyDescent="0.4">
      <c r="A254" s="158"/>
      <c r="B254" s="113"/>
      <c r="C254" s="396"/>
      <c r="D254" s="396"/>
      <c r="E254" s="397"/>
      <c r="F254" s="116" t="e">
        <f t="shared" si="15"/>
        <v>#DIV/0!</v>
      </c>
      <c r="G254" s="115">
        <f t="shared" si="16"/>
        <v>0</v>
      </c>
      <c r="H254" s="116" t="e">
        <f t="shared" si="17"/>
        <v>#DIV/0!</v>
      </c>
      <c r="I254" s="115">
        <f t="shared" si="18"/>
        <v>0</v>
      </c>
      <c r="J254" s="433">
        <f t="shared" si="19"/>
        <v>0</v>
      </c>
      <c r="K254" s="419"/>
      <c r="L254" s="99"/>
      <c r="M254" s="175"/>
      <c r="N254" s="175"/>
      <c r="O254" s="175"/>
      <c r="P254" s="99"/>
      <c r="Q254" s="103"/>
      <c r="R254" s="31"/>
      <c r="S254" s="120"/>
      <c r="T254" s="102"/>
      <c r="U254" s="121"/>
      <c r="W254" s="30"/>
      <c r="Y254" s="122"/>
      <c r="Z254" s="123"/>
      <c r="AA254" s="106"/>
      <c r="AB254" s="400"/>
      <c r="AC254" s="400"/>
      <c r="AD254" s="400"/>
      <c r="AE254" s="106"/>
      <c r="AF254" s="400"/>
      <c r="AG254" s="400"/>
      <c r="AH254" s="400"/>
      <c r="AI254" s="106"/>
      <c r="AJ254" s="400"/>
      <c r="AK254" s="400"/>
      <c r="AL254" s="400"/>
      <c r="AM254" s="106"/>
      <c r="AN254" s="400"/>
      <c r="AO254" s="400"/>
      <c r="AP254" s="400"/>
      <c r="AQ254" s="139"/>
      <c r="AR254" s="32"/>
      <c r="AS254" s="19"/>
      <c r="AT254" s="19"/>
      <c r="AU254" s="19"/>
      <c r="AV254" s="122"/>
      <c r="AW254" s="123"/>
      <c r="AX254" s="106"/>
      <c r="AY254" s="400"/>
      <c r="AZ254" s="400"/>
      <c r="BA254" s="400"/>
      <c r="BB254" s="106"/>
      <c r="BC254" s="400"/>
      <c r="BD254" s="400"/>
      <c r="BE254" s="400"/>
      <c r="BF254" s="106"/>
      <c r="BG254" s="400"/>
      <c r="BH254" s="400"/>
      <c r="BI254" s="400"/>
      <c r="BJ254" s="106"/>
      <c r="BK254" s="400"/>
      <c r="BL254" s="400"/>
      <c r="BM254" s="400"/>
      <c r="BN254" s="106"/>
      <c r="BO254" s="32"/>
      <c r="BP254" s="32"/>
      <c r="BR254" s="106"/>
      <c r="BS254" s="108"/>
      <c r="BT254" s="123"/>
      <c r="BU254" s="109"/>
      <c r="BV254" s="126"/>
      <c r="BW254" s="126"/>
      <c r="BX254" s="126"/>
      <c r="BY254" s="109"/>
      <c r="BZ254" s="126"/>
      <c r="CA254" s="126"/>
      <c r="CB254" s="126"/>
      <c r="CC254" s="109"/>
      <c r="CD254" s="126"/>
      <c r="CE254" s="126"/>
      <c r="CF254" s="126"/>
      <c r="CG254" s="109"/>
      <c r="CH254" s="126"/>
      <c r="CI254" s="126"/>
      <c r="CJ254" s="126"/>
      <c r="CK254" s="187"/>
      <c r="CL254" s="19"/>
      <c r="CM254" s="19"/>
      <c r="CN254" s="30"/>
      <c r="CO254" s="32"/>
      <c r="CQ254" s="122"/>
      <c r="CR254" s="123"/>
      <c r="CS254" s="106"/>
      <c r="CT254" s="124"/>
      <c r="CU254" s="124"/>
      <c r="CV254" s="124"/>
      <c r="CW254" s="106"/>
      <c r="CX254" s="124"/>
      <c r="CY254" s="124"/>
      <c r="CZ254" s="124"/>
      <c r="DA254" s="106"/>
      <c r="DB254" s="124"/>
      <c r="DC254" s="124"/>
      <c r="DD254" s="124"/>
      <c r="DE254" s="106"/>
      <c r="DF254" s="124"/>
      <c r="DG254" s="124"/>
      <c r="DH254" s="124"/>
      <c r="DI254" s="139"/>
      <c r="DJ254" s="19"/>
      <c r="DK254" s="434"/>
      <c r="DY254" s="30"/>
    </row>
    <row r="255" spans="1:131" s="193" customFormat="1" ht="23.4" hidden="1" customHeight="1" x14ac:dyDescent="0.4">
      <c r="A255" s="435"/>
      <c r="B255" s="436"/>
      <c r="C255" s="437"/>
      <c r="D255" s="437"/>
      <c r="E255" s="438"/>
      <c r="F255" s="116" t="e">
        <f t="shared" si="15"/>
        <v>#DIV/0!</v>
      </c>
      <c r="G255" s="115">
        <f t="shared" si="16"/>
        <v>0</v>
      </c>
      <c r="H255" s="116" t="e">
        <f t="shared" si="17"/>
        <v>#DIV/0!</v>
      </c>
      <c r="I255" s="115">
        <f t="shared" si="18"/>
        <v>0</v>
      </c>
      <c r="J255" s="433">
        <f t="shared" si="19"/>
        <v>0</v>
      </c>
      <c r="K255" s="439"/>
      <c r="L255" s="99"/>
      <c r="M255" s="118"/>
      <c r="N255" s="118"/>
      <c r="O255" s="118"/>
      <c r="P255" s="99"/>
      <c r="Q255" s="106"/>
      <c r="R255" s="106"/>
      <c r="S255" s="120"/>
      <c r="T255" s="102"/>
      <c r="U255" s="121"/>
      <c r="V255" s="10"/>
      <c r="W255" s="30"/>
      <c r="X255" s="10"/>
      <c r="Y255" s="104"/>
      <c r="Z255" s="105"/>
      <c r="AA255" s="106"/>
      <c r="AB255" s="412"/>
      <c r="AC255" s="412"/>
      <c r="AD255" s="412"/>
      <c r="AE255" s="106"/>
      <c r="AF255" s="412"/>
      <c r="AG255" s="412"/>
      <c r="AH255" s="412"/>
      <c r="AI255" s="106"/>
      <c r="AJ255" s="412"/>
      <c r="AK255" s="412"/>
      <c r="AL255" s="412"/>
      <c r="AM255" s="106"/>
      <c r="AN255" s="412"/>
      <c r="AO255" s="412"/>
      <c r="AP255" s="412"/>
      <c r="AQ255" s="106"/>
      <c r="AR255" s="32"/>
      <c r="AS255" s="19"/>
      <c r="AT255" s="19"/>
      <c r="AU255" s="19"/>
      <c r="AV255" s="104"/>
      <c r="AW255" s="105"/>
      <c r="AX255" s="106"/>
      <c r="AY255" s="412"/>
      <c r="AZ255" s="412"/>
      <c r="BA255" s="412"/>
      <c r="BB255" s="106"/>
      <c r="BC255" s="412"/>
      <c r="BD255" s="412"/>
      <c r="BE255" s="412"/>
      <c r="BF255" s="106"/>
      <c r="BG255" s="412"/>
      <c r="BH255" s="412"/>
      <c r="BI255" s="412"/>
      <c r="BJ255" s="106"/>
      <c r="BK255" s="412"/>
      <c r="BL255" s="412"/>
      <c r="BM255" s="412"/>
      <c r="BN255" s="106"/>
      <c r="BO255" s="32"/>
      <c r="BP255" s="32"/>
      <c r="BQ255" s="10"/>
      <c r="BR255" s="106"/>
      <c r="BS255" s="108"/>
      <c r="BT255" s="105"/>
      <c r="BU255" s="109"/>
      <c r="BV255" s="126"/>
      <c r="BW255" s="126"/>
      <c r="BX255" s="126"/>
      <c r="BY255" s="109"/>
      <c r="BZ255" s="126"/>
      <c r="CA255" s="126"/>
      <c r="CB255" s="126"/>
      <c r="CC255" s="109"/>
      <c r="CD255" s="126"/>
      <c r="CE255" s="126"/>
      <c r="CF255" s="126"/>
      <c r="CG255" s="109"/>
      <c r="CH255" s="126"/>
      <c r="CI255" s="126"/>
      <c r="CJ255" s="126"/>
      <c r="CK255" s="109"/>
      <c r="CL255" s="19"/>
      <c r="CM255" s="19"/>
      <c r="CN255" s="30"/>
      <c r="CO255" s="32"/>
      <c r="CP255" s="32"/>
      <c r="CQ255" s="104"/>
      <c r="CR255" s="105"/>
      <c r="CS255" s="106"/>
      <c r="CT255" s="417"/>
      <c r="CU255" s="417"/>
      <c r="CV255" s="417"/>
      <c r="CW255" s="106"/>
      <c r="CX255" s="417"/>
      <c r="CY255" s="417"/>
      <c r="CZ255" s="417"/>
      <c r="DA255" s="106"/>
      <c r="DB255" s="417"/>
      <c r="DC255" s="417"/>
      <c r="DD255" s="417"/>
      <c r="DE255" s="106"/>
      <c r="DF255" s="417"/>
      <c r="DG255" s="417"/>
      <c r="DH255" s="417"/>
      <c r="DI255" s="106"/>
      <c r="DJ255" s="19"/>
      <c r="DK255" s="11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30"/>
      <c r="DZ255" s="10"/>
      <c r="EA255" s="10"/>
    </row>
    <row r="256" spans="1:131" ht="23.4" hidden="1" customHeight="1" x14ac:dyDescent="0.4">
      <c r="A256" s="377"/>
      <c r="B256" s="440"/>
      <c r="C256" s="413"/>
      <c r="D256" s="413"/>
      <c r="E256" s="414"/>
      <c r="F256" s="116" t="e">
        <f t="shared" si="15"/>
        <v>#DIV/0!</v>
      </c>
      <c r="G256" s="115">
        <f t="shared" si="16"/>
        <v>0</v>
      </c>
      <c r="H256" s="116" t="e">
        <f t="shared" si="17"/>
        <v>#DIV/0!</v>
      </c>
      <c r="I256" s="115">
        <f t="shared" si="18"/>
        <v>0</v>
      </c>
      <c r="J256" s="433">
        <f t="shared" si="19"/>
        <v>0</v>
      </c>
      <c r="K256" s="439"/>
      <c r="L256" s="99"/>
      <c r="M256" s="118"/>
      <c r="N256" s="118"/>
      <c r="O256" s="118"/>
      <c r="P256" s="99"/>
      <c r="R256" s="19"/>
      <c r="S256" s="120"/>
      <c r="T256" s="102"/>
      <c r="U256" s="121"/>
      <c r="W256" s="30"/>
      <c r="Y256" s="104"/>
      <c r="Z256" s="153"/>
      <c r="AA256" s="106"/>
      <c r="AB256" s="412"/>
      <c r="AC256" s="412"/>
      <c r="AD256" s="412"/>
      <c r="AE256" s="106"/>
      <c r="AF256" s="412"/>
      <c r="AG256" s="412"/>
      <c r="AH256" s="412"/>
      <c r="AI256" s="106"/>
      <c r="AJ256" s="412"/>
      <c r="AK256" s="412"/>
      <c r="AL256" s="412"/>
      <c r="AM256" s="106"/>
      <c r="AN256" s="412"/>
      <c r="AO256" s="412"/>
      <c r="AP256" s="412"/>
      <c r="AQ256" s="106"/>
      <c r="AR256" s="32"/>
      <c r="AV256" s="104"/>
      <c r="AW256" s="153"/>
      <c r="AX256" s="106"/>
      <c r="AY256" s="412"/>
      <c r="AZ256" s="412"/>
      <c r="BA256" s="412"/>
      <c r="BB256" s="106"/>
      <c r="BC256" s="412"/>
      <c r="BD256" s="412"/>
      <c r="BE256" s="412"/>
      <c r="BF256" s="106"/>
      <c r="BG256" s="412"/>
      <c r="BH256" s="412"/>
      <c r="BI256" s="412"/>
      <c r="BJ256" s="106"/>
      <c r="BK256" s="412"/>
      <c r="BL256" s="412"/>
      <c r="BM256" s="412"/>
      <c r="BN256" s="106"/>
      <c r="BO256" s="32"/>
      <c r="BR256" s="106"/>
      <c r="BS256" s="108"/>
      <c r="BT256" s="153"/>
      <c r="BU256" s="109"/>
      <c r="BV256" s="126"/>
      <c r="BW256" s="126"/>
      <c r="BX256" s="126"/>
      <c r="BY256" s="109"/>
      <c r="BZ256" s="126"/>
      <c r="CA256" s="126"/>
      <c r="CB256" s="126"/>
      <c r="CC256" s="109"/>
      <c r="CD256" s="126"/>
      <c r="CE256" s="126"/>
      <c r="CF256" s="126"/>
      <c r="CG256" s="109"/>
      <c r="CH256" s="126"/>
      <c r="CI256" s="126"/>
      <c r="CJ256" s="126"/>
      <c r="CK256" s="109"/>
      <c r="CN256" s="30"/>
      <c r="CO256" s="32"/>
      <c r="CQ256" s="104"/>
      <c r="CR256" s="153"/>
      <c r="CS256" s="106"/>
      <c r="CT256" s="417"/>
      <c r="CU256" s="417"/>
      <c r="CV256" s="417"/>
      <c r="CW256" s="106"/>
      <c r="CX256" s="417"/>
      <c r="CY256" s="417"/>
      <c r="CZ256" s="417"/>
      <c r="DA256" s="106"/>
      <c r="DB256" s="417"/>
      <c r="DC256" s="417"/>
      <c r="DD256" s="417"/>
      <c r="DE256" s="106"/>
      <c r="DF256" s="417"/>
      <c r="DG256" s="417"/>
      <c r="DH256" s="417"/>
      <c r="DI256" s="106"/>
      <c r="DK256" s="11"/>
      <c r="DY256" s="30"/>
    </row>
    <row r="257" spans="1:131" ht="23.4" hidden="1" customHeight="1" x14ac:dyDescent="0.4">
      <c r="A257" s="160" t="s">
        <v>217</v>
      </c>
      <c r="B257" s="408">
        <v>18050000</v>
      </c>
      <c r="C257" s="409">
        <f>C258+C259+C260+C261</f>
        <v>0</v>
      </c>
      <c r="D257" s="409">
        <f>D258+D259+D260+D261</f>
        <v>0</v>
      </c>
      <c r="E257" s="410">
        <f>E258+E259+E260+E261</f>
        <v>0</v>
      </c>
      <c r="F257" s="116" t="e">
        <f t="shared" si="15"/>
        <v>#DIV/0!</v>
      </c>
      <c r="G257" s="115">
        <f t="shared" si="16"/>
        <v>0</v>
      </c>
      <c r="H257" s="116" t="e">
        <f t="shared" si="17"/>
        <v>#DIV/0!</v>
      </c>
      <c r="I257" s="115">
        <f t="shared" si="18"/>
        <v>0</v>
      </c>
      <c r="J257" s="433">
        <f t="shared" si="19"/>
        <v>0</v>
      </c>
      <c r="K257" s="439"/>
      <c r="L257" s="99"/>
      <c r="M257" s="118"/>
      <c r="N257" s="118"/>
      <c r="O257" s="118"/>
      <c r="P257" s="99"/>
      <c r="R257" s="19"/>
      <c r="S257" s="120"/>
      <c r="T257" s="102"/>
      <c r="U257" s="121"/>
      <c r="W257" s="30"/>
      <c r="Y257" s="104"/>
      <c r="Z257" s="105"/>
      <c r="AA257" s="106"/>
      <c r="AB257" s="412"/>
      <c r="AC257" s="412"/>
      <c r="AD257" s="412"/>
      <c r="AE257" s="106"/>
      <c r="AF257" s="412"/>
      <c r="AG257" s="412"/>
      <c r="AH257" s="412"/>
      <c r="AI257" s="106"/>
      <c r="AJ257" s="412"/>
      <c r="AK257" s="412"/>
      <c r="AL257" s="412"/>
      <c r="AM257" s="106"/>
      <c r="AN257" s="412"/>
      <c r="AO257" s="412"/>
      <c r="AP257" s="412"/>
      <c r="AQ257" s="106"/>
      <c r="AR257" s="19"/>
      <c r="AV257" s="104"/>
      <c r="AW257" s="105"/>
      <c r="AX257" s="106"/>
      <c r="AY257" s="412"/>
      <c r="AZ257" s="412"/>
      <c r="BA257" s="412"/>
      <c r="BB257" s="106"/>
      <c r="BC257" s="412"/>
      <c r="BD257" s="412"/>
      <c r="BE257" s="412"/>
      <c r="BF257" s="106"/>
      <c r="BG257" s="412"/>
      <c r="BH257" s="412"/>
      <c r="BI257" s="412"/>
      <c r="BJ257" s="106"/>
      <c r="BK257" s="412"/>
      <c r="BL257" s="412"/>
      <c r="BM257" s="412"/>
      <c r="BN257" s="106"/>
      <c r="BR257" s="106"/>
      <c r="BS257" s="108"/>
      <c r="BT257" s="105"/>
      <c r="BU257" s="109"/>
      <c r="BV257" s="126"/>
      <c r="BW257" s="126"/>
      <c r="BX257" s="126"/>
      <c r="BY257" s="109"/>
      <c r="BZ257" s="126"/>
      <c r="CA257" s="126"/>
      <c r="CB257" s="126"/>
      <c r="CC257" s="109"/>
      <c r="CD257" s="126"/>
      <c r="CE257" s="126"/>
      <c r="CF257" s="126"/>
      <c r="CG257" s="109"/>
      <c r="CH257" s="126"/>
      <c r="CI257" s="126"/>
      <c r="CJ257" s="126"/>
      <c r="CK257" s="109"/>
      <c r="CN257" s="30"/>
      <c r="CQ257" s="104"/>
      <c r="CR257" s="105"/>
      <c r="CS257" s="106"/>
      <c r="CT257" s="417"/>
      <c r="CU257" s="417"/>
      <c r="CV257" s="417"/>
      <c r="CW257" s="106"/>
      <c r="CX257" s="417"/>
      <c r="CY257" s="417"/>
      <c r="CZ257" s="417"/>
      <c r="DA257" s="106"/>
      <c r="DB257" s="417"/>
      <c r="DC257" s="417"/>
      <c r="DD257" s="417"/>
      <c r="DE257" s="106"/>
      <c r="DF257" s="417"/>
      <c r="DG257" s="417"/>
      <c r="DH257" s="417"/>
      <c r="DI257" s="106"/>
      <c r="DY257" s="30"/>
    </row>
    <row r="258" spans="1:131" ht="63" hidden="1" customHeight="1" x14ac:dyDescent="0.4">
      <c r="A258" s="158" t="s">
        <v>218</v>
      </c>
      <c r="B258" s="113">
        <v>18050100</v>
      </c>
      <c r="C258" s="396"/>
      <c r="D258" s="396"/>
      <c r="E258" s="397"/>
      <c r="F258" s="116" t="e">
        <f t="shared" si="15"/>
        <v>#DIV/0!</v>
      </c>
      <c r="G258" s="115">
        <f t="shared" si="16"/>
        <v>0</v>
      </c>
      <c r="H258" s="116" t="e">
        <f t="shared" si="17"/>
        <v>#DIV/0!</v>
      </c>
      <c r="I258" s="115">
        <f t="shared" si="18"/>
        <v>0</v>
      </c>
      <c r="J258" s="433">
        <f t="shared" si="19"/>
        <v>0</v>
      </c>
      <c r="K258" s="419"/>
      <c r="L258" s="99"/>
      <c r="M258" s="175"/>
      <c r="N258" s="175"/>
      <c r="O258" s="175"/>
      <c r="P258" s="99"/>
      <c r="R258" s="19"/>
      <c r="S258" s="120"/>
      <c r="T258" s="102"/>
      <c r="U258" s="121"/>
      <c r="W258" s="30"/>
      <c r="Y258" s="122"/>
      <c r="Z258" s="123"/>
      <c r="AA258" s="106"/>
      <c r="AB258" s="400"/>
      <c r="AC258" s="400"/>
      <c r="AD258" s="400"/>
      <c r="AE258" s="106"/>
      <c r="AF258" s="400"/>
      <c r="AG258" s="400"/>
      <c r="AH258" s="400"/>
      <c r="AI258" s="106"/>
      <c r="AJ258" s="400"/>
      <c r="AK258" s="400"/>
      <c r="AL258" s="400"/>
      <c r="AM258" s="106"/>
      <c r="AN258" s="400"/>
      <c r="AO258" s="400"/>
      <c r="AP258" s="400"/>
      <c r="AQ258" s="106"/>
      <c r="AR258" s="19"/>
      <c r="AV258" s="122"/>
      <c r="AW258" s="123"/>
      <c r="AX258" s="106"/>
      <c r="AY258" s="400"/>
      <c r="AZ258" s="400"/>
      <c r="BA258" s="400"/>
      <c r="BB258" s="106"/>
      <c r="BC258" s="400"/>
      <c r="BD258" s="400"/>
      <c r="BE258" s="400"/>
      <c r="BF258" s="106"/>
      <c r="BG258" s="400"/>
      <c r="BH258" s="400"/>
      <c r="BI258" s="400"/>
      <c r="BJ258" s="106"/>
      <c r="BK258" s="400"/>
      <c r="BL258" s="400"/>
      <c r="BM258" s="400"/>
      <c r="BN258" s="106"/>
      <c r="BR258" s="106"/>
      <c r="BS258" s="108"/>
      <c r="BT258" s="123"/>
      <c r="BU258" s="109"/>
      <c r="BV258" s="126"/>
      <c r="BW258" s="126"/>
      <c r="BX258" s="126"/>
      <c r="BY258" s="109"/>
      <c r="BZ258" s="126"/>
      <c r="CA258" s="126"/>
      <c r="CB258" s="126"/>
      <c r="CC258" s="109"/>
      <c r="CD258" s="126"/>
      <c r="CE258" s="126"/>
      <c r="CF258" s="126"/>
      <c r="CG258" s="109"/>
      <c r="CH258" s="126"/>
      <c r="CI258" s="126"/>
      <c r="CJ258" s="126"/>
      <c r="CK258" s="109"/>
      <c r="CN258" s="30"/>
      <c r="CQ258" s="122"/>
      <c r="CR258" s="123"/>
      <c r="CS258" s="106"/>
      <c r="CT258" s="124"/>
      <c r="CU258" s="124"/>
      <c r="CV258" s="124"/>
      <c r="CW258" s="106"/>
      <c r="CX258" s="124"/>
      <c r="CY258" s="124"/>
      <c r="CZ258" s="124"/>
      <c r="DA258" s="106"/>
      <c r="DB258" s="124"/>
      <c r="DC258" s="124"/>
      <c r="DD258" s="124"/>
      <c r="DE258" s="106"/>
      <c r="DF258" s="124"/>
      <c r="DG258" s="124"/>
      <c r="DH258" s="124"/>
      <c r="DI258" s="106"/>
      <c r="DY258" s="30"/>
    </row>
    <row r="259" spans="1:131" ht="63" hidden="1" customHeight="1" x14ac:dyDescent="0.4">
      <c r="A259" s="158" t="s">
        <v>108</v>
      </c>
      <c r="B259" s="113">
        <v>18050200</v>
      </c>
      <c r="C259" s="396"/>
      <c r="D259" s="396"/>
      <c r="E259" s="397"/>
      <c r="F259" s="116" t="e">
        <f t="shared" si="15"/>
        <v>#DIV/0!</v>
      </c>
      <c r="G259" s="115">
        <f t="shared" si="16"/>
        <v>0</v>
      </c>
      <c r="H259" s="116" t="e">
        <f t="shared" si="17"/>
        <v>#DIV/0!</v>
      </c>
      <c r="I259" s="115">
        <f t="shared" si="18"/>
        <v>0</v>
      </c>
      <c r="J259" s="433">
        <f t="shared" si="19"/>
        <v>0</v>
      </c>
      <c r="K259" s="419"/>
      <c r="L259" s="99"/>
      <c r="M259" s="175"/>
      <c r="N259" s="175"/>
      <c r="O259" s="175"/>
      <c r="P259" s="99"/>
      <c r="R259" s="19"/>
      <c r="S259" s="120"/>
      <c r="T259" s="102"/>
      <c r="U259" s="121"/>
      <c r="W259" s="30"/>
      <c r="Y259" s="122"/>
      <c r="Z259" s="123"/>
      <c r="AA259" s="106"/>
      <c r="AB259" s="400"/>
      <c r="AC259" s="400"/>
      <c r="AD259" s="400"/>
      <c r="AE259" s="106"/>
      <c r="AF259" s="400"/>
      <c r="AG259" s="400"/>
      <c r="AH259" s="400"/>
      <c r="AI259" s="106"/>
      <c r="AJ259" s="400"/>
      <c r="AK259" s="400"/>
      <c r="AL259" s="400"/>
      <c r="AM259" s="106"/>
      <c r="AN259" s="400"/>
      <c r="AO259" s="400"/>
      <c r="AP259" s="400"/>
      <c r="AQ259" s="106"/>
      <c r="AR259" s="19"/>
      <c r="AV259" s="122"/>
      <c r="AW259" s="123"/>
      <c r="AX259" s="106"/>
      <c r="AY259" s="400"/>
      <c r="AZ259" s="400"/>
      <c r="BA259" s="400"/>
      <c r="BB259" s="106"/>
      <c r="BC259" s="400"/>
      <c r="BD259" s="400"/>
      <c r="BE259" s="400"/>
      <c r="BF259" s="106"/>
      <c r="BG259" s="400"/>
      <c r="BH259" s="400"/>
      <c r="BI259" s="400"/>
      <c r="BJ259" s="106"/>
      <c r="BK259" s="400"/>
      <c r="BL259" s="400"/>
      <c r="BM259" s="400"/>
      <c r="BN259" s="106"/>
      <c r="BR259" s="106"/>
      <c r="BS259" s="108"/>
      <c r="BT259" s="123"/>
      <c r="BU259" s="109"/>
      <c r="BV259" s="126"/>
      <c r="BW259" s="126"/>
      <c r="BX259" s="126"/>
      <c r="BY259" s="109"/>
      <c r="BZ259" s="126"/>
      <c r="CA259" s="126"/>
      <c r="CB259" s="126"/>
      <c r="CC259" s="109"/>
      <c r="CD259" s="126"/>
      <c r="CE259" s="126"/>
      <c r="CF259" s="126"/>
      <c r="CG259" s="109"/>
      <c r="CH259" s="126"/>
      <c r="CI259" s="126"/>
      <c r="CJ259" s="126"/>
      <c r="CK259" s="109"/>
      <c r="CN259" s="30"/>
      <c r="CQ259" s="122"/>
      <c r="CR259" s="123"/>
      <c r="CS259" s="106"/>
      <c r="CT259" s="124"/>
      <c r="CU259" s="124"/>
      <c r="CV259" s="124"/>
      <c r="CW259" s="106"/>
      <c r="CX259" s="124"/>
      <c r="CY259" s="124"/>
      <c r="CZ259" s="124"/>
      <c r="DA259" s="106"/>
      <c r="DB259" s="124"/>
      <c r="DC259" s="124"/>
      <c r="DD259" s="124"/>
      <c r="DE259" s="106"/>
      <c r="DF259" s="124"/>
      <c r="DG259" s="124"/>
      <c r="DH259" s="124"/>
      <c r="DI259" s="106"/>
      <c r="DY259" s="30"/>
    </row>
    <row r="260" spans="1:131" ht="42" hidden="1" customHeight="1" x14ac:dyDescent="0.4">
      <c r="A260" s="158" t="s">
        <v>109</v>
      </c>
      <c r="B260" s="113">
        <v>18050300</v>
      </c>
      <c r="C260" s="396"/>
      <c r="D260" s="396"/>
      <c r="E260" s="397"/>
      <c r="F260" s="116" t="e">
        <f t="shared" si="15"/>
        <v>#DIV/0!</v>
      </c>
      <c r="G260" s="115">
        <f t="shared" si="16"/>
        <v>0</v>
      </c>
      <c r="H260" s="116" t="e">
        <f t="shared" si="17"/>
        <v>#DIV/0!</v>
      </c>
      <c r="I260" s="115">
        <f t="shared" si="18"/>
        <v>0</v>
      </c>
      <c r="J260" s="433">
        <f t="shared" si="19"/>
        <v>0</v>
      </c>
      <c r="K260" s="419"/>
      <c r="L260" s="99"/>
      <c r="M260" s="175"/>
      <c r="N260" s="175"/>
      <c r="O260" s="175"/>
      <c r="P260" s="99"/>
      <c r="R260" s="19"/>
      <c r="S260" s="120"/>
      <c r="T260" s="102"/>
      <c r="U260" s="121"/>
      <c r="W260" s="30"/>
      <c r="Y260" s="122"/>
      <c r="Z260" s="123"/>
      <c r="AA260" s="106"/>
      <c r="AB260" s="400"/>
      <c r="AC260" s="400"/>
      <c r="AD260" s="400"/>
      <c r="AE260" s="106"/>
      <c r="AF260" s="400"/>
      <c r="AG260" s="400"/>
      <c r="AH260" s="400"/>
      <c r="AI260" s="106"/>
      <c r="AJ260" s="400"/>
      <c r="AK260" s="400"/>
      <c r="AL260" s="400"/>
      <c r="AM260" s="106"/>
      <c r="AN260" s="400"/>
      <c r="AO260" s="400"/>
      <c r="AP260" s="400"/>
      <c r="AQ260" s="106"/>
      <c r="AR260" s="19"/>
      <c r="AV260" s="122"/>
      <c r="AW260" s="123"/>
      <c r="AX260" s="106"/>
      <c r="AY260" s="400"/>
      <c r="AZ260" s="400"/>
      <c r="BA260" s="400"/>
      <c r="BB260" s="106"/>
      <c r="BC260" s="400"/>
      <c r="BD260" s="400"/>
      <c r="BE260" s="400"/>
      <c r="BF260" s="106"/>
      <c r="BG260" s="400"/>
      <c r="BH260" s="400"/>
      <c r="BI260" s="400"/>
      <c r="BJ260" s="106"/>
      <c r="BK260" s="400"/>
      <c r="BL260" s="400"/>
      <c r="BM260" s="400"/>
      <c r="BN260" s="106"/>
      <c r="BR260" s="106"/>
      <c r="BS260" s="108"/>
      <c r="BT260" s="123"/>
      <c r="BU260" s="109"/>
      <c r="BV260" s="126"/>
      <c r="BW260" s="126"/>
      <c r="BX260" s="126"/>
      <c r="BY260" s="109"/>
      <c r="BZ260" s="126"/>
      <c r="CA260" s="126"/>
      <c r="CB260" s="126"/>
      <c r="CC260" s="109"/>
      <c r="CD260" s="126"/>
      <c r="CE260" s="126"/>
      <c r="CF260" s="126"/>
      <c r="CG260" s="109"/>
      <c r="CH260" s="126"/>
      <c r="CI260" s="126"/>
      <c r="CJ260" s="126"/>
      <c r="CK260" s="109"/>
      <c r="CN260" s="30"/>
      <c r="CQ260" s="122"/>
      <c r="CR260" s="123"/>
      <c r="CS260" s="106"/>
      <c r="CT260" s="124"/>
      <c r="CU260" s="124"/>
      <c r="CV260" s="124"/>
      <c r="CW260" s="106"/>
      <c r="CX260" s="124"/>
      <c r="CY260" s="124"/>
      <c r="CZ260" s="124"/>
      <c r="DA260" s="106"/>
      <c r="DB260" s="124"/>
      <c r="DC260" s="124"/>
      <c r="DD260" s="124"/>
      <c r="DE260" s="106"/>
      <c r="DF260" s="124"/>
      <c r="DG260" s="124"/>
      <c r="DH260" s="124"/>
      <c r="DI260" s="106"/>
      <c r="DY260" s="30"/>
    </row>
    <row r="261" spans="1:131" ht="42" hidden="1" customHeight="1" x14ac:dyDescent="0.4">
      <c r="A261" s="158" t="s">
        <v>110</v>
      </c>
      <c r="B261" s="113">
        <v>18050400</v>
      </c>
      <c r="C261" s="396"/>
      <c r="D261" s="396"/>
      <c r="E261" s="397"/>
      <c r="F261" s="116" t="e">
        <f t="shared" si="15"/>
        <v>#DIV/0!</v>
      </c>
      <c r="G261" s="115">
        <f t="shared" si="16"/>
        <v>0</v>
      </c>
      <c r="H261" s="116" t="e">
        <f t="shared" si="17"/>
        <v>#DIV/0!</v>
      </c>
      <c r="I261" s="115">
        <f t="shared" si="18"/>
        <v>0</v>
      </c>
      <c r="J261" s="433">
        <f t="shared" si="19"/>
        <v>0</v>
      </c>
      <c r="K261" s="419"/>
      <c r="L261" s="99"/>
      <c r="M261" s="175"/>
      <c r="N261" s="175"/>
      <c r="O261" s="175"/>
      <c r="P261" s="99"/>
      <c r="S261" s="120"/>
      <c r="T261" s="102"/>
      <c r="W261" s="30"/>
      <c r="Y261" s="122"/>
      <c r="Z261" s="123"/>
      <c r="AA261" s="106"/>
      <c r="AB261" s="400"/>
      <c r="AC261" s="400"/>
      <c r="AD261" s="400"/>
      <c r="AE261" s="106"/>
      <c r="AF261" s="400"/>
      <c r="AG261" s="400"/>
      <c r="AH261" s="400"/>
      <c r="AI261" s="106"/>
      <c r="AJ261" s="400"/>
      <c r="AK261" s="400"/>
      <c r="AL261" s="400"/>
      <c r="AM261" s="106"/>
      <c r="AN261" s="400"/>
      <c r="AO261" s="400"/>
      <c r="AP261" s="400"/>
      <c r="AQ261" s="106"/>
      <c r="AR261" s="19"/>
      <c r="AV261" s="122"/>
      <c r="AW261" s="123"/>
      <c r="AX261" s="106"/>
      <c r="AY261" s="400"/>
      <c r="AZ261" s="400"/>
      <c r="BA261" s="400"/>
      <c r="BB261" s="106"/>
      <c r="BC261" s="400"/>
      <c r="BD261" s="400"/>
      <c r="BE261" s="400"/>
      <c r="BF261" s="106"/>
      <c r="BG261" s="400"/>
      <c r="BH261" s="400"/>
      <c r="BI261" s="400"/>
      <c r="BJ261" s="106"/>
      <c r="BK261" s="400"/>
      <c r="BL261" s="400"/>
      <c r="BM261" s="400"/>
      <c r="BN261" s="106"/>
      <c r="BR261" s="106"/>
      <c r="BS261" s="108"/>
      <c r="BT261" s="123"/>
      <c r="BU261" s="109"/>
      <c r="BV261" s="126"/>
      <c r="BW261" s="126"/>
      <c r="BX261" s="126"/>
      <c r="BY261" s="109"/>
      <c r="BZ261" s="126"/>
      <c r="CA261" s="126"/>
      <c r="CB261" s="126"/>
      <c r="CC261" s="109"/>
      <c r="CD261" s="126"/>
      <c r="CE261" s="126"/>
      <c r="CF261" s="126"/>
      <c r="CG261" s="109"/>
      <c r="CH261" s="126"/>
      <c r="CI261" s="126"/>
      <c r="CJ261" s="126"/>
      <c r="CK261" s="109"/>
      <c r="CN261" s="30"/>
      <c r="CQ261" s="122"/>
      <c r="CR261" s="123"/>
      <c r="CS261" s="106"/>
      <c r="CT261" s="124"/>
      <c r="CU261" s="124"/>
      <c r="CV261" s="124"/>
      <c r="CW261" s="106"/>
      <c r="CX261" s="124"/>
      <c r="CY261" s="124"/>
      <c r="CZ261" s="124"/>
      <c r="DA261" s="106"/>
      <c r="DB261" s="124"/>
      <c r="DC261" s="124"/>
      <c r="DD261" s="124"/>
      <c r="DE261" s="106"/>
      <c r="DF261" s="124"/>
      <c r="DG261" s="124"/>
      <c r="DH261" s="124"/>
      <c r="DI261" s="106"/>
      <c r="DY261" s="30"/>
    </row>
    <row r="262" spans="1:131" ht="84" hidden="1" customHeight="1" x14ac:dyDescent="0.4">
      <c r="A262" s="441" t="s">
        <v>219</v>
      </c>
      <c r="B262" s="113">
        <v>18010100</v>
      </c>
      <c r="C262" s="396"/>
      <c r="D262" s="396"/>
      <c r="E262" s="397"/>
      <c r="F262" s="116" t="e">
        <f t="shared" si="15"/>
        <v>#DIV/0!</v>
      </c>
      <c r="G262" s="115">
        <f t="shared" si="16"/>
        <v>0</v>
      </c>
      <c r="H262" s="116" t="e">
        <f t="shared" si="17"/>
        <v>#DIV/0!</v>
      </c>
      <c r="I262" s="115">
        <f t="shared" si="18"/>
        <v>0</v>
      </c>
      <c r="J262" s="433">
        <f t="shared" si="19"/>
        <v>0</v>
      </c>
      <c r="K262" s="419"/>
      <c r="L262" s="99"/>
      <c r="M262" s="175"/>
      <c r="N262" s="175"/>
      <c r="O262" s="175"/>
      <c r="P262" s="99"/>
      <c r="S262" s="120"/>
      <c r="T262" s="102"/>
      <c r="W262" s="30"/>
      <c r="Y262" s="442"/>
      <c r="Z262" s="123"/>
      <c r="AA262" s="106"/>
      <c r="AB262" s="400"/>
      <c r="AC262" s="400"/>
      <c r="AD262" s="400"/>
      <c r="AE262" s="106"/>
      <c r="AF262" s="400"/>
      <c r="AG262" s="400"/>
      <c r="AH262" s="400"/>
      <c r="AI262" s="106"/>
      <c r="AJ262" s="400"/>
      <c r="AK262" s="400"/>
      <c r="AL262" s="400"/>
      <c r="AM262" s="106"/>
      <c r="AN262" s="400"/>
      <c r="AO262" s="400"/>
      <c r="AP262" s="400"/>
      <c r="AQ262" s="106"/>
      <c r="AV262" s="442"/>
      <c r="AW262" s="123"/>
      <c r="AX262" s="106"/>
      <c r="AY262" s="400"/>
      <c r="AZ262" s="400"/>
      <c r="BA262" s="400"/>
      <c r="BB262" s="106"/>
      <c r="BC262" s="400"/>
      <c r="BD262" s="400"/>
      <c r="BE262" s="400"/>
      <c r="BF262" s="106"/>
      <c r="BG262" s="400"/>
      <c r="BH262" s="400"/>
      <c r="BI262" s="400"/>
      <c r="BJ262" s="106"/>
      <c r="BK262" s="400"/>
      <c r="BL262" s="400"/>
      <c r="BM262" s="400"/>
      <c r="BN262" s="106"/>
      <c r="BR262" s="106"/>
      <c r="BS262" s="108"/>
      <c r="BT262" s="123"/>
      <c r="BU262" s="109"/>
      <c r="BV262" s="126"/>
      <c r="BW262" s="126"/>
      <c r="BX262" s="126"/>
      <c r="BY262" s="109"/>
      <c r="BZ262" s="126"/>
      <c r="CA262" s="126"/>
      <c r="CB262" s="126"/>
      <c r="CC262" s="109"/>
      <c r="CD262" s="126"/>
      <c r="CE262" s="126"/>
      <c r="CF262" s="126"/>
      <c r="CG262" s="109"/>
      <c r="CH262" s="126"/>
      <c r="CI262" s="126"/>
      <c r="CJ262" s="126"/>
      <c r="CK262" s="109"/>
      <c r="CN262" s="30"/>
      <c r="CQ262" s="442"/>
      <c r="CR262" s="123"/>
      <c r="CS262" s="106"/>
      <c r="CT262" s="124"/>
      <c r="CU262" s="124"/>
      <c r="CV262" s="124"/>
      <c r="CW262" s="106"/>
      <c r="CX262" s="124"/>
      <c r="CY262" s="124"/>
      <c r="CZ262" s="124"/>
      <c r="DA262" s="106"/>
      <c r="DB262" s="124"/>
      <c r="DC262" s="124"/>
      <c r="DD262" s="124"/>
      <c r="DE262" s="106"/>
      <c r="DF262" s="124"/>
      <c r="DG262" s="124"/>
      <c r="DH262" s="124"/>
      <c r="DI262" s="106"/>
      <c r="DY262" s="30"/>
    </row>
    <row r="263" spans="1:131" s="70" customFormat="1" ht="48.6" customHeight="1" x14ac:dyDescent="0.5">
      <c r="A263" s="76" t="s">
        <v>220</v>
      </c>
      <c r="B263" s="57">
        <v>25000000</v>
      </c>
      <c r="C263" s="300">
        <f>C264+C269</f>
        <v>57049534</v>
      </c>
      <c r="D263" s="300">
        <f>D264+D269</f>
        <v>0</v>
      </c>
      <c r="E263" s="301">
        <f>E264+E269</f>
        <v>30173335.039999999</v>
      </c>
      <c r="F263" s="60">
        <f t="shared" si="15"/>
        <v>52.889713419920305</v>
      </c>
      <c r="G263" s="59">
        <f t="shared" si="16"/>
        <v>-26876198.960000001</v>
      </c>
      <c r="H263" s="60"/>
      <c r="I263" s="59">
        <f t="shared" si="18"/>
        <v>30173335.039999999</v>
      </c>
      <c r="J263" s="357">
        <f t="shared" si="19"/>
        <v>70.137471746611297</v>
      </c>
      <c r="K263" s="443"/>
      <c r="L263" s="62"/>
      <c r="M263" s="444"/>
      <c r="N263" s="444"/>
      <c r="O263" s="444"/>
      <c r="P263" s="62"/>
      <c r="Q263" s="65"/>
      <c r="R263" s="65"/>
      <c r="S263" s="65"/>
      <c r="T263" s="66"/>
      <c r="W263" s="69"/>
      <c r="Y263" s="71"/>
      <c r="Z263" s="72"/>
      <c r="AA263" s="73"/>
      <c r="AB263" s="443"/>
      <c r="AC263" s="443"/>
      <c r="AD263" s="443"/>
      <c r="AE263" s="73"/>
      <c r="AF263" s="443"/>
      <c r="AG263" s="443"/>
      <c r="AH263" s="443"/>
      <c r="AI263" s="73"/>
      <c r="AJ263" s="443"/>
      <c r="AK263" s="443"/>
      <c r="AL263" s="443"/>
      <c r="AM263" s="73"/>
      <c r="AN263" s="443"/>
      <c r="AO263" s="443"/>
      <c r="AP263" s="443"/>
      <c r="AQ263" s="65"/>
      <c r="AV263" s="71"/>
      <c r="AW263" s="72"/>
      <c r="AX263" s="73"/>
      <c r="AY263" s="443"/>
      <c r="AZ263" s="443"/>
      <c r="BA263" s="443"/>
      <c r="BB263" s="73"/>
      <c r="BC263" s="443"/>
      <c r="BD263" s="443"/>
      <c r="BE263" s="443"/>
      <c r="BF263" s="73"/>
      <c r="BG263" s="443"/>
      <c r="BH263" s="443"/>
      <c r="BI263" s="443"/>
      <c r="BJ263" s="73"/>
      <c r="BK263" s="443"/>
      <c r="BL263" s="443"/>
      <c r="BM263" s="443"/>
      <c r="BN263" s="65"/>
      <c r="BR263" s="73"/>
      <c r="BS263" s="74"/>
      <c r="BT263" s="72"/>
      <c r="BU263" s="73"/>
      <c r="BV263" s="65"/>
      <c r="BW263" s="65"/>
      <c r="BX263" s="65"/>
      <c r="BY263" s="73"/>
      <c r="BZ263" s="65"/>
      <c r="CA263" s="65"/>
      <c r="CB263" s="65"/>
      <c r="CC263" s="73"/>
      <c r="CD263" s="65"/>
      <c r="CE263" s="65"/>
      <c r="CF263" s="65"/>
      <c r="CG263" s="73"/>
      <c r="CH263" s="65"/>
      <c r="CI263" s="65"/>
      <c r="CJ263" s="65"/>
      <c r="CK263" s="65"/>
      <c r="CN263" s="69"/>
      <c r="CQ263" s="71"/>
      <c r="CR263" s="72"/>
      <c r="CS263" s="73"/>
      <c r="CT263" s="65"/>
      <c r="CU263" s="65"/>
      <c r="CV263" s="65"/>
      <c r="CW263" s="73"/>
      <c r="CX263" s="65"/>
      <c r="CY263" s="65"/>
      <c r="CZ263" s="65"/>
      <c r="DA263" s="73"/>
      <c r="DB263" s="65"/>
      <c r="DC263" s="65"/>
      <c r="DD263" s="65"/>
      <c r="DE263" s="73"/>
      <c r="DF263" s="65"/>
      <c r="DG263" s="65"/>
      <c r="DH263" s="65"/>
      <c r="DI263" s="65"/>
      <c r="DY263" s="69"/>
    </row>
    <row r="264" spans="1:131" s="448" customFormat="1" ht="60" customHeight="1" x14ac:dyDescent="0.55000000000000004">
      <c r="A264" s="112" t="s">
        <v>221</v>
      </c>
      <c r="B264" s="113">
        <v>25010000</v>
      </c>
      <c r="C264" s="114">
        <v>57049534</v>
      </c>
      <c r="D264" s="114">
        <v>0</v>
      </c>
      <c r="E264" s="115">
        <v>12465312.220000001</v>
      </c>
      <c r="F264" s="116">
        <f t="shared" si="15"/>
        <v>21.84998079037771</v>
      </c>
      <c r="G264" s="115">
        <f t="shared" si="16"/>
        <v>-44584221.780000001</v>
      </c>
      <c r="H264" s="116"/>
      <c r="I264" s="115">
        <f t="shared" si="18"/>
        <v>12465312.220000001</v>
      </c>
      <c r="J264" s="433">
        <f t="shared" si="19"/>
        <v>28.975434186639337</v>
      </c>
      <c r="K264" s="445"/>
      <c r="L264" s="446"/>
      <c r="M264" s="447"/>
      <c r="N264" s="447"/>
      <c r="O264" s="447"/>
      <c r="P264" s="446"/>
      <c r="S264" s="449"/>
      <c r="T264" s="450"/>
      <c r="W264" s="451"/>
      <c r="Y264" s="452"/>
      <c r="Z264" s="453"/>
      <c r="AA264" s="449"/>
      <c r="AB264" s="445"/>
      <c r="AC264" s="445"/>
      <c r="AD264" s="445"/>
      <c r="AE264" s="449"/>
      <c r="AF264" s="445"/>
      <c r="AG264" s="445"/>
      <c r="AH264" s="445"/>
      <c r="AI264" s="449"/>
      <c r="AJ264" s="445"/>
      <c r="AK264" s="445"/>
      <c r="AL264" s="445"/>
      <c r="AM264" s="449"/>
      <c r="AN264" s="445"/>
      <c r="AO264" s="445"/>
      <c r="AP264" s="445"/>
      <c r="AQ264" s="454"/>
      <c r="AV264" s="452"/>
      <c r="AW264" s="453"/>
      <c r="AX264" s="449"/>
      <c r="AY264" s="445"/>
      <c r="AZ264" s="445"/>
      <c r="BA264" s="445"/>
      <c r="BB264" s="449"/>
      <c r="BC264" s="445"/>
      <c r="BD264" s="445"/>
      <c r="BE264" s="445"/>
      <c r="BF264" s="449"/>
      <c r="BG264" s="445"/>
      <c r="BH264" s="445"/>
      <c r="BI264" s="445"/>
      <c r="BJ264" s="449"/>
      <c r="BK264" s="445"/>
      <c r="BL264" s="445"/>
      <c r="BM264" s="445"/>
      <c r="BN264" s="454"/>
      <c r="BR264" s="449"/>
      <c r="BS264" s="455"/>
      <c r="BT264" s="453"/>
      <c r="BU264" s="449"/>
      <c r="BV264" s="454"/>
      <c r="BW264" s="454"/>
      <c r="BX264" s="454"/>
      <c r="BY264" s="449"/>
      <c r="BZ264" s="454"/>
      <c r="CA264" s="454"/>
      <c r="CB264" s="454"/>
      <c r="CC264" s="449"/>
      <c r="CD264" s="454"/>
      <c r="CE264" s="454"/>
      <c r="CF264" s="454"/>
      <c r="CG264" s="449"/>
      <c r="CH264" s="454"/>
      <c r="CI264" s="454"/>
      <c r="CJ264" s="454"/>
      <c r="CK264" s="454"/>
      <c r="CN264" s="451"/>
      <c r="CQ264" s="452"/>
      <c r="CR264" s="453"/>
      <c r="CS264" s="449"/>
      <c r="CT264" s="454"/>
      <c r="CU264" s="454"/>
      <c r="CV264" s="454"/>
      <c r="CW264" s="449"/>
      <c r="CX264" s="454"/>
      <c r="CY264" s="454"/>
      <c r="CZ264" s="454"/>
      <c r="DA264" s="449"/>
      <c r="DB264" s="454"/>
      <c r="DC264" s="454"/>
      <c r="DD264" s="454"/>
      <c r="DE264" s="449"/>
      <c r="DF264" s="454"/>
      <c r="DG264" s="454"/>
      <c r="DH264" s="454"/>
      <c r="DI264" s="454"/>
      <c r="DY264" s="451"/>
    </row>
    <row r="265" spans="1:131" ht="111" hidden="1" customHeight="1" x14ac:dyDescent="0.4">
      <c r="A265" s="112" t="s">
        <v>222</v>
      </c>
      <c r="B265" s="113">
        <v>25010100</v>
      </c>
      <c r="C265" s="114">
        <v>55948889</v>
      </c>
      <c r="D265" s="114">
        <v>0</v>
      </c>
      <c r="E265" s="115">
        <v>11772932.590000002</v>
      </c>
      <c r="F265" s="116">
        <f t="shared" si="15"/>
        <v>21.042299141990114</v>
      </c>
      <c r="G265" s="115">
        <f t="shared" si="16"/>
        <v>-44175956.409999996</v>
      </c>
      <c r="H265" s="116"/>
      <c r="I265" s="115">
        <f t="shared" si="18"/>
        <v>11772932.590000002</v>
      </c>
      <c r="J265" s="433">
        <f t="shared" si="19"/>
        <v>27.366007960712469</v>
      </c>
      <c r="K265" s="445"/>
      <c r="L265" s="446"/>
      <c r="M265" s="447"/>
      <c r="N265" s="447"/>
      <c r="O265" s="447"/>
      <c r="P265" s="446"/>
      <c r="Q265" s="20"/>
      <c r="R265" s="20"/>
      <c r="S265" s="456"/>
      <c r="T265" s="457"/>
      <c r="U265" s="20"/>
      <c r="V265" s="20"/>
      <c r="W265" s="36"/>
      <c r="X265" s="20"/>
      <c r="Y265" s="458"/>
      <c r="Z265" s="459"/>
      <c r="AA265" s="456"/>
      <c r="AB265" s="460"/>
      <c r="AC265" s="460"/>
      <c r="AD265" s="460"/>
      <c r="AE265" s="456"/>
      <c r="AF265" s="460"/>
      <c r="AG265" s="460"/>
      <c r="AH265" s="460"/>
      <c r="AI265" s="456"/>
      <c r="AJ265" s="460"/>
      <c r="AK265" s="460"/>
      <c r="AL265" s="460"/>
      <c r="AM265" s="456"/>
      <c r="AN265" s="460"/>
      <c r="AO265" s="460"/>
      <c r="AP265" s="460"/>
      <c r="AQ265" s="456"/>
      <c r="AR265" s="20"/>
      <c r="AS265" s="20"/>
      <c r="AT265" s="20"/>
      <c r="AU265" s="20"/>
      <c r="AV265" s="458"/>
      <c r="AW265" s="459"/>
      <c r="AX265" s="456"/>
      <c r="AY265" s="460"/>
      <c r="AZ265" s="460"/>
      <c r="BA265" s="460"/>
      <c r="BB265" s="456"/>
      <c r="BC265" s="460"/>
      <c r="BD265" s="460"/>
      <c r="BE265" s="460"/>
      <c r="BF265" s="456"/>
      <c r="BG265" s="460"/>
      <c r="BH265" s="460"/>
      <c r="BI265" s="460"/>
      <c r="BJ265" s="456"/>
      <c r="BK265" s="460"/>
      <c r="BL265" s="460"/>
      <c r="BM265" s="460"/>
      <c r="BN265" s="456"/>
      <c r="BO265" s="20"/>
      <c r="BP265" s="20"/>
      <c r="BQ265" s="20"/>
      <c r="BR265" s="456"/>
      <c r="BS265" s="461"/>
      <c r="BT265" s="459"/>
      <c r="BU265" s="462"/>
      <c r="BV265" s="463"/>
      <c r="BW265" s="463"/>
      <c r="BX265" s="463"/>
      <c r="BY265" s="462"/>
      <c r="BZ265" s="463"/>
      <c r="CA265" s="463"/>
      <c r="CB265" s="463"/>
      <c r="CC265" s="462"/>
      <c r="CD265" s="463"/>
      <c r="CE265" s="463"/>
      <c r="CF265" s="463"/>
      <c r="CG265" s="462"/>
      <c r="CH265" s="463"/>
      <c r="CI265" s="463"/>
      <c r="CJ265" s="463"/>
      <c r="CK265" s="462"/>
      <c r="CL265" s="20"/>
      <c r="CM265" s="20"/>
      <c r="CN265" s="36"/>
      <c r="CO265" s="20"/>
      <c r="CP265" s="20"/>
      <c r="CQ265" s="458"/>
      <c r="CR265" s="459"/>
      <c r="CS265" s="456"/>
      <c r="CT265" s="464"/>
      <c r="CU265" s="464"/>
      <c r="CV265" s="464"/>
      <c r="CW265" s="456"/>
      <c r="CX265" s="464"/>
      <c r="CY265" s="464"/>
      <c r="CZ265" s="464"/>
      <c r="DA265" s="456"/>
      <c r="DB265" s="464"/>
      <c r="DC265" s="464"/>
      <c r="DD265" s="464"/>
      <c r="DE265" s="456"/>
      <c r="DF265" s="464"/>
      <c r="DG265" s="464"/>
      <c r="DH265" s="464"/>
      <c r="DI265" s="456"/>
      <c r="DJ265" s="20"/>
      <c r="DK265" s="20"/>
      <c r="DL265" s="20"/>
      <c r="DM265" s="20"/>
      <c r="DN265" s="20"/>
      <c r="DO265" s="20"/>
      <c r="DP265" s="20"/>
      <c r="DQ265" s="20"/>
      <c r="DR265" s="20"/>
      <c r="DS265" s="20"/>
      <c r="DT265" s="20"/>
      <c r="DU265" s="20"/>
      <c r="DV265" s="20"/>
      <c r="DW265" s="20"/>
      <c r="DX265" s="20"/>
      <c r="DY265" s="36"/>
      <c r="DZ265" s="20"/>
      <c r="EA265" s="20"/>
    </row>
    <row r="266" spans="1:131" ht="63" hidden="1" customHeight="1" x14ac:dyDescent="0.4">
      <c r="A266" s="112" t="s">
        <v>223</v>
      </c>
      <c r="B266" s="113">
        <v>25010200</v>
      </c>
      <c r="C266" s="114">
        <v>0</v>
      </c>
      <c r="D266" s="114">
        <v>0</v>
      </c>
      <c r="E266" s="115">
        <v>0</v>
      </c>
      <c r="F266" s="116" t="e">
        <f t="shared" si="15"/>
        <v>#DIV/0!</v>
      </c>
      <c r="G266" s="115">
        <f t="shared" si="16"/>
        <v>0</v>
      </c>
      <c r="H266" s="116"/>
      <c r="I266" s="115">
        <f t="shared" si="18"/>
        <v>0</v>
      </c>
      <c r="J266" s="433">
        <f t="shared" si="19"/>
        <v>0</v>
      </c>
      <c r="K266" s="445"/>
      <c r="L266" s="446"/>
      <c r="M266" s="447"/>
      <c r="N266" s="447"/>
      <c r="O266" s="447"/>
      <c r="P266" s="446"/>
      <c r="Q266" s="20"/>
      <c r="R266" s="20"/>
      <c r="S266" s="456"/>
      <c r="T266" s="457"/>
      <c r="U266" s="20"/>
      <c r="V266" s="20"/>
      <c r="W266" s="36"/>
      <c r="X266" s="20"/>
      <c r="Y266" s="458"/>
      <c r="Z266" s="459"/>
      <c r="AA266" s="456"/>
      <c r="AB266" s="460"/>
      <c r="AC266" s="460"/>
      <c r="AD266" s="460"/>
      <c r="AE266" s="456"/>
      <c r="AF266" s="460"/>
      <c r="AG266" s="460"/>
      <c r="AH266" s="460"/>
      <c r="AI266" s="456"/>
      <c r="AJ266" s="460"/>
      <c r="AK266" s="460"/>
      <c r="AL266" s="460"/>
      <c r="AM266" s="456"/>
      <c r="AN266" s="460"/>
      <c r="AO266" s="460"/>
      <c r="AP266" s="460"/>
      <c r="AQ266" s="456"/>
      <c r="AR266" s="20"/>
      <c r="AS266" s="20"/>
      <c r="AT266" s="20"/>
      <c r="AU266" s="20"/>
      <c r="AV266" s="458"/>
      <c r="AW266" s="459"/>
      <c r="AX266" s="456"/>
      <c r="AY266" s="460"/>
      <c r="AZ266" s="460"/>
      <c r="BA266" s="460"/>
      <c r="BB266" s="456"/>
      <c r="BC266" s="460"/>
      <c r="BD266" s="460"/>
      <c r="BE266" s="460"/>
      <c r="BF266" s="456"/>
      <c r="BG266" s="460"/>
      <c r="BH266" s="460"/>
      <c r="BI266" s="460"/>
      <c r="BJ266" s="456"/>
      <c r="BK266" s="460"/>
      <c r="BL266" s="460"/>
      <c r="BM266" s="460"/>
      <c r="BN266" s="456"/>
      <c r="BO266" s="20"/>
      <c r="BP266" s="20"/>
      <c r="BQ266" s="20"/>
      <c r="BR266" s="456"/>
      <c r="BS266" s="461"/>
      <c r="BT266" s="459"/>
      <c r="BU266" s="462"/>
      <c r="BV266" s="463"/>
      <c r="BW266" s="463"/>
      <c r="BX266" s="463"/>
      <c r="BY266" s="462"/>
      <c r="BZ266" s="463"/>
      <c r="CA266" s="463"/>
      <c r="CB266" s="463"/>
      <c r="CC266" s="462"/>
      <c r="CD266" s="463"/>
      <c r="CE266" s="463"/>
      <c r="CF266" s="463"/>
      <c r="CG266" s="462"/>
      <c r="CH266" s="463"/>
      <c r="CI266" s="463"/>
      <c r="CJ266" s="463"/>
      <c r="CK266" s="462"/>
      <c r="CL266" s="20"/>
      <c r="CM266" s="20"/>
      <c r="CN266" s="36"/>
      <c r="CO266" s="20"/>
      <c r="CP266" s="20"/>
      <c r="CQ266" s="458"/>
      <c r="CR266" s="459"/>
      <c r="CS266" s="456"/>
      <c r="CT266" s="464"/>
      <c r="CU266" s="464"/>
      <c r="CV266" s="464"/>
      <c r="CW266" s="456"/>
      <c r="CX266" s="464"/>
      <c r="CY266" s="464"/>
      <c r="CZ266" s="464"/>
      <c r="DA266" s="456"/>
      <c r="DB266" s="464"/>
      <c r="DC266" s="464"/>
      <c r="DD266" s="464"/>
      <c r="DE266" s="456"/>
      <c r="DF266" s="464"/>
      <c r="DG266" s="464"/>
      <c r="DH266" s="464"/>
      <c r="DI266" s="456"/>
      <c r="DJ266" s="20"/>
      <c r="DK266" s="20"/>
      <c r="DL266" s="20"/>
      <c r="DM266" s="20"/>
      <c r="DN266" s="20"/>
      <c r="DO266" s="20"/>
      <c r="DP266" s="20"/>
      <c r="DQ266" s="20"/>
      <c r="DR266" s="20"/>
      <c r="DS266" s="20"/>
      <c r="DT266" s="20"/>
      <c r="DU266" s="20"/>
      <c r="DV266" s="20"/>
      <c r="DW266" s="20"/>
      <c r="DX266" s="20"/>
      <c r="DY266" s="36"/>
      <c r="DZ266" s="20"/>
      <c r="EA266" s="20"/>
    </row>
    <row r="267" spans="1:131" ht="66" hidden="1" customHeight="1" x14ac:dyDescent="0.4">
      <c r="A267" s="465" t="s">
        <v>224</v>
      </c>
      <c r="B267" s="113">
        <v>25010300</v>
      </c>
      <c r="C267" s="114">
        <v>1001065</v>
      </c>
      <c r="D267" s="114">
        <v>0</v>
      </c>
      <c r="E267" s="115">
        <v>608647.26</v>
      </c>
      <c r="F267" s="116">
        <f t="shared" si="15"/>
        <v>60.799974027660539</v>
      </c>
      <c r="G267" s="115">
        <f t="shared" si="16"/>
        <v>-392417.74</v>
      </c>
      <c r="H267" s="116"/>
      <c r="I267" s="115">
        <f t="shared" si="18"/>
        <v>608647.26</v>
      </c>
      <c r="J267" s="433">
        <f t="shared" si="19"/>
        <v>1.414791568294016</v>
      </c>
      <c r="K267" s="445"/>
      <c r="L267" s="446"/>
      <c r="M267" s="447"/>
      <c r="N267" s="447"/>
      <c r="O267" s="447"/>
      <c r="P267" s="446"/>
      <c r="Q267" s="20"/>
      <c r="R267" s="20"/>
      <c r="S267" s="456"/>
      <c r="T267" s="457"/>
      <c r="U267" s="20"/>
      <c r="V267" s="20"/>
      <c r="W267" s="36"/>
      <c r="X267" s="20"/>
      <c r="Y267" s="466"/>
      <c r="Z267" s="459"/>
      <c r="AA267" s="456"/>
      <c r="AB267" s="460"/>
      <c r="AC267" s="460"/>
      <c r="AD267" s="460"/>
      <c r="AE267" s="456"/>
      <c r="AF267" s="460"/>
      <c r="AG267" s="460"/>
      <c r="AH267" s="460"/>
      <c r="AI267" s="456"/>
      <c r="AJ267" s="460"/>
      <c r="AK267" s="460"/>
      <c r="AL267" s="460"/>
      <c r="AM267" s="456"/>
      <c r="AN267" s="460"/>
      <c r="AO267" s="460"/>
      <c r="AP267" s="460"/>
      <c r="AQ267" s="456"/>
      <c r="AR267" s="20"/>
      <c r="AS267" s="20"/>
      <c r="AT267" s="20"/>
      <c r="AU267" s="20"/>
      <c r="AV267" s="466"/>
      <c r="AW267" s="459"/>
      <c r="AX267" s="456"/>
      <c r="AY267" s="460"/>
      <c r="AZ267" s="460"/>
      <c r="BA267" s="460"/>
      <c r="BB267" s="456"/>
      <c r="BC267" s="460"/>
      <c r="BD267" s="460"/>
      <c r="BE267" s="460"/>
      <c r="BF267" s="456"/>
      <c r="BG267" s="460"/>
      <c r="BH267" s="460"/>
      <c r="BI267" s="460"/>
      <c r="BJ267" s="456"/>
      <c r="BK267" s="460"/>
      <c r="BL267" s="460"/>
      <c r="BM267" s="460"/>
      <c r="BN267" s="456"/>
      <c r="BO267" s="20"/>
      <c r="BP267" s="20"/>
      <c r="BQ267" s="20"/>
      <c r="BR267" s="456"/>
      <c r="BS267" s="461"/>
      <c r="BT267" s="459"/>
      <c r="BU267" s="462"/>
      <c r="BV267" s="463"/>
      <c r="BW267" s="463"/>
      <c r="BX267" s="463"/>
      <c r="BY267" s="462"/>
      <c r="BZ267" s="463"/>
      <c r="CA267" s="463"/>
      <c r="CB267" s="463"/>
      <c r="CC267" s="462"/>
      <c r="CD267" s="463"/>
      <c r="CE267" s="463"/>
      <c r="CF267" s="463"/>
      <c r="CG267" s="462"/>
      <c r="CH267" s="463"/>
      <c r="CI267" s="463"/>
      <c r="CJ267" s="463"/>
      <c r="CK267" s="462"/>
      <c r="CL267" s="20"/>
      <c r="CM267" s="20"/>
      <c r="CN267" s="36"/>
      <c r="CO267" s="20"/>
      <c r="CP267" s="20"/>
      <c r="CQ267" s="466"/>
      <c r="CR267" s="459"/>
      <c r="CS267" s="456"/>
      <c r="CT267" s="464"/>
      <c r="CU267" s="464"/>
      <c r="CV267" s="464"/>
      <c r="CW267" s="456"/>
      <c r="CX267" s="464"/>
      <c r="CY267" s="464"/>
      <c r="CZ267" s="464"/>
      <c r="DA267" s="456"/>
      <c r="DB267" s="464"/>
      <c r="DC267" s="464"/>
      <c r="DD267" s="464"/>
      <c r="DE267" s="456"/>
      <c r="DF267" s="464"/>
      <c r="DG267" s="464"/>
      <c r="DH267" s="464"/>
      <c r="DI267" s="456"/>
      <c r="DJ267" s="20"/>
      <c r="DK267" s="20"/>
      <c r="DL267" s="20"/>
      <c r="DM267" s="20"/>
      <c r="DN267" s="20"/>
      <c r="DO267" s="20"/>
      <c r="DP267" s="20"/>
      <c r="DQ267" s="20"/>
      <c r="DR267" s="20"/>
      <c r="DS267" s="20"/>
      <c r="DT267" s="20"/>
      <c r="DU267" s="20"/>
      <c r="DV267" s="20"/>
      <c r="DW267" s="20"/>
      <c r="DX267" s="20"/>
      <c r="DY267" s="36"/>
      <c r="DZ267" s="20"/>
      <c r="EA267" s="20"/>
    </row>
    <row r="268" spans="1:131" ht="96" hidden="1" customHeight="1" x14ac:dyDescent="0.4">
      <c r="A268" s="112" t="s">
        <v>225</v>
      </c>
      <c r="B268" s="113">
        <v>25010400</v>
      </c>
      <c r="C268" s="114">
        <v>99580</v>
      </c>
      <c r="D268" s="114">
        <v>0</v>
      </c>
      <c r="E268" s="115">
        <v>83732.37</v>
      </c>
      <c r="F268" s="116">
        <f t="shared" si="15"/>
        <v>84.085529222735488</v>
      </c>
      <c r="G268" s="115">
        <f t="shared" si="16"/>
        <v>-15847.630000000005</v>
      </c>
      <c r="H268" s="116"/>
      <c r="I268" s="115">
        <f t="shared" si="18"/>
        <v>83732.37</v>
      </c>
      <c r="J268" s="433">
        <f t="shared" si="19"/>
        <v>0.1946346576328542</v>
      </c>
      <c r="K268" s="445"/>
      <c r="L268" s="446"/>
      <c r="M268" s="447"/>
      <c r="N268" s="447"/>
      <c r="O268" s="447"/>
      <c r="P268" s="446"/>
      <c r="Q268" s="20"/>
      <c r="R268" s="20"/>
      <c r="S268" s="456"/>
      <c r="T268" s="457"/>
      <c r="U268" s="20"/>
      <c r="V268" s="20"/>
      <c r="W268" s="36"/>
      <c r="X268" s="20"/>
      <c r="Y268" s="458"/>
      <c r="Z268" s="459"/>
      <c r="AA268" s="456"/>
      <c r="AB268" s="460"/>
      <c r="AC268" s="460"/>
      <c r="AD268" s="460"/>
      <c r="AE268" s="456"/>
      <c r="AF268" s="460"/>
      <c r="AG268" s="460"/>
      <c r="AH268" s="460"/>
      <c r="AI268" s="456"/>
      <c r="AJ268" s="460"/>
      <c r="AK268" s="460"/>
      <c r="AL268" s="460"/>
      <c r="AM268" s="456"/>
      <c r="AN268" s="460"/>
      <c r="AO268" s="460"/>
      <c r="AP268" s="460"/>
      <c r="AQ268" s="456"/>
      <c r="AR268" s="20"/>
      <c r="AS268" s="20"/>
      <c r="AT268" s="20"/>
      <c r="AU268" s="20"/>
      <c r="AV268" s="458"/>
      <c r="AW268" s="459"/>
      <c r="AX268" s="456"/>
      <c r="AY268" s="460"/>
      <c r="AZ268" s="460"/>
      <c r="BA268" s="460"/>
      <c r="BB268" s="456"/>
      <c r="BC268" s="460"/>
      <c r="BD268" s="460"/>
      <c r="BE268" s="460"/>
      <c r="BF268" s="456"/>
      <c r="BG268" s="460"/>
      <c r="BH268" s="460"/>
      <c r="BI268" s="460"/>
      <c r="BJ268" s="456"/>
      <c r="BK268" s="460"/>
      <c r="BL268" s="460"/>
      <c r="BM268" s="460"/>
      <c r="BN268" s="456"/>
      <c r="BO268" s="20"/>
      <c r="BP268" s="20"/>
      <c r="BQ268" s="20"/>
      <c r="BR268" s="456"/>
      <c r="BS268" s="461"/>
      <c r="BT268" s="459"/>
      <c r="BU268" s="462"/>
      <c r="BV268" s="463"/>
      <c r="BW268" s="463"/>
      <c r="BX268" s="463"/>
      <c r="BY268" s="462"/>
      <c r="BZ268" s="463"/>
      <c r="CA268" s="463"/>
      <c r="CB268" s="463"/>
      <c r="CC268" s="462"/>
      <c r="CD268" s="463"/>
      <c r="CE268" s="463"/>
      <c r="CF268" s="463"/>
      <c r="CG268" s="462"/>
      <c r="CH268" s="463"/>
      <c r="CI268" s="463"/>
      <c r="CJ268" s="463"/>
      <c r="CK268" s="462"/>
      <c r="CL268" s="20"/>
      <c r="CM268" s="20"/>
      <c r="CN268" s="36"/>
      <c r="CO268" s="20"/>
      <c r="CP268" s="20"/>
      <c r="CQ268" s="458"/>
      <c r="CR268" s="459"/>
      <c r="CS268" s="456"/>
      <c r="CT268" s="464"/>
      <c r="CU268" s="464"/>
      <c r="CV268" s="464"/>
      <c r="CW268" s="456"/>
      <c r="CX268" s="464"/>
      <c r="CY268" s="464"/>
      <c r="CZ268" s="464"/>
      <c r="DA268" s="456"/>
      <c r="DB268" s="464"/>
      <c r="DC268" s="464"/>
      <c r="DD268" s="464"/>
      <c r="DE268" s="456"/>
      <c r="DF268" s="464"/>
      <c r="DG268" s="464"/>
      <c r="DH268" s="464"/>
      <c r="DI268" s="456"/>
      <c r="DJ268" s="20"/>
      <c r="DK268" s="20"/>
      <c r="DL268" s="20"/>
      <c r="DM268" s="20"/>
      <c r="DN268" s="20"/>
      <c r="DO268" s="20"/>
      <c r="DP268" s="20"/>
      <c r="DQ268" s="20"/>
      <c r="DR268" s="20"/>
      <c r="DS268" s="20"/>
      <c r="DT268" s="20"/>
      <c r="DU268" s="20"/>
      <c r="DV268" s="20"/>
      <c r="DW268" s="20"/>
      <c r="DX268" s="20"/>
      <c r="DY268" s="36"/>
      <c r="DZ268" s="20"/>
      <c r="EA268" s="20"/>
    </row>
    <row r="269" spans="1:131" s="448" customFormat="1" ht="51" customHeight="1" x14ac:dyDescent="0.55000000000000004">
      <c r="A269" s="465" t="s">
        <v>226</v>
      </c>
      <c r="B269" s="113">
        <v>25020000</v>
      </c>
      <c r="C269" s="114">
        <v>0</v>
      </c>
      <c r="D269" s="114">
        <v>0</v>
      </c>
      <c r="E269" s="115">
        <v>17708022.82</v>
      </c>
      <c r="F269" s="116"/>
      <c r="G269" s="115">
        <f t="shared" si="16"/>
        <v>17708022.82</v>
      </c>
      <c r="H269" s="116"/>
      <c r="I269" s="115">
        <f t="shared" si="18"/>
        <v>17708022.82</v>
      </c>
      <c r="J269" s="433">
        <f t="shared" si="19"/>
        <v>41.162037559971964</v>
      </c>
      <c r="K269" s="445"/>
      <c r="L269" s="446"/>
      <c r="M269" s="447"/>
      <c r="N269" s="447"/>
      <c r="O269" s="447"/>
      <c r="P269" s="446"/>
      <c r="S269" s="467"/>
      <c r="T269" s="450"/>
      <c r="W269" s="451"/>
      <c r="Y269" s="468"/>
      <c r="Z269" s="453"/>
      <c r="AA269" s="449"/>
      <c r="AB269" s="445"/>
      <c r="AC269" s="445"/>
      <c r="AD269" s="445"/>
      <c r="AE269" s="449"/>
      <c r="AF269" s="445"/>
      <c r="AG269" s="445"/>
      <c r="AH269" s="445"/>
      <c r="AI269" s="449"/>
      <c r="AJ269" s="445"/>
      <c r="AK269" s="445"/>
      <c r="AL269" s="445"/>
      <c r="AM269" s="449"/>
      <c r="AN269" s="445"/>
      <c r="AO269" s="445"/>
      <c r="AP269" s="445"/>
      <c r="AQ269" s="449"/>
      <c r="AV269" s="468"/>
      <c r="AW269" s="453"/>
      <c r="AX269" s="449"/>
      <c r="AY269" s="445"/>
      <c r="AZ269" s="445"/>
      <c r="BA269" s="445"/>
      <c r="BB269" s="449"/>
      <c r="BC269" s="445"/>
      <c r="BD269" s="445"/>
      <c r="BE269" s="445"/>
      <c r="BF269" s="449"/>
      <c r="BG269" s="445"/>
      <c r="BH269" s="445"/>
      <c r="BI269" s="445"/>
      <c r="BJ269" s="449"/>
      <c r="BK269" s="445"/>
      <c r="BL269" s="445"/>
      <c r="BM269" s="445"/>
      <c r="BN269" s="449"/>
      <c r="BR269" s="449"/>
      <c r="BS269" s="455"/>
      <c r="BT269" s="453"/>
      <c r="BU269" s="449"/>
      <c r="BV269" s="454"/>
      <c r="BW269" s="454"/>
      <c r="BX269" s="454"/>
      <c r="BY269" s="449"/>
      <c r="BZ269" s="454"/>
      <c r="CA269" s="454"/>
      <c r="CB269" s="454"/>
      <c r="CC269" s="449"/>
      <c r="CD269" s="454"/>
      <c r="CE269" s="454"/>
      <c r="CF269" s="454"/>
      <c r="CG269" s="449"/>
      <c r="CH269" s="454"/>
      <c r="CI269" s="454"/>
      <c r="CJ269" s="454"/>
      <c r="CK269" s="449"/>
      <c r="CN269" s="451"/>
      <c r="CQ269" s="468"/>
      <c r="CR269" s="453"/>
      <c r="CS269" s="449"/>
      <c r="CT269" s="454"/>
      <c r="CU269" s="454"/>
      <c r="CV269" s="454"/>
      <c r="CW269" s="449"/>
      <c r="CX269" s="454"/>
      <c r="CY269" s="454"/>
      <c r="CZ269" s="454"/>
      <c r="DA269" s="449"/>
      <c r="DB269" s="454"/>
      <c r="DC269" s="454"/>
      <c r="DD269" s="454"/>
      <c r="DE269" s="449"/>
      <c r="DF269" s="454"/>
      <c r="DG269" s="454"/>
      <c r="DH269" s="454"/>
      <c r="DI269" s="449"/>
      <c r="DY269" s="451"/>
    </row>
    <row r="270" spans="1:131" ht="90" hidden="1" customHeight="1" x14ac:dyDescent="0.4">
      <c r="A270" s="112" t="s">
        <v>227</v>
      </c>
      <c r="B270" s="113">
        <v>25020100</v>
      </c>
      <c r="C270" s="114">
        <v>0</v>
      </c>
      <c r="D270" s="114">
        <v>0</v>
      </c>
      <c r="E270" s="115">
        <v>17024996.66</v>
      </c>
      <c r="F270" s="116" t="e">
        <f t="shared" si="15"/>
        <v>#DIV/0!</v>
      </c>
      <c r="G270" s="115">
        <f t="shared" si="16"/>
        <v>17024996.66</v>
      </c>
      <c r="H270" s="116" t="e">
        <f t="shared" si="17"/>
        <v>#DIV/0!</v>
      </c>
      <c r="I270" s="115">
        <f t="shared" si="18"/>
        <v>17024996.66</v>
      </c>
      <c r="J270" s="433">
        <f t="shared" si="19"/>
        <v>39.574353336942295</v>
      </c>
      <c r="K270" s="419"/>
      <c r="L270" s="99"/>
      <c r="M270" s="175"/>
      <c r="N270" s="175"/>
      <c r="O270" s="175"/>
      <c r="P270" s="99"/>
      <c r="S270" s="120"/>
      <c r="T270" s="102"/>
      <c r="W270" s="30"/>
      <c r="Y270" s="122"/>
      <c r="Z270" s="123"/>
      <c r="AA270" s="106"/>
      <c r="AB270" s="400"/>
      <c r="AC270" s="400"/>
      <c r="AD270" s="400"/>
      <c r="AE270" s="106"/>
      <c r="AF270" s="400"/>
      <c r="AG270" s="400"/>
      <c r="AH270" s="400"/>
      <c r="AI270" s="106"/>
      <c r="AJ270" s="400"/>
      <c r="AK270" s="400"/>
      <c r="AL270" s="400"/>
      <c r="AM270" s="106"/>
      <c r="AN270" s="400"/>
      <c r="AO270" s="400"/>
      <c r="AP270" s="400"/>
      <c r="AQ270" s="106"/>
      <c r="AV270" s="122"/>
      <c r="AW270" s="123"/>
      <c r="AX270" s="106"/>
      <c r="AY270" s="400"/>
      <c r="AZ270" s="400"/>
      <c r="BA270" s="400"/>
      <c r="BB270" s="106"/>
      <c r="BC270" s="400"/>
      <c r="BD270" s="400"/>
      <c r="BE270" s="400"/>
      <c r="BF270" s="106"/>
      <c r="BG270" s="400"/>
      <c r="BH270" s="400"/>
      <c r="BI270" s="400"/>
      <c r="BJ270" s="106"/>
      <c r="BK270" s="400"/>
      <c r="BL270" s="400"/>
      <c r="BM270" s="400"/>
      <c r="BN270" s="106"/>
      <c r="BR270" s="106"/>
      <c r="BS270" s="108"/>
      <c r="BT270" s="123"/>
      <c r="BU270" s="109"/>
      <c r="BV270" s="126"/>
      <c r="BW270" s="126"/>
      <c r="BX270" s="126"/>
      <c r="BY270" s="109"/>
      <c r="BZ270" s="126"/>
      <c r="CA270" s="126"/>
      <c r="CB270" s="126"/>
      <c r="CC270" s="109"/>
      <c r="CD270" s="126"/>
      <c r="CE270" s="126"/>
      <c r="CF270" s="126"/>
      <c r="CG270" s="109"/>
      <c r="CH270" s="126"/>
      <c r="CI270" s="126"/>
      <c r="CJ270" s="126"/>
      <c r="CK270" s="109"/>
      <c r="CN270" s="30"/>
      <c r="CQ270" s="122"/>
      <c r="CR270" s="123"/>
      <c r="CS270" s="106"/>
      <c r="CT270" s="124"/>
      <c r="CU270" s="124"/>
      <c r="CV270" s="124"/>
      <c r="CW270" s="106"/>
      <c r="CX270" s="124"/>
      <c r="CY270" s="124"/>
      <c r="CZ270" s="124"/>
      <c r="DA270" s="106"/>
      <c r="DB270" s="124"/>
      <c r="DC270" s="124"/>
      <c r="DD270" s="124"/>
      <c r="DE270" s="106"/>
      <c r="DF270" s="124"/>
      <c r="DG270" s="124"/>
      <c r="DH270" s="124"/>
      <c r="DI270" s="106"/>
      <c r="DY270" s="30"/>
    </row>
    <row r="271" spans="1:131" ht="178.2" hidden="1" customHeight="1" x14ac:dyDescent="0.4">
      <c r="A271" s="112" t="s">
        <v>228</v>
      </c>
      <c r="B271" s="113">
        <v>25020200</v>
      </c>
      <c r="C271" s="114">
        <v>0</v>
      </c>
      <c r="D271" s="114">
        <v>0</v>
      </c>
      <c r="E271" s="115">
        <v>683026.16</v>
      </c>
      <c r="F271" s="116" t="e">
        <f t="shared" si="15"/>
        <v>#DIV/0!</v>
      </c>
      <c r="G271" s="115">
        <f t="shared" si="16"/>
        <v>683026.16</v>
      </c>
      <c r="H271" s="116" t="e">
        <f t="shared" si="17"/>
        <v>#DIV/0!</v>
      </c>
      <c r="I271" s="115">
        <f t="shared" si="18"/>
        <v>683026.16</v>
      </c>
      <c r="J271" s="433">
        <f t="shared" si="19"/>
        <v>1.5876842230296733</v>
      </c>
      <c r="K271" s="419"/>
      <c r="L271" s="99"/>
      <c r="M271" s="175"/>
      <c r="N271" s="175"/>
      <c r="O271" s="175"/>
      <c r="P271" s="99"/>
      <c r="S271" s="120"/>
      <c r="T271" s="102"/>
      <c r="W271" s="30"/>
      <c r="Y271" s="122"/>
      <c r="Z271" s="123"/>
      <c r="AA271" s="106"/>
      <c r="AB271" s="400"/>
      <c r="AC271" s="400"/>
      <c r="AD271" s="400"/>
      <c r="AE271" s="106"/>
      <c r="AF271" s="400"/>
      <c r="AG271" s="400"/>
      <c r="AH271" s="400"/>
      <c r="AI271" s="106"/>
      <c r="AJ271" s="400"/>
      <c r="AK271" s="400"/>
      <c r="AL271" s="400"/>
      <c r="AM271" s="106"/>
      <c r="AN271" s="400"/>
      <c r="AO271" s="400"/>
      <c r="AP271" s="400"/>
      <c r="AQ271" s="106"/>
      <c r="AV271" s="122"/>
      <c r="AW271" s="123"/>
      <c r="AX271" s="106"/>
      <c r="AY271" s="400"/>
      <c r="AZ271" s="400"/>
      <c r="BA271" s="400"/>
      <c r="BB271" s="106"/>
      <c r="BC271" s="400"/>
      <c r="BD271" s="400"/>
      <c r="BE271" s="400"/>
      <c r="BF271" s="106"/>
      <c r="BG271" s="400"/>
      <c r="BH271" s="400"/>
      <c r="BI271" s="400"/>
      <c r="BJ271" s="106"/>
      <c r="BK271" s="400"/>
      <c r="BL271" s="400"/>
      <c r="BM271" s="400"/>
      <c r="BN271" s="106"/>
      <c r="BR271" s="106"/>
      <c r="BS271" s="108"/>
      <c r="BT271" s="123"/>
      <c r="BU271" s="109"/>
      <c r="BV271" s="126"/>
      <c r="BW271" s="126"/>
      <c r="BX271" s="126"/>
      <c r="BY271" s="109"/>
      <c r="BZ271" s="126"/>
      <c r="CA271" s="126"/>
      <c r="CB271" s="126"/>
      <c r="CC271" s="109"/>
      <c r="CD271" s="126"/>
      <c r="CE271" s="126"/>
      <c r="CF271" s="126"/>
      <c r="CG271" s="109"/>
      <c r="CH271" s="126"/>
      <c r="CI271" s="126"/>
      <c r="CJ271" s="126"/>
      <c r="CK271" s="109"/>
      <c r="CN271" s="30"/>
      <c r="CQ271" s="122"/>
      <c r="CR271" s="123"/>
      <c r="CS271" s="106"/>
      <c r="CT271" s="124"/>
      <c r="CU271" s="124"/>
      <c r="CV271" s="124"/>
      <c r="CW271" s="106"/>
      <c r="CX271" s="124"/>
      <c r="CY271" s="124"/>
      <c r="CZ271" s="124"/>
      <c r="DA271" s="106"/>
      <c r="DB271" s="124"/>
      <c r="DC271" s="124"/>
      <c r="DD271" s="124"/>
      <c r="DE271" s="106"/>
      <c r="DF271" s="124"/>
      <c r="DG271" s="124"/>
      <c r="DH271" s="124"/>
      <c r="DI271" s="106"/>
      <c r="DY271" s="30"/>
    </row>
    <row r="272" spans="1:131" ht="63.6" x14ac:dyDescent="0.4">
      <c r="A272" s="112" t="s">
        <v>229</v>
      </c>
      <c r="B272" s="113">
        <v>50110000</v>
      </c>
      <c r="C272" s="114">
        <v>4725468</v>
      </c>
      <c r="D272" s="114">
        <v>2650495</v>
      </c>
      <c r="E272" s="115">
        <v>2932305.8</v>
      </c>
      <c r="F272" s="116">
        <f t="shared" si="15"/>
        <v>62.053235785323267</v>
      </c>
      <c r="G272" s="115">
        <f t="shared" si="16"/>
        <v>-1793162.2000000002</v>
      </c>
      <c r="H272" s="116">
        <f t="shared" si="17"/>
        <v>110.63238376227835</v>
      </c>
      <c r="I272" s="115">
        <f t="shared" si="18"/>
        <v>281810.79999999981</v>
      </c>
      <c r="J272" s="433">
        <f t="shared" si="19"/>
        <v>6.8161015322727962</v>
      </c>
      <c r="K272" s="419"/>
      <c r="L272" s="99"/>
      <c r="M272" s="175"/>
      <c r="N272" s="175"/>
      <c r="O272" s="175"/>
      <c r="P272" s="99"/>
      <c r="S272" s="139"/>
      <c r="T272" s="102"/>
      <c r="W272" s="30"/>
      <c r="Y272" s="122"/>
      <c r="Z272" s="123"/>
      <c r="AA272" s="106"/>
      <c r="AB272" s="400"/>
      <c r="AC272" s="400"/>
      <c r="AD272" s="400"/>
      <c r="AE272" s="106"/>
      <c r="AF272" s="400"/>
      <c r="AG272" s="400"/>
      <c r="AH272" s="400"/>
      <c r="AI272" s="106"/>
      <c r="AJ272" s="400"/>
      <c r="AK272" s="400"/>
      <c r="AL272" s="400"/>
      <c r="AM272" s="106"/>
      <c r="AN272" s="400"/>
      <c r="AO272" s="400"/>
      <c r="AP272" s="400"/>
      <c r="AQ272" s="106"/>
      <c r="AV272" s="122"/>
      <c r="AW272" s="123"/>
      <c r="AX272" s="106"/>
      <c r="AY272" s="400"/>
      <c r="AZ272" s="400"/>
      <c r="BA272" s="400"/>
      <c r="BB272" s="106"/>
      <c r="BC272" s="400"/>
      <c r="BD272" s="400"/>
      <c r="BE272" s="400"/>
      <c r="BF272" s="106"/>
      <c r="BG272" s="400"/>
      <c r="BH272" s="400"/>
      <c r="BI272" s="400"/>
      <c r="BJ272" s="106"/>
      <c r="BK272" s="400"/>
      <c r="BL272" s="400"/>
      <c r="BM272" s="400"/>
      <c r="BN272" s="106"/>
      <c r="BR272" s="106"/>
      <c r="BS272" s="108"/>
      <c r="BT272" s="123"/>
      <c r="BU272" s="109"/>
      <c r="BV272" s="126"/>
      <c r="BW272" s="126"/>
      <c r="BX272" s="126"/>
      <c r="BY272" s="109"/>
      <c r="BZ272" s="126"/>
      <c r="CA272" s="126"/>
      <c r="CB272" s="126"/>
      <c r="CC272" s="109"/>
      <c r="CD272" s="126"/>
      <c r="CE272" s="126"/>
      <c r="CF272" s="126"/>
      <c r="CG272" s="109"/>
      <c r="CH272" s="126"/>
      <c r="CI272" s="126"/>
      <c r="CJ272" s="126"/>
      <c r="CK272" s="109"/>
      <c r="CN272" s="30"/>
      <c r="CQ272" s="122"/>
      <c r="CR272" s="123"/>
      <c r="CS272" s="106"/>
      <c r="CT272" s="124"/>
      <c r="CU272" s="124"/>
      <c r="CV272" s="124"/>
      <c r="CW272" s="106"/>
      <c r="CX272" s="124"/>
      <c r="CY272" s="124"/>
      <c r="CZ272" s="124"/>
      <c r="DA272" s="106"/>
      <c r="DB272" s="124"/>
      <c r="DC272" s="124"/>
      <c r="DD272" s="124"/>
      <c r="DE272" s="106"/>
      <c r="DF272" s="124"/>
      <c r="DG272" s="124"/>
      <c r="DH272" s="124"/>
      <c r="DI272" s="124"/>
      <c r="DY272" s="30"/>
    </row>
    <row r="273" spans="1:129" s="207" customFormat="1" ht="45" customHeight="1" x14ac:dyDescent="0.55000000000000004">
      <c r="A273" s="76" t="s">
        <v>230</v>
      </c>
      <c r="B273" s="57"/>
      <c r="C273" s="300">
        <f>C272+C249+C248+C263+C247+C238</f>
        <v>67840002</v>
      </c>
      <c r="D273" s="300">
        <f>D272+D249+D248+D263+D247+D238</f>
        <v>5677995</v>
      </c>
      <c r="E273" s="301">
        <f>E272+E249+E248+E263+E247+E238</f>
        <v>36662152.009999998</v>
      </c>
      <c r="F273" s="60">
        <f t="shared" si="15"/>
        <v>54.04208568566964</v>
      </c>
      <c r="G273" s="59">
        <f t="shared" si="16"/>
        <v>-31177849.990000002</v>
      </c>
      <c r="H273" s="60"/>
      <c r="I273" s="59">
        <f t="shared" si="18"/>
        <v>30984157.009999998</v>
      </c>
      <c r="J273" s="357">
        <f t="shared" si="19"/>
        <v>85.220630976407421</v>
      </c>
      <c r="K273" s="469"/>
      <c r="L273" s="469"/>
      <c r="M273" s="469"/>
      <c r="N273" s="469"/>
      <c r="O273" s="469"/>
      <c r="P273" s="469"/>
      <c r="S273" s="470"/>
      <c r="T273" s="200"/>
      <c r="W273" s="202"/>
      <c r="Y273" s="203"/>
      <c r="Z273" s="204"/>
      <c r="AA273" s="199"/>
      <c r="AB273" s="471"/>
      <c r="AC273" s="471"/>
      <c r="AD273" s="471"/>
      <c r="AE273" s="199"/>
      <c r="AF273" s="471"/>
      <c r="AG273" s="471"/>
      <c r="AH273" s="471"/>
      <c r="AI273" s="199"/>
      <c r="AJ273" s="471"/>
      <c r="AK273" s="471"/>
      <c r="AL273" s="471"/>
      <c r="AM273" s="199"/>
      <c r="AN273" s="471"/>
      <c r="AO273" s="471"/>
      <c r="AP273" s="471"/>
      <c r="AQ273" s="471"/>
      <c r="AV273" s="203"/>
      <c r="AW273" s="204"/>
      <c r="AX273" s="199"/>
      <c r="AY273" s="471"/>
      <c r="AZ273" s="471"/>
      <c r="BA273" s="471"/>
      <c r="BB273" s="199"/>
      <c r="BC273" s="471"/>
      <c r="BD273" s="471"/>
      <c r="BE273" s="471"/>
      <c r="BF273" s="199"/>
      <c r="BG273" s="471"/>
      <c r="BH273" s="471"/>
      <c r="BI273" s="471"/>
      <c r="BJ273" s="199"/>
      <c r="BK273" s="471"/>
      <c r="BL273" s="471"/>
      <c r="BM273" s="471"/>
      <c r="BN273" s="471"/>
      <c r="BR273" s="205"/>
      <c r="BS273" s="206"/>
      <c r="BT273" s="204"/>
      <c r="BU273" s="471"/>
      <c r="BV273" s="471"/>
      <c r="BW273" s="471"/>
      <c r="BX273" s="471"/>
      <c r="BY273" s="471"/>
      <c r="BZ273" s="471"/>
      <c r="CA273" s="471"/>
      <c r="CB273" s="471"/>
      <c r="CC273" s="471"/>
      <c r="CD273" s="471"/>
      <c r="CE273" s="471"/>
      <c r="CF273" s="471"/>
      <c r="CG273" s="471"/>
      <c r="CH273" s="471"/>
      <c r="CI273" s="471"/>
      <c r="CJ273" s="471"/>
      <c r="CK273" s="471"/>
      <c r="CN273" s="202"/>
      <c r="CQ273" s="203"/>
      <c r="CR273" s="204"/>
      <c r="CS273" s="199"/>
      <c r="CT273" s="471"/>
      <c r="CU273" s="471"/>
      <c r="CV273" s="471"/>
      <c r="CW273" s="199"/>
      <c r="CX273" s="471"/>
      <c r="CY273" s="471"/>
      <c r="CZ273" s="471"/>
      <c r="DA273" s="199"/>
      <c r="DB273" s="471"/>
      <c r="DC273" s="471"/>
      <c r="DD273" s="471"/>
      <c r="DE273" s="199"/>
      <c r="DF273" s="471"/>
      <c r="DG273" s="471"/>
      <c r="DH273" s="471"/>
      <c r="DI273" s="471"/>
      <c r="DY273" s="202"/>
    </row>
    <row r="274" spans="1:129" s="85" customFormat="1" ht="46.95" customHeight="1" x14ac:dyDescent="0.35">
      <c r="A274" s="76" t="s">
        <v>231</v>
      </c>
      <c r="B274" s="57"/>
      <c r="C274" s="300">
        <f>C275+C276+C277</f>
        <v>6115770</v>
      </c>
      <c r="D274" s="300">
        <f>D275+D276+D277</f>
        <v>2400000</v>
      </c>
      <c r="E274" s="301">
        <f>E275+E276+E277+E283</f>
        <v>6358125.5800000001</v>
      </c>
      <c r="F274" s="60">
        <f t="shared" si="15"/>
        <v>103.96279748911421</v>
      </c>
      <c r="G274" s="59">
        <f t="shared" si="16"/>
        <v>242355.58000000007</v>
      </c>
      <c r="H274" s="60">
        <f t="shared" si="17"/>
        <v>264.92189916666666</v>
      </c>
      <c r="I274" s="59">
        <f t="shared" si="18"/>
        <v>3958125.58</v>
      </c>
      <c r="J274" s="357">
        <f t="shared" si="19"/>
        <v>14.779369023592581</v>
      </c>
      <c r="K274" s="472"/>
      <c r="L274" s="77"/>
      <c r="M274" s="169"/>
      <c r="N274" s="169"/>
      <c r="O274" s="169"/>
      <c r="P274" s="77"/>
      <c r="S274" s="88"/>
      <c r="T274" s="81"/>
      <c r="W274" s="84"/>
      <c r="Y274" s="86"/>
      <c r="Z274" s="87"/>
      <c r="AA274" s="89"/>
      <c r="AB274" s="305"/>
      <c r="AC274" s="305"/>
      <c r="AD274" s="305"/>
      <c r="AE274" s="89"/>
      <c r="AF274" s="305"/>
      <c r="AG274" s="305"/>
      <c r="AH274" s="305"/>
      <c r="AI274" s="89"/>
      <c r="AJ274" s="305"/>
      <c r="AK274" s="305"/>
      <c r="AL274" s="305"/>
      <c r="AM274" s="89"/>
      <c r="AN274" s="305"/>
      <c r="AO274" s="305"/>
      <c r="AP274" s="305"/>
      <c r="AQ274" s="89"/>
      <c r="AV274" s="86"/>
      <c r="AW274" s="87"/>
      <c r="AX274" s="89"/>
      <c r="AY274" s="305"/>
      <c r="AZ274" s="305"/>
      <c r="BA274" s="305"/>
      <c r="BB274" s="89"/>
      <c r="BC274" s="305"/>
      <c r="BD274" s="305"/>
      <c r="BE274" s="305"/>
      <c r="BF274" s="89"/>
      <c r="BG274" s="305"/>
      <c r="BH274" s="305"/>
      <c r="BI274" s="305"/>
      <c r="BJ274" s="89"/>
      <c r="BK274" s="305"/>
      <c r="BL274" s="305"/>
      <c r="BM274" s="305"/>
      <c r="BN274" s="89"/>
      <c r="BR274" s="88"/>
      <c r="BS274" s="90"/>
      <c r="BT274" s="87"/>
      <c r="BU274" s="80"/>
      <c r="BV274" s="308"/>
      <c r="BW274" s="308"/>
      <c r="BX274" s="308"/>
      <c r="BY274" s="80"/>
      <c r="BZ274" s="308"/>
      <c r="CA274" s="308"/>
      <c r="CB274" s="308"/>
      <c r="CC274" s="80"/>
      <c r="CD274" s="308"/>
      <c r="CE274" s="308"/>
      <c r="CF274" s="308"/>
      <c r="CG274" s="80"/>
      <c r="CH274" s="308"/>
      <c r="CI274" s="308"/>
      <c r="CJ274" s="308"/>
      <c r="CK274" s="80"/>
      <c r="CN274" s="84"/>
      <c r="CQ274" s="86"/>
      <c r="CR274" s="87"/>
      <c r="CS274" s="89"/>
      <c r="CT274" s="305"/>
      <c r="CU274" s="305"/>
      <c r="CV274" s="305"/>
      <c r="CW274" s="89"/>
      <c r="CX274" s="305"/>
      <c r="CY274" s="305"/>
      <c r="CZ274" s="305"/>
      <c r="DA274" s="89"/>
      <c r="DB274" s="305"/>
      <c r="DC274" s="305"/>
      <c r="DD274" s="305"/>
      <c r="DE274" s="89"/>
      <c r="DF274" s="305"/>
      <c r="DG274" s="305"/>
      <c r="DH274" s="305"/>
      <c r="DI274" s="89"/>
      <c r="DY274" s="84"/>
    </row>
    <row r="275" spans="1:129" ht="60.75" customHeight="1" x14ac:dyDescent="0.4">
      <c r="A275" s="112" t="s">
        <v>232</v>
      </c>
      <c r="B275" s="113">
        <v>24170000</v>
      </c>
      <c r="C275" s="114">
        <v>800000</v>
      </c>
      <c r="D275" s="114">
        <v>320000</v>
      </c>
      <c r="E275" s="115">
        <v>168096.36000000002</v>
      </c>
      <c r="F275" s="116">
        <f t="shared" si="15"/>
        <v>21.012045000000001</v>
      </c>
      <c r="G275" s="115">
        <f t="shared" si="16"/>
        <v>-631903.64</v>
      </c>
      <c r="H275" s="116">
        <f t="shared" si="17"/>
        <v>52.530112500000001</v>
      </c>
      <c r="I275" s="115">
        <f t="shared" si="18"/>
        <v>-151903.63999999998</v>
      </c>
      <c r="J275" s="433">
        <f t="shared" si="19"/>
        <v>0.39073750662890605</v>
      </c>
      <c r="K275" s="175"/>
      <c r="L275" s="99"/>
      <c r="M275" s="175"/>
      <c r="N275" s="175"/>
      <c r="O275" s="175"/>
      <c r="P275" s="99"/>
      <c r="S275" s="139"/>
      <c r="T275" s="102"/>
      <c r="W275" s="30"/>
      <c r="Y275" s="122"/>
      <c r="Z275" s="123"/>
      <c r="AA275" s="106"/>
      <c r="AB275" s="400"/>
      <c r="AC275" s="400"/>
      <c r="AD275" s="400"/>
      <c r="AE275" s="106"/>
      <c r="AF275" s="400"/>
      <c r="AG275" s="400"/>
      <c r="AH275" s="400"/>
      <c r="AI275" s="106"/>
      <c r="AJ275" s="400"/>
      <c r="AK275" s="400"/>
      <c r="AL275" s="400"/>
      <c r="AM275" s="106"/>
      <c r="AN275" s="400"/>
      <c r="AO275" s="400"/>
      <c r="AP275" s="400"/>
      <c r="AQ275" s="106"/>
      <c r="AV275" s="122"/>
      <c r="AW275" s="123"/>
      <c r="AX275" s="106"/>
      <c r="AY275" s="400"/>
      <c r="AZ275" s="400"/>
      <c r="BA275" s="400"/>
      <c r="BB275" s="106"/>
      <c r="BC275" s="400"/>
      <c r="BD275" s="400"/>
      <c r="BE275" s="400"/>
      <c r="BF275" s="106"/>
      <c r="BG275" s="400"/>
      <c r="BH275" s="400"/>
      <c r="BI275" s="400"/>
      <c r="BJ275" s="106"/>
      <c r="BK275" s="400"/>
      <c r="BL275" s="400"/>
      <c r="BM275" s="400"/>
      <c r="BN275" s="106"/>
      <c r="BR275" s="106"/>
      <c r="BS275" s="108"/>
      <c r="BT275" s="123"/>
      <c r="BU275" s="109"/>
      <c r="BV275" s="126"/>
      <c r="BW275" s="126"/>
      <c r="BX275" s="126"/>
      <c r="BY275" s="109"/>
      <c r="BZ275" s="126"/>
      <c r="CA275" s="126"/>
      <c r="CB275" s="126"/>
      <c r="CC275" s="109"/>
      <c r="CD275" s="126"/>
      <c r="CE275" s="126"/>
      <c r="CF275" s="126"/>
      <c r="CG275" s="109"/>
      <c r="CH275" s="126"/>
      <c r="CI275" s="126"/>
      <c r="CJ275" s="126"/>
      <c r="CK275" s="126"/>
      <c r="CN275" s="30"/>
      <c r="CQ275" s="122"/>
      <c r="CR275" s="123"/>
      <c r="CS275" s="106"/>
      <c r="CT275" s="124"/>
      <c r="CU275" s="124"/>
      <c r="CV275" s="124"/>
      <c r="CW275" s="106"/>
      <c r="CX275" s="124"/>
      <c r="CY275" s="124"/>
      <c r="CZ275" s="124"/>
      <c r="DA275" s="106"/>
      <c r="DB275" s="124"/>
      <c r="DC275" s="124"/>
      <c r="DD275" s="124"/>
      <c r="DE275" s="106"/>
      <c r="DF275" s="124"/>
      <c r="DG275" s="124"/>
      <c r="DH275" s="124"/>
      <c r="DI275" s="106"/>
      <c r="DY275" s="30"/>
    </row>
    <row r="276" spans="1:129" ht="73.95" customHeight="1" x14ac:dyDescent="0.4">
      <c r="A276" s="112" t="s">
        <v>233</v>
      </c>
      <c r="B276" s="113">
        <v>31030000</v>
      </c>
      <c r="C276" s="396">
        <v>3000000</v>
      </c>
      <c r="D276" s="396">
        <v>990000</v>
      </c>
      <c r="E276" s="397">
        <v>5219621.25</v>
      </c>
      <c r="F276" s="116">
        <f t="shared" si="15"/>
        <v>173.98737500000001</v>
      </c>
      <c r="G276" s="115">
        <f t="shared" si="16"/>
        <v>2219621.25</v>
      </c>
      <c r="H276" s="116">
        <f t="shared" si="17"/>
        <v>527.23446969696965</v>
      </c>
      <c r="I276" s="115">
        <f t="shared" si="18"/>
        <v>4229621.25</v>
      </c>
      <c r="J276" s="433">
        <f t="shared" si="19"/>
        <v>12.132932520205991</v>
      </c>
      <c r="K276" s="175"/>
      <c r="L276" s="99"/>
      <c r="M276" s="175"/>
      <c r="N276" s="175"/>
      <c r="O276" s="175"/>
      <c r="P276" s="99"/>
      <c r="S276" s="139"/>
      <c r="T276" s="102"/>
      <c r="W276" s="30"/>
      <c r="Y276" s="122"/>
      <c r="Z276" s="123"/>
      <c r="AA276" s="106"/>
      <c r="AB276" s="400"/>
      <c r="AC276" s="400"/>
      <c r="AD276" s="400"/>
      <c r="AE276" s="106"/>
      <c r="AF276" s="400"/>
      <c r="AG276" s="400"/>
      <c r="AH276" s="400"/>
      <c r="AI276" s="106"/>
      <c r="AJ276" s="400"/>
      <c r="AK276" s="400"/>
      <c r="AL276" s="400"/>
      <c r="AM276" s="106"/>
      <c r="AN276" s="400"/>
      <c r="AO276" s="400"/>
      <c r="AP276" s="400"/>
      <c r="AQ276" s="106"/>
      <c r="AV276" s="122"/>
      <c r="AW276" s="123"/>
      <c r="AX276" s="106"/>
      <c r="AY276" s="400"/>
      <c r="AZ276" s="400"/>
      <c r="BA276" s="400"/>
      <c r="BB276" s="106"/>
      <c r="BC276" s="400"/>
      <c r="BD276" s="400"/>
      <c r="BE276" s="400"/>
      <c r="BF276" s="106"/>
      <c r="BG276" s="400"/>
      <c r="BH276" s="400"/>
      <c r="BI276" s="400"/>
      <c r="BJ276" s="106"/>
      <c r="BK276" s="400"/>
      <c r="BL276" s="400"/>
      <c r="BM276" s="400"/>
      <c r="BN276" s="106"/>
      <c r="BR276" s="106"/>
      <c r="BS276" s="108"/>
      <c r="BT276" s="123"/>
      <c r="BU276" s="109"/>
      <c r="BV276" s="126"/>
      <c r="BW276" s="126"/>
      <c r="BX276" s="126"/>
      <c r="BY276" s="109"/>
      <c r="BZ276" s="126"/>
      <c r="CA276" s="126"/>
      <c r="CB276" s="126"/>
      <c r="CC276" s="109"/>
      <c r="CD276" s="126"/>
      <c r="CE276" s="126"/>
      <c r="CF276" s="126"/>
      <c r="CG276" s="109"/>
      <c r="CH276" s="126"/>
      <c r="CI276" s="126"/>
      <c r="CJ276" s="126"/>
      <c r="CK276" s="126"/>
      <c r="CN276" s="30"/>
      <c r="CQ276" s="122"/>
      <c r="CR276" s="123"/>
      <c r="CS276" s="106"/>
      <c r="CT276" s="124"/>
      <c r="CU276" s="124"/>
      <c r="CV276" s="124"/>
      <c r="CW276" s="106"/>
      <c r="CX276" s="124"/>
      <c r="CY276" s="124"/>
      <c r="CZ276" s="124"/>
      <c r="DA276" s="106"/>
      <c r="DB276" s="124"/>
      <c r="DC276" s="124"/>
      <c r="DD276" s="124"/>
      <c r="DE276" s="106"/>
      <c r="DF276" s="124"/>
      <c r="DG276" s="124"/>
      <c r="DH276" s="124"/>
      <c r="DI276" s="139"/>
      <c r="DY276" s="30"/>
    </row>
    <row r="277" spans="1:129" s="475" customFormat="1" ht="61.5" customHeight="1" x14ac:dyDescent="0.55000000000000004">
      <c r="A277" s="112" t="s">
        <v>234</v>
      </c>
      <c r="B277" s="113">
        <v>33010000</v>
      </c>
      <c r="C277" s="396">
        <v>2315770</v>
      </c>
      <c r="D277" s="396">
        <v>1090000</v>
      </c>
      <c r="E277" s="397">
        <v>970407.97000000009</v>
      </c>
      <c r="F277" s="116">
        <f t="shared" ref="F277:F296" si="20">E277/C277*100</f>
        <v>41.90433290007212</v>
      </c>
      <c r="G277" s="115">
        <f t="shared" ref="G277:G296" si="21">E277-C277</f>
        <v>-1345362.0299999998</v>
      </c>
      <c r="H277" s="116">
        <f t="shared" ref="H277:H297" si="22">E277/D277*100</f>
        <v>89.028254128440381</v>
      </c>
      <c r="I277" s="115">
        <f t="shared" ref="I277:I296" si="23">E277-D277</f>
        <v>-119592.02999999991</v>
      </c>
      <c r="J277" s="433">
        <f t="shared" si="19"/>
        <v>2.2556989967576828</v>
      </c>
      <c r="K277" s="473"/>
      <c r="L277" s="474"/>
      <c r="M277" s="473"/>
      <c r="N277" s="473"/>
      <c r="O277" s="473"/>
      <c r="P277" s="474"/>
      <c r="S277" s="476"/>
      <c r="T277" s="477"/>
      <c r="W277" s="478"/>
      <c r="Y277" s="479"/>
      <c r="Z277" s="480"/>
      <c r="AA277" s="476"/>
      <c r="AB277" s="481"/>
      <c r="AC277" s="481"/>
      <c r="AD277" s="481"/>
      <c r="AE277" s="476"/>
      <c r="AF277" s="481"/>
      <c r="AG277" s="481"/>
      <c r="AH277" s="481"/>
      <c r="AI277" s="476"/>
      <c r="AJ277" s="481"/>
      <c r="AK277" s="481"/>
      <c r="AL277" s="481"/>
      <c r="AM277" s="476"/>
      <c r="AN277" s="481"/>
      <c r="AO277" s="481"/>
      <c r="AP277" s="481"/>
      <c r="AQ277" s="476"/>
      <c r="AV277" s="479"/>
      <c r="AW277" s="480"/>
      <c r="AX277" s="476"/>
      <c r="AY277" s="481"/>
      <c r="AZ277" s="481"/>
      <c r="BA277" s="481"/>
      <c r="BB277" s="476"/>
      <c r="BC277" s="481"/>
      <c r="BD277" s="481"/>
      <c r="BE277" s="481"/>
      <c r="BF277" s="476"/>
      <c r="BG277" s="481"/>
      <c r="BH277" s="481"/>
      <c r="BI277" s="481"/>
      <c r="BJ277" s="476"/>
      <c r="BK277" s="481"/>
      <c r="BL277" s="481"/>
      <c r="BM277" s="481"/>
      <c r="BN277" s="476"/>
      <c r="BR277" s="476"/>
      <c r="BS277" s="482"/>
      <c r="BT277" s="480"/>
      <c r="BU277" s="476"/>
      <c r="BV277" s="483"/>
      <c r="BW277" s="483"/>
      <c r="BX277" s="483"/>
      <c r="BY277" s="476"/>
      <c r="BZ277" s="483"/>
      <c r="CA277" s="483"/>
      <c r="CB277" s="483"/>
      <c r="CC277" s="476"/>
      <c r="CD277" s="483"/>
      <c r="CE277" s="483"/>
      <c r="CF277" s="483"/>
      <c r="CG277" s="476"/>
      <c r="CH277" s="483"/>
      <c r="CI277" s="483"/>
      <c r="CJ277" s="483"/>
      <c r="CK277" s="483"/>
      <c r="CN277" s="478"/>
      <c r="CQ277" s="479"/>
      <c r="CR277" s="480"/>
      <c r="CS277" s="476"/>
      <c r="CT277" s="484"/>
      <c r="CU277" s="484"/>
      <c r="CV277" s="484"/>
      <c r="CW277" s="476"/>
      <c r="CX277" s="484"/>
      <c r="CY277" s="484"/>
      <c r="CZ277" s="484"/>
      <c r="DA277" s="476"/>
      <c r="DB277" s="484"/>
      <c r="DC277" s="484"/>
      <c r="DD277" s="484"/>
      <c r="DE277" s="476"/>
      <c r="DF277" s="484"/>
      <c r="DG277" s="484"/>
      <c r="DH277" s="484"/>
      <c r="DI277" s="476"/>
      <c r="DY277" s="478"/>
    </row>
    <row r="278" spans="1:129" ht="149.4" hidden="1" customHeight="1" x14ac:dyDescent="0.4">
      <c r="A278" s="158" t="s">
        <v>235</v>
      </c>
      <c r="B278" s="94">
        <v>33010100</v>
      </c>
      <c r="C278" s="114">
        <v>1500000</v>
      </c>
      <c r="D278" s="114">
        <v>700000</v>
      </c>
      <c r="E278" s="115">
        <v>524952.5</v>
      </c>
      <c r="F278" s="116">
        <f t="shared" si="20"/>
        <v>34.996833333333335</v>
      </c>
      <c r="G278" s="115">
        <f t="shared" si="21"/>
        <v>-975047.5</v>
      </c>
      <c r="H278" s="116">
        <f t="shared" si="22"/>
        <v>74.993214285714288</v>
      </c>
      <c r="I278" s="115">
        <f t="shared" si="23"/>
        <v>-175047.5</v>
      </c>
      <c r="J278" s="98">
        <f t="shared" si="19"/>
        <v>1.2202443345507943</v>
      </c>
      <c r="K278" s="175"/>
      <c r="L278" s="99"/>
      <c r="M278" s="175"/>
      <c r="N278" s="175"/>
      <c r="O278" s="175"/>
      <c r="P278" s="99"/>
      <c r="S278" s="139"/>
      <c r="T278" s="102"/>
      <c r="W278" s="30"/>
      <c r="Y278" s="122"/>
      <c r="Z278" s="123"/>
      <c r="AA278" s="106"/>
      <c r="AB278" s="400"/>
      <c r="AC278" s="400"/>
      <c r="AD278" s="400"/>
      <c r="AE278" s="106"/>
      <c r="AF278" s="400"/>
      <c r="AG278" s="400"/>
      <c r="AH278" s="400"/>
      <c r="AI278" s="106"/>
      <c r="AJ278" s="400"/>
      <c r="AK278" s="400"/>
      <c r="AL278" s="400"/>
      <c r="AM278" s="106"/>
      <c r="AN278" s="400"/>
      <c r="AO278" s="400"/>
      <c r="AP278" s="400"/>
      <c r="AQ278" s="106"/>
      <c r="AV278" s="122"/>
      <c r="AW278" s="123"/>
      <c r="AX278" s="106"/>
      <c r="AY278" s="400"/>
      <c r="AZ278" s="400"/>
      <c r="BA278" s="400"/>
      <c r="BB278" s="106"/>
      <c r="BC278" s="400"/>
      <c r="BD278" s="400"/>
      <c r="BE278" s="400"/>
      <c r="BF278" s="106"/>
      <c r="BG278" s="400"/>
      <c r="BH278" s="400"/>
      <c r="BI278" s="400"/>
      <c r="BJ278" s="106"/>
      <c r="BK278" s="400"/>
      <c r="BL278" s="400"/>
      <c r="BM278" s="400"/>
      <c r="BN278" s="106"/>
      <c r="BR278" s="106"/>
      <c r="BS278" s="108"/>
      <c r="BT278" s="123"/>
      <c r="BU278" s="109"/>
      <c r="BV278" s="126"/>
      <c r="BW278" s="126"/>
      <c r="BX278" s="126"/>
      <c r="BY278" s="109"/>
      <c r="BZ278" s="126"/>
      <c r="CA278" s="126"/>
      <c r="CB278" s="126"/>
      <c r="CC278" s="109"/>
      <c r="CD278" s="126"/>
      <c r="CE278" s="126"/>
      <c r="CF278" s="126"/>
      <c r="CG278" s="109"/>
      <c r="CH278" s="126"/>
      <c r="CI278" s="126"/>
      <c r="CJ278" s="126"/>
      <c r="CK278" s="126"/>
      <c r="CN278" s="30"/>
      <c r="CQ278" s="122"/>
      <c r="CR278" s="123"/>
      <c r="CS278" s="106"/>
      <c r="CT278" s="124"/>
      <c r="CU278" s="124"/>
      <c r="CV278" s="124"/>
      <c r="CW278" s="106"/>
      <c r="CX278" s="124"/>
      <c r="CY278" s="124"/>
      <c r="CZ278" s="124"/>
      <c r="DA278" s="106"/>
      <c r="DB278" s="124"/>
      <c r="DC278" s="124"/>
      <c r="DD278" s="124"/>
      <c r="DE278" s="106"/>
      <c r="DF278" s="124"/>
      <c r="DG278" s="124"/>
      <c r="DH278" s="124"/>
      <c r="DI278" s="139"/>
      <c r="DY278" s="30"/>
    </row>
    <row r="279" spans="1:129" ht="23.4" hidden="1" customHeight="1" x14ac:dyDescent="0.4">
      <c r="A279" s="158"/>
      <c r="B279" s="113">
        <v>33010101</v>
      </c>
      <c r="C279" s="114">
        <v>0</v>
      </c>
      <c r="D279" s="114">
        <v>0</v>
      </c>
      <c r="E279" s="115">
        <v>0</v>
      </c>
      <c r="F279" s="116" t="e">
        <f t="shared" si="20"/>
        <v>#DIV/0!</v>
      </c>
      <c r="G279" s="115">
        <f t="shared" si="21"/>
        <v>0</v>
      </c>
      <c r="H279" s="116" t="e">
        <f t="shared" si="22"/>
        <v>#DIV/0!</v>
      </c>
      <c r="I279" s="115">
        <f t="shared" si="23"/>
        <v>0</v>
      </c>
      <c r="J279" s="98">
        <f t="shared" si="19"/>
        <v>0</v>
      </c>
      <c r="K279" s="175"/>
      <c r="L279" s="99"/>
      <c r="M279" s="175"/>
      <c r="N279" s="175"/>
      <c r="O279" s="175"/>
      <c r="P279" s="99"/>
      <c r="S279" s="139"/>
      <c r="T279" s="102"/>
      <c r="W279" s="30"/>
      <c r="Y279" s="122"/>
      <c r="Z279" s="123"/>
      <c r="AA279" s="106"/>
      <c r="AB279" s="400"/>
      <c r="AC279" s="400"/>
      <c r="AD279" s="400"/>
      <c r="AE279" s="106"/>
      <c r="AF279" s="400"/>
      <c r="AG279" s="400"/>
      <c r="AH279" s="400"/>
      <c r="AI279" s="106"/>
      <c r="AJ279" s="400"/>
      <c r="AK279" s="400"/>
      <c r="AL279" s="400"/>
      <c r="AM279" s="106"/>
      <c r="AN279" s="400"/>
      <c r="AO279" s="400"/>
      <c r="AP279" s="400"/>
      <c r="AQ279" s="106"/>
      <c r="AV279" s="122"/>
      <c r="AW279" s="123"/>
      <c r="AX279" s="106"/>
      <c r="AY279" s="400"/>
      <c r="AZ279" s="400"/>
      <c r="BA279" s="400"/>
      <c r="BB279" s="106"/>
      <c r="BC279" s="400"/>
      <c r="BD279" s="400"/>
      <c r="BE279" s="400"/>
      <c r="BF279" s="106"/>
      <c r="BG279" s="400"/>
      <c r="BH279" s="400"/>
      <c r="BI279" s="400"/>
      <c r="BJ279" s="106"/>
      <c r="BK279" s="400"/>
      <c r="BL279" s="400"/>
      <c r="BM279" s="400"/>
      <c r="BN279" s="106"/>
      <c r="BR279" s="106"/>
      <c r="BS279" s="108"/>
      <c r="BT279" s="123"/>
      <c r="BU279" s="109"/>
      <c r="BV279" s="126"/>
      <c r="BW279" s="126"/>
      <c r="BX279" s="126"/>
      <c r="BY279" s="109"/>
      <c r="BZ279" s="126"/>
      <c r="CA279" s="126"/>
      <c r="CB279" s="126"/>
      <c r="CC279" s="109"/>
      <c r="CD279" s="126"/>
      <c r="CE279" s="126"/>
      <c r="CF279" s="126"/>
      <c r="CG279" s="109"/>
      <c r="CH279" s="126"/>
      <c r="CI279" s="126"/>
      <c r="CJ279" s="126"/>
      <c r="CK279" s="126"/>
      <c r="CN279" s="30"/>
      <c r="CQ279" s="122"/>
      <c r="CR279" s="123"/>
      <c r="CS279" s="106"/>
      <c r="CT279" s="124"/>
      <c r="CU279" s="124"/>
      <c r="CV279" s="124"/>
      <c r="CW279" s="106"/>
      <c r="CX279" s="124"/>
      <c r="CY279" s="124"/>
      <c r="CZ279" s="124"/>
      <c r="DA279" s="106"/>
      <c r="DB279" s="124"/>
      <c r="DC279" s="124"/>
      <c r="DD279" s="124"/>
      <c r="DE279" s="106"/>
      <c r="DF279" s="124"/>
      <c r="DG279" s="124"/>
      <c r="DH279" s="124"/>
      <c r="DI279" s="139"/>
      <c r="DY279" s="30"/>
    </row>
    <row r="280" spans="1:129" ht="23.4" hidden="1" customHeight="1" x14ac:dyDescent="0.4">
      <c r="A280" s="158"/>
      <c r="B280" s="113">
        <v>33010102</v>
      </c>
      <c r="C280" s="114">
        <v>0</v>
      </c>
      <c r="D280" s="114">
        <v>0</v>
      </c>
      <c r="E280" s="115">
        <v>0</v>
      </c>
      <c r="F280" s="116" t="e">
        <f t="shared" si="20"/>
        <v>#DIV/0!</v>
      </c>
      <c r="G280" s="115">
        <f t="shared" si="21"/>
        <v>0</v>
      </c>
      <c r="H280" s="116" t="e">
        <f t="shared" si="22"/>
        <v>#DIV/0!</v>
      </c>
      <c r="I280" s="115">
        <f t="shared" si="23"/>
        <v>0</v>
      </c>
      <c r="J280" s="98">
        <f t="shared" si="19"/>
        <v>0</v>
      </c>
      <c r="K280" s="175"/>
      <c r="L280" s="99"/>
      <c r="M280" s="175"/>
      <c r="N280" s="175"/>
      <c r="O280" s="175"/>
      <c r="P280" s="99"/>
      <c r="S280" s="139"/>
      <c r="T280" s="102"/>
      <c r="W280" s="30"/>
      <c r="Y280" s="122"/>
      <c r="Z280" s="123"/>
      <c r="AA280" s="106"/>
      <c r="AB280" s="400"/>
      <c r="AC280" s="400"/>
      <c r="AD280" s="400"/>
      <c r="AE280" s="106"/>
      <c r="AF280" s="400"/>
      <c r="AG280" s="400"/>
      <c r="AH280" s="400"/>
      <c r="AI280" s="106"/>
      <c r="AJ280" s="400"/>
      <c r="AK280" s="400"/>
      <c r="AL280" s="400"/>
      <c r="AM280" s="106"/>
      <c r="AN280" s="400"/>
      <c r="AO280" s="400"/>
      <c r="AP280" s="400"/>
      <c r="AQ280" s="106"/>
      <c r="AV280" s="122"/>
      <c r="AW280" s="123"/>
      <c r="AX280" s="106"/>
      <c r="AY280" s="400"/>
      <c r="AZ280" s="400"/>
      <c r="BA280" s="400"/>
      <c r="BB280" s="106"/>
      <c r="BC280" s="400"/>
      <c r="BD280" s="400"/>
      <c r="BE280" s="400"/>
      <c r="BF280" s="106"/>
      <c r="BG280" s="400"/>
      <c r="BH280" s="400"/>
      <c r="BI280" s="400"/>
      <c r="BJ280" s="106"/>
      <c r="BK280" s="400"/>
      <c r="BL280" s="400"/>
      <c r="BM280" s="400"/>
      <c r="BN280" s="106"/>
      <c r="BR280" s="106"/>
      <c r="BS280" s="108"/>
      <c r="BT280" s="123"/>
      <c r="BU280" s="109"/>
      <c r="BV280" s="126"/>
      <c r="BW280" s="126"/>
      <c r="BX280" s="126"/>
      <c r="BY280" s="109"/>
      <c r="BZ280" s="126"/>
      <c r="CA280" s="126"/>
      <c r="CB280" s="126"/>
      <c r="CC280" s="109"/>
      <c r="CD280" s="126"/>
      <c r="CE280" s="126"/>
      <c r="CF280" s="126"/>
      <c r="CG280" s="109"/>
      <c r="CH280" s="126"/>
      <c r="CI280" s="126"/>
      <c r="CJ280" s="126"/>
      <c r="CK280" s="126"/>
      <c r="CN280" s="30"/>
      <c r="CQ280" s="122"/>
      <c r="CR280" s="123"/>
      <c r="CS280" s="106"/>
      <c r="CT280" s="124"/>
      <c r="CU280" s="124"/>
      <c r="CV280" s="124"/>
      <c r="CW280" s="106"/>
      <c r="CX280" s="124"/>
      <c r="CY280" s="124"/>
      <c r="CZ280" s="124"/>
      <c r="DA280" s="106"/>
      <c r="DB280" s="124"/>
      <c r="DC280" s="124"/>
      <c r="DD280" s="124"/>
      <c r="DE280" s="106"/>
      <c r="DF280" s="124"/>
      <c r="DG280" s="124"/>
      <c r="DH280" s="124"/>
      <c r="DI280" s="139"/>
      <c r="DY280" s="30"/>
    </row>
    <row r="281" spans="1:129" ht="151.94999999999999" hidden="1" customHeight="1" x14ac:dyDescent="0.4">
      <c r="A281" s="158" t="s">
        <v>236</v>
      </c>
      <c r="B281" s="113">
        <v>33010200</v>
      </c>
      <c r="C281" s="114">
        <v>500000</v>
      </c>
      <c r="D281" s="114">
        <v>250000</v>
      </c>
      <c r="E281" s="115">
        <v>410397.35000000003</v>
      </c>
      <c r="F281" s="116">
        <f t="shared" si="20"/>
        <v>82.079470000000015</v>
      </c>
      <c r="G281" s="115">
        <f t="shared" si="21"/>
        <v>-89602.649999999965</v>
      </c>
      <c r="H281" s="116">
        <f t="shared" si="22"/>
        <v>164.15894000000003</v>
      </c>
      <c r="I281" s="115">
        <f t="shared" si="23"/>
        <v>160397.35000000003</v>
      </c>
      <c r="J281" s="98">
        <f t="shared" si="19"/>
        <v>0.95396257995182321</v>
      </c>
      <c r="K281" s="175"/>
      <c r="L281" s="99"/>
      <c r="M281" s="175"/>
      <c r="N281" s="175"/>
      <c r="O281" s="175"/>
      <c r="P281" s="99"/>
      <c r="S281" s="139"/>
      <c r="T281" s="102"/>
      <c r="W281" s="30"/>
      <c r="Y281" s="122"/>
      <c r="Z281" s="123"/>
      <c r="AA281" s="106"/>
      <c r="AB281" s="400"/>
      <c r="AC281" s="400"/>
      <c r="AD281" s="400"/>
      <c r="AE281" s="106"/>
      <c r="AF281" s="400"/>
      <c r="AG281" s="400"/>
      <c r="AH281" s="400"/>
      <c r="AI281" s="106"/>
      <c r="AJ281" s="400"/>
      <c r="AK281" s="400"/>
      <c r="AL281" s="400"/>
      <c r="AM281" s="106"/>
      <c r="AN281" s="400"/>
      <c r="AO281" s="400"/>
      <c r="AP281" s="400"/>
      <c r="AQ281" s="106"/>
      <c r="AV281" s="122"/>
      <c r="AW281" s="123"/>
      <c r="AX281" s="106"/>
      <c r="AY281" s="400"/>
      <c r="AZ281" s="400"/>
      <c r="BA281" s="400"/>
      <c r="BB281" s="106"/>
      <c r="BC281" s="400"/>
      <c r="BD281" s="400"/>
      <c r="BE281" s="400"/>
      <c r="BF281" s="106"/>
      <c r="BG281" s="400"/>
      <c r="BH281" s="400"/>
      <c r="BI281" s="400"/>
      <c r="BJ281" s="106"/>
      <c r="BK281" s="400"/>
      <c r="BL281" s="400"/>
      <c r="BM281" s="400"/>
      <c r="BN281" s="106"/>
      <c r="BR281" s="106"/>
      <c r="BS281" s="108"/>
      <c r="BT281" s="123"/>
      <c r="BU281" s="109"/>
      <c r="BV281" s="126"/>
      <c r="BW281" s="126"/>
      <c r="BX281" s="126"/>
      <c r="BY281" s="109"/>
      <c r="BZ281" s="126"/>
      <c r="CA281" s="126"/>
      <c r="CB281" s="126"/>
      <c r="CC281" s="109"/>
      <c r="CD281" s="126"/>
      <c r="CE281" s="126"/>
      <c r="CF281" s="126"/>
      <c r="CG281" s="109"/>
      <c r="CH281" s="126"/>
      <c r="CI281" s="126"/>
      <c r="CJ281" s="126"/>
      <c r="CK281" s="126"/>
      <c r="CN281" s="30"/>
      <c r="CQ281" s="122"/>
      <c r="CR281" s="123"/>
      <c r="CS281" s="106"/>
      <c r="CT281" s="124"/>
      <c r="CU281" s="124"/>
      <c r="CV281" s="124"/>
      <c r="CW281" s="106"/>
      <c r="CX281" s="124"/>
      <c r="CY281" s="124"/>
      <c r="CZ281" s="124"/>
      <c r="DA281" s="106"/>
      <c r="DB281" s="124"/>
      <c r="DC281" s="124"/>
      <c r="DD281" s="124"/>
      <c r="DE281" s="106"/>
      <c r="DF281" s="124"/>
      <c r="DG281" s="124"/>
      <c r="DH281" s="124"/>
      <c r="DI281" s="139"/>
      <c r="DY281" s="30"/>
    </row>
    <row r="282" spans="1:129" ht="117" hidden="1" customHeight="1" x14ac:dyDescent="0.4">
      <c r="A282" s="158" t="s">
        <v>237</v>
      </c>
      <c r="B282" s="113">
        <v>33010400</v>
      </c>
      <c r="C282" s="114">
        <v>315770</v>
      </c>
      <c r="D282" s="114">
        <v>140000</v>
      </c>
      <c r="E282" s="115">
        <v>35058.119999999995</v>
      </c>
      <c r="F282" s="116">
        <f t="shared" si="20"/>
        <v>11.102422649396711</v>
      </c>
      <c r="G282" s="115">
        <f t="shared" si="21"/>
        <v>-280711.88</v>
      </c>
      <c r="H282" s="116">
        <f t="shared" si="22"/>
        <v>25.041514285714285</v>
      </c>
      <c r="I282" s="115">
        <f t="shared" si="23"/>
        <v>-104941.88</v>
      </c>
      <c r="J282" s="98">
        <f t="shared" si="19"/>
        <v>8.1492082255064768E-2</v>
      </c>
      <c r="K282" s="175"/>
      <c r="L282" s="99"/>
      <c r="M282" s="175"/>
      <c r="N282" s="175"/>
      <c r="O282" s="175"/>
      <c r="P282" s="99"/>
      <c r="S282" s="139"/>
      <c r="T282" s="102"/>
      <c r="W282" s="30"/>
      <c r="Y282" s="122"/>
      <c r="Z282" s="123"/>
      <c r="AA282" s="106"/>
      <c r="AB282" s="400"/>
      <c r="AC282" s="400"/>
      <c r="AD282" s="400"/>
      <c r="AE282" s="106"/>
      <c r="AF282" s="400"/>
      <c r="AG282" s="400"/>
      <c r="AH282" s="400"/>
      <c r="AI282" s="106"/>
      <c r="AJ282" s="400"/>
      <c r="AK282" s="400"/>
      <c r="AL282" s="400"/>
      <c r="AM282" s="106"/>
      <c r="AN282" s="400"/>
      <c r="AO282" s="400"/>
      <c r="AP282" s="400"/>
      <c r="AQ282" s="106"/>
      <c r="AV282" s="122"/>
      <c r="AW282" s="123"/>
      <c r="AX282" s="106"/>
      <c r="AY282" s="400"/>
      <c r="AZ282" s="400"/>
      <c r="BA282" s="400"/>
      <c r="BB282" s="106"/>
      <c r="BC282" s="400"/>
      <c r="BD282" s="400"/>
      <c r="BE282" s="400"/>
      <c r="BF282" s="106"/>
      <c r="BG282" s="400"/>
      <c r="BH282" s="400"/>
      <c r="BI282" s="400"/>
      <c r="BJ282" s="106"/>
      <c r="BK282" s="400"/>
      <c r="BL282" s="400"/>
      <c r="BM282" s="400"/>
      <c r="BN282" s="106"/>
      <c r="BR282" s="106"/>
      <c r="BS282" s="108"/>
      <c r="BT282" s="123"/>
      <c r="BU282" s="109"/>
      <c r="BV282" s="126"/>
      <c r="BW282" s="126"/>
      <c r="BX282" s="126"/>
      <c r="BY282" s="109"/>
      <c r="BZ282" s="126"/>
      <c r="CA282" s="126"/>
      <c r="CB282" s="126"/>
      <c r="CC282" s="109"/>
      <c r="CD282" s="126"/>
      <c r="CE282" s="126"/>
      <c r="CF282" s="126"/>
      <c r="CG282" s="109"/>
      <c r="CH282" s="126"/>
      <c r="CI282" s="126"/>
      <c r="CJ282" s="126"/>
      <c r="CK282" s="126"/>
      <c r="CN282" s="30"/>
      <c r="CQ282" s="122"/>
      <c r="CR282" s="123"/>
      <c r="CS282" s="106"/>
      <c r="CT282" s="124"/>
      <c r="CU282" s="124"/>
      <c r="CV282" s="124"/>
      <c r="CW282" s="106"/>
      <c r="CX282" s="124"/>
      <c r="CY282" s="124"/>
      <c r="CZ282" s="124"/>
      <c r="DA282" s="106"/>
      <c r="DB282" s="124"/>
      <c r="DC282" s="124"/>
      <c r="DD282" s="124"/>
      <c r="DE282" s="106"/>
      <c r="DF282" s="124"/>
      <c r="DG282" s="124"/>
      <c r="DH282" s="124"/>
      <c r="DI282" s="139"/>
      <c r="DY282" s="30"/>
    </row>
    <row r="283" spans="1:129" ht="70.5" hidden="1" customHeight="1" x14ac:dyDescent="0.4">
      <c r="A283" s="158" t="s">
        <v>238</v>
      </c>
      <c r="B283" s="485">
        <v>24110700</v>
      </c>
      <c r="C283" s="396"/>
      <c r="D283" s="396"/>
      <c r="E283" s="397">
        <v>0</v>
      </c>
      <c r="F283" s="116"/>
      <c r="G283" s="115">
        <f t="shared" si="21"/>
        <v>0</v>
      </c>
      <c r="H283" s="116" t="e">
        <f t="shared" si="22"/>
        <v>#DIV/0!</v>
      </c>
      <c r="I283" s="115">
        <f t="shared" si="23"/>
        <v>0</v>
      </c>
      <c r="J283" s="98">
        <f t="shared" si="19"/>
        <v>0</v>
      </c>
      <c r="K283" s="175"/>
      <c r="L283" s="99"/>
      <c r="M283" s="175"/>
      <c r="N283" s="175"/>
      <c r="O283" s="175"/>
      <c r="P283" s="99"/>
      <c r="S283" s="120"/>
      <c r="T283" s="102"/>
      <c r="W283" s="30"/>
      <c r="Y283" s="122"/>
      <c r="Z283" s="123"/>
      <c r="AA283" s="106"/>
      <c r="AB283" s="400"/>
      <c r="AC283" s="400"/>
      <c r="AD283" s="400"/>
      <c r="AE283" s="106"/>
      <c r="AF283" s="400"/>
      <c r="AG283" s="400"/>
      <c r="AH283" s="400"/>
      <c r="AI283" s="106"/>
      <c r="AJ283" s="400"/>
      <c r="AK283" s="400"/>
      <c r="AL283" s="400"/>
      <c r="AM283" s="106"/>
      <c r="AN283" s="400"/>
      <c r="AO283" s="400"/>
      <c r="AP283" s="400"/>
      <c r="AQ283" s="106"/>
      <c r="AV283" s="122"/>
      <c r="AW283" s="123"/>
      <c r="AX283" s="106"/>
      <c r="AY283" s="400"/>
      <c r="AZ283" s="400"/>
      <c r="BA283" s="400"/>
      <c r="BB283" s="106"/>
      <c r="BC283" s="400"/>
      <c r="BD283" s="400"/>
      <c r="BE283" s="400"/>
      <c r="BF283" s="106"/>
      <c r="BG283" s="400"/>
      <c r="BH283" s="400"/>
      <c r="BI283" s="400"/>
      <c r="BJ283" s="106"/>
      <c r="BK283" s="400"/>
      <c r="BL283" s="400"/>
      <c r="BM283" s="400"/>
      <c r="BN283" s="106"/>
      <c r="BR283" s="106"/>
      <c r="BS283" s="108"/>
      <c r="BT283" s="123"/>
      <c r="BU283" s="109"/>
      <c r="BV283" s="126"/>
      <c r="BW283" s="126"/>
      <c r="BX283" s="126"/>
      <c r="BY283" s="109"/>
      <c r="BZ283" s="126"/>
      <c r="CA283" s="126"/>
      <c r="CB283" s="126"/>
      <c r="CC283" s="109"/>
      <c r="CD283" s="126"/>
      <c r="CE283" s="126"/>
      <c r="CF283" s="126"/>
      <c r="CG283" s="109"/>
      <c r="CH283" s="126"/>
      <c r="CI283" s="126"/>
      <c r="CJ283" s="126"/>
      <c r="CK283" s="109"/>
      <c r="CN283" s="30"/>
      <c r="CQ283" s="122"/>
      <c r="CR283" s="123"/>
      <c r="CS283" s="106"/>
      <c r="CT283" s="124"/>
      <c r="CU283" s="124"/>
      <c r="CV283" s="124"/>
      <c r="CW283" s="106"/>
      <c r="CX283" s="124"/>
      <c r="CY283" s="124"/>
      <c r="CZ283" s="124"/>
      <c r="DA283" s="106"/>
      <c r="DB283" s="124"/>
      <c r="DC283" s="124"/>
      <c r="DD283" s="124"/>
      <c r="DE283" s="106"/>
      <c r="DF283" s="124"/>
      <c r="DG283" s="124"/>
      <c r="DH283" s="124"/>
      <c r="DI283" s="106"/>
      <c r="DY283" s="30"/>
    </row>
    <row r="284" spans="1:129" s="207" customFormat="1" ht="71.400000000000006" customHeight="1" x14ac:dyDescent="0.55000000000000004">
      <c r="A284" s="76" t="s">
        <v>239</v>
      </c>
      <c r="B284" s="57"/>
      <c r="C284" s="58">
        <f>C273+C274</f>
        <v>73955772</v>
      </c>
      <c r="D284" s="58">
        <f>D273+D274</f>
        <v>8077995</v>
      </c>
      <c r="E284" s="59">
        <f>E273+E274</f>
        <v>43020277.589999996</v>
      </c>
      <c r="F284" s="60">
        <f t="shared" si="20"/>
        <v>58.170277216496359</v>
      </c>
      <c r="G284" s="59">
        <f t="shared" si="21"/>
        <v>-30935494.410000004</v>
      </c>
      <c r="H284" s="116"/>
      <c r="I284" s="59">
        <f t="shared" si="23"/>
        <v>34942282.589999996</v>
      </c>
      <c r="J284" s="486">
        <f t="shared" si="19"/>
        <v>100</v>
      </c>
      <c r="K284" s="198"/>
      <c r="L284" s="198"/>
      <c r="M284" s="198"/>
      <c r="N284" s="198"/>
      <c r="O284" s="198"/>
      <c r="P284" s="198"/>
      <c r="S284" s="470"/>
      <c r="T284" s="200"/>
      <c r="W284" s="202"/>
      <c r="Y284" s="203"/>
      <c r="Z284" s="204"/>
      <c r="AA284" s="199"/>
      <c r="AB284" s="199"/>
      <c r="AC284" s="199"/>
      <c r="AD284" s="199"/>
      <c r="AE284" s="199"/>
      <c r="AF284" s="199"/>
      <c r="AG284" s="199"/>
      <c r="AH284" s="199"/>
      <c r="AI284" s="199"/>
      <c r="AJ284" s="199"/>
      <c r="AK284" s="199"/>
      <c r="AL284" s="199"/>
      <c r="AM284" s="199"/>
      <c r="AN284" s="199"/>
      <c r="AO284" s="199"/>
      <c r="AP284" s="199"/>
      <c r="AQ284" s="199"/>
      <c r="AV284" s="203"/>
      <c r="AW284" s="204"/>
      <c r="AX284" s="199"/>
      <c r="AY284" s="199"/>
      <c r="AZ284" s="199"/>
      <c r="BA284" s="199"/>
      <c r="BB284" s="199"/>
      <c r="BC284" s="199"/>
      <c r="BD284" s="199"/>
      <c r="BE284" s="199"/>
      <c r="BF284" s="199"/>
      <c r="BG284" s="199"/>
      <c r="BH284" s="199"/>
      <c r="BI284" s="199"/>
      <c r="BJ284" s="199"/>
      <c r="BK284" s="199"/>
      <c r="BL284" s="199"/>
      <c r="BM284" s="199"/>
      <c r="BN284" s="199"/>
      <c r="BR284" s="205"/>
      <c r="BS284" s="206"/>
      <c r="BT284" s="204"/>
      <c r="BU284" s="199"/>
      <c r="BV284" s="199"/>
      <c r="BW284" s="199"/>
      <c r="BX284" s="199"/>
      <c r="BY284" s="199"/>
      <c r="BZ284" s="199"/>
      <c r="CA284" s="199"/>
      <c r="CB284" s="199"/>
      <c r="CC284" s="199"/>
      <c r="CD284" s="199"/>
      <c r="CE284" s="199"/>
      <c r="CF284" s="199"/>
      <c r="CG284" s="199"/>
      <c r="CH284" s="199"/>
      <c r="CI284" s="199"/>
      <c r="CJ284" s="199"/>
      <c r="CK284" s="199"/>
      <c r="CN284" s="202"/>
      <c r="CQ284" s="203"/>
      <c r="CR284" s="204"/>
      <c r="CS284" s="199"/>
      <c r="CT284" s="199"/>
      <c r="CU284" s="199"/>
      <c r="CV284" s="199"/>
      <c r="CW284" s="199"/>
      <c r="CX284" s="199"/>
      <c r="CY284" s="199"/>
      <c r="CZ284" s="199"/>
      <c r="DA284" s="199"/>
      <c r="DB284" s="199"/>
      <c r="DC284" s="199"/>
      <c r="DD284" s="199"/>
      <c r="DE284" s="199"/>
      <c r="DF284" s="199"/>
      <c r="DG284" s="199"/>
      <c r="DH284" s="199"/>
      <c r="DI284" s="199"/>
      <c r="DY284" s="202"/>
    </row>
    <row r="285" spans="1:129" s="85" customFormat="1" ht="62.4" customHeight="1" x14ac:dyDescent="0.35">
      <c r="A285" s="76" t="s">
        <v>240</v>
      </c>
      <c r="B285" s="57"/>
      <c r="C285" s="58">
        <v>93992885</v>
      </c>
      <c r="D285" s="58">
        <v>64914900</v>
      </c>
      <c r="E285" s="59">
        <v>16905901.609999999</v>
      </c>
      <c r="F285" s="60">
        <f t="shared" si="20"/>
        <v>17.986363127379267</v>
      </c>
      <c r="G285" s="59">
        <f t="shared" si="21"/>
        <v>-77086983.390000001</v>
      </c>
      <c r="H285" s="116">
        <f t="shared" si="22"/>
        <v>26.043175927252449</v>
      </c>
      <c r="I285" s="59">
        <f t="shared" si="23"/>
        <v>-48008998.390000001</v>
      </c>
      <c r="J285" s="332"/>
      <c r="K285" s="77"/>
      <c r="L285" s="77"/>
      <c r="M285" s="77"/>
      <c r="N285" s="77"/>
      <c r="O285" s="77"/>
      <c r="P285" s="77"/>
      <c r="S285" s="351"/>
      <c r="T285" s="81"/>
      <c r="W285" s="84"/>
      <c r="Y285" s="86"/>
      <c r="Z285" s="87"/>
      <c r="AA285" s="89"/>
      <c r="AB285" s="89"/>
      <c r="AC285" s="89"/>
      <c r="AD285" s="89"/>
      <c r="AE285" s="89"/>
      <c r="AF285" s="89"/>
      <c r="AG285" s="89"/>
      <c r="AH285" s="89"/>
      <c r="AI285" s="89"/>
      <c r="AJ285" s="89"/>
      <c r="AK285" s="89"/>
      <c r="AL285" s="89"/>
      <c r="AM285" s="89"/>
      <c r="AN285" s="89"/>
      <c r="AO285" s="89"/>
      <c r="AP285" s="89"/>
      <c r="AQ285" s="89"/>
      <c r="AV285" s="86"/>
      <c r="AW285" s="87"/>
      <c r="AX285" s="89"/>
      <c r="AY285" s="89"/>
      <c r="AZ285" s="89"/>
      <c r="BA285" s="89"/>
      <c r="BB285" s="89"/>
      <c r="BC285" s="89"/>
      <c r="BD285" s="89"/>
      <c r="BE285" s="89"/>
      <c r="BF285" s="89"/>
      <c r="BG285" s="89"/>
      <c r="BH285" s="89"/>
      <c r="BI285" s="89"/>
      <c r="BJ285" s="89"/>
      <c r="BK285" s="89"/>
      <c r="BL285" s="89"/>
      <c r="BM285" s="89"/>
      <c r="BN285" s="89"/>
      <c r="BR285" s="88"/>
      <c r="BS285" s="90"/>
      <c r="BT285" s="87"/>
      <c r="BU285" s="80"/>
      <c r="BV285" s="80"/>
      <c r="BW285" s="80"/>
      <c r="BX285" s="80"/>
      <c r="BY285" s="80"/>
      <c r="BZ285" s="80"/>
      <c r="CA285" s="80"/>
      <c r="CB285" s="80"/>
      <c r="CC285" s="80"/>
      <c r="CD285" s="80"/>
      <c r="CE285" s="80"/>
      <c r="CF285" s="80"/>
      <c r="CG285" s="80"/>
      <c r="CH285" s="80"/>
      <c r="CI285" s="80"/>
      <c r="CJ285" s="80"/>
      <c r="CK285" s="80"/>
      <c r="CN285" s="84"/>
      <c r="CQ285" s="86"/>
      <c r="CR285" s="87"/>
      <c r="CS285" s="89"/>
      <c r="CT285" s="89"/>
      <c r="CU285" s="89"/>
      <c r="CV285" s="89"/>
      <c r="CW285" s="89"/>
      <c r="CX285" s="89"/>
      <c r="CY285" s="89"/>
      <c r="CZ285" s="89"/>
      <c r="DA285" s="89"/>
      <c r="DB285" s="89"/>
      <c r="DC285" s="89"/>
      <c r="DD285" s="89"/>
      <c r="DE285" s="89"/>
      <c r="DF285" s="89"/>
      <c r="DG285" s="89"/>
      <c r="DH285" s="89"/>
      <c r="DI285" s="89"/>
      <c r="DY285" s="84"/>
    </row>
    <row r="286" spans="1:129" s="85" customFormat="1" ht="178.2" hidden="1" customHeight="1" x14ac:dyDescent="0.35">
      <c r="A286" s="76" t="s">
        <v>241</v>
      </c>
      <c r="B286" s="57">
        <v>41031400</v>
      </c>
      <c r="C286" s="58">
        <v>75077985</v>
      </c>
      <c r="D286" s="58">
        <v>46000000</v>
      </c>
      <c r="E286" s="59">
        <v>0</v>
      </c>
      <c r="F286" s="60">
        <f t="shared" si="20"/>
        <v>0</v>
      </c>
      <c r="G286" s="59">
        <f t="shared" si="21"/>
        <v>-75077985</v>
      </c>
      <c r="H286" s="116">
        <f t="shared" si="22"/>
        <v>0</v>
      </c>
      <c r="I286" s="59">
        <f t="shared" si="23"/>
        <v>-46000000</v>
      </c>
      <c r="J286" s="332"/>
      <c r="K286" s="77"/>
      <c r="L286" s="77"/>
      <c r="M286" s="77"/>
      <c r="N286" s="77"/>
      <c r="O286" s="77"/>
      <c r="P286" s="77"/>
      <c r="S286" s="351"/>
      <c r="T286" s="81"/>
      <c r="W286" s="84"/>
      <c r="Y286" s="86"/>
      <c r="Z286" s="87"/>
      <c r="AA286" s="89"/>
      <c r="AB286" s="89"/>
      <c r="AC286" s="89"/>
      <c r="AD286" s="89"/>
      <c r="AE286" s="89"/>
      <c r="AF286" s="89"/>
      <c r="AG286" s="89"/>
      <c r="AH286" s="89"/>
      <c r="AI286" s="89"/>
      <c r="AJ286" s="89"/>
      <c r="AK286" s="89"/>
      <c r="AL286" s="89"/>
      <c r="AM286" s="89"/>
      <c r="AN286" s="89"/>
      <c r="AO286" s="89"/>
      <c r="AP286" s="89"/>
      <c r="AQ286" s="89"/>
      <c r="AV286" s="86"/>
      <c r="AW286" s="87"/>
      <c r="AX286" s="89"/>
      <c r="AY286" s="89"/>
      <c r="AZ286" s="89"/>
      <c r="BA286" s="89"/>
      <c r="BB286" s="89"/>
      <c r="BC286" s="89"/>
      <c r="BD286" s="89"/>
      <c r="BE286" s="89"/>
      <c r="BF286" s="89"/>
      <c r="BG286" s="89"/>
      <c r="BH286" s="89"/>
      <c r="BI286" s="89"/>
      <c r="BJ286" s="89"/>
      <c r="BK286" s="89"/>
      <c r="BL286" s="89"/>
      <c r="BM286" s="89"/>
      <c r="BN286" s="89"/>
      <c r="BR286" s="88"/>
      <c r="BS286" s="90"/>
      <c r="BT286" s="87"/>
      <c r="BU286" s="80"/>
      <c r="BV286" s="80"/>
      <c r="BW286" s="80"/>
      <c r="BX286" s="80"/>
      <c r="BY286" s="80"/>
      <c r="BZ286" s="80"/>
      <c r="CA286" s="80"/>
      <c r="CB286" s="80"/>
      <c r="CC286" s="80"/>
      <c r="CD286" s="80"/>
      <c r="CE286" s="80"/>
      <c r="CF286" s="80"/>
      <c r="CG286" s="80"/>
      <c r="CH286" s="80"/>
      <c r="CI286" s="80"/>
      <c r="CJ286" s="80"/>
      <c r="CK286" s="80"/>
      <c r="CN286" s="84"/>
      <c r="CQ286" s="86"/>
      <c r="CR286" s="87"/>
      <c r="CS286" s="88"/>
      <c r="CT286" s="89"/>
      <c r="CU286" s="89"/>
      <c r="CV286" s="89"/>
      <c r="CW286" s="88"/>
      <c r="CX286" s="89"/>
      <c r="CY286" s="89"/>
      <c r="CZ286" s="89"/>
      <c r="DA286" s="88"/>
      <c r="DB286" s="89"/>
      <c r="DC286" s="89"/>
      <c r="DD286" s="89"/>
      <c r="DE286" s="88"/>
      <c r="DF286" s="89"/>
      <c r="DG286" s="89"/>
      <c r="DH286" s="89"/>
      <c r="DI286" s="89"/>
      <c r="DY286" s="84"/>
    </row>
    <row r="287" spans="1:129" s="85" customFormat="1" ht="105" hidden="1" customHeight="1" x14ac:dyDescent="0.35">
      <c r="A287" s="76" t="s">
        <v>163</v>
      </c>
      <c r="B287" s="57">
        <v>41034500</v>
      </c>
      <c r="C287" s="58">
        <v>0</v>
      </c>
      <c r="D287" s="58">
        <v>0</v>
      </c>
      <c r="E287" s="59">
        <v>0</v>
      </c>
      <c r="F287" s="60" t="e">
        <f t="shared" si="20"/>
        <v>#DIV/0!</v>
      </c>
      <c r="G287" s="59">
        <f t="shared" si="21"/>
        <v>0</v>
      </c>
      <c r="H287" s="116" t="e">
        <f t="shared" si="22"/>
        <v>#DIV/0!</v>
      </c>
      <c r="I287" s="59">
        <f t="shared" si="23"/>
        <v>0</v>
      </c>
      <c r="J287" s="332"/>
      <c r="K287" s="77"/>
      <c r="L287" s="77"/>
      <c r="M287" s="77"/>
      <c r="N287" s="77"/>
      <c r="O287" s="77"/>
      <c r="P287" s="77"/>
      <c r="S287" s="351"/>
      <c r="T287" s="81"/>
      <c r="W287" s="84"/>
      <c r="Y287" s="86"/>
      <c r="Z287" s="87"/>
      <c r="AA287" s="89"/>
      <c r="AB287" s="89"/>
      <c r="AC287" s="89"/>
      <c r="AD287" s="89"/>
      <c r="AE287" s="89"/>
      <c r="AF287" s="89"/>
      <c r="AG287" s="89"/>
      <c r="AH287" s="89"/>
      <c r="AI287" s="89"/>
      <c r="AJ287" s="89"/>
      <c r="AK287" s="89"/>
      <c r="AL287" s="89"/>
      <c r="AM287" s="89"/>
      <c r="AN287" s="89"/>
      <c r="AO287" s="89"/>
      <c r="AP287" s="89"/>
      <c r="AQ287" s="89"/>
      <c r="AV287" s="86"/>
      <c r="AW287" s="87"/>
      <c r="AX287" s="89"/>
      <c r="AY287" s="89"/>
      <c r="AZ287" s="89"/>
      <c r="BA287" s="89"/>
      <c r="BB287" s="89"/>
      <c r="BC287" s="89"/>
      <c r="BD287" s="89"/>
      <c r="BE287" s="89"/>
      <c r="BF287" s="89"/>
      <c r="BG287" s="89"/>
      <c r="BH287" s="89"/>
      <c r="BI287" s="89"/>
      <c r="BJ287" s="89"/>
      <c r="BK287" s="89"/>
      <c r="BL287" s="89"/>
      <c r="BM287" s="89"/>
      <c r="BN287" s="89"/>
      <c r="BR287" s="88"/>
      <c r="BS287" s="90"/>
      <c r="BT287" s="87"/>
      <c r="BU287" s="80"/>
      <c r="BV287" s="80"/>
      <c r="BW287" s="80"/>
      <c r="BX287" s="80"/>
      <c r="BY287" s="80"/>
      <c r="BZ287" s="80"/>
      <c r="CA287" s="80"/>
      <c r="CB287" s="80"/>
      <c r="CC287" s="80"/>
      <c r="CD287" s="80"/>
      <c r="CE287" s="80"/>
      <c r="CF287" s="80"/>
      <c r="CG287" s="80"/>
      <c r="CH287" s="80"/>
      <c r="CI287" s="80"/>
      <c r="CJ287" s="80"/>
      <c r="CK287" s="80"/>
      <c r="CN287" s="84"/>
      <c r="CQ287" s="86"/>
      <c r="CR287" s="87"/>
      <c r="CS287" s="88"/>
      <c r="CT287" s="89"/>
      <c r="CU287" s="89"/>
      <c r="CV287" s="89"/>
      <c r="CW287" s="88"/>
      <c r="CX287" s="89"/>
      <c r="CY287" s="89"/>
      <c r="CZ287" s="89"/>
      <c r="DA287" s="88"/>
      <c r="DB287" s="89"/>
      <c r="DC287" s="89"/>
      <c r="DD287" s="89"/>
      <c r="DE287" s="88"/>
      <c r="DF287" s="89"/>
      <c r="DG287" s="89"/>
      <c r="DH287" s="89"/>
      <c r="DI287" s="89"/>
      <c r="DY287" s="84"/>
    </row>
    <row r="288" spans="1:129" s="85" customFormat="1" ht="145.19999999999999" hidden="1" customHeight="1" x14ac:dyDescent="0.35">
      <c r="A288" s="487" t="s">
        <v>242</v>
      </c>
      <c r="B288" s="57">
        <v>41052900</v>
      </c>
      <c r="C288" s="58">
        <v>0</v>
      </c>
      <c r="D288" s="58">
        <v>0</v>
      </c>
      <c r="E288" s="59">
        <v>0</v>
      </c>
      <c r="F288" s="60" t="e">
        <f t="shared" si="20"/>
        <v>#DIV/0!</v>
      </c>
      <c r="G288" s="59">
        <f t="shared" si="21"/>
        <v>0</v>
      </c>
      <c r="H288" s="116" t="e">
        <f t="shared" si="22"/>
        <v>#DIV/0!</v>
      </c>
      <c r="I288" s="59">
        <f t="shared" si="23"/>
        <v>0</v>
      </c>
      <c r="J288" s="332"/>
      <c r="K288" s="77"/>
      <c r="L288" s="77"/>
      <c r="M288" s="77"/>
      <c r="N288" s="77"/>
      <c r="O288" s="77"/>
      <c r="P288" s="77"/>
      <c r="S288" s="351"/>
      <c r="T288" s="81"/>
      <c r="W288" s="84"/>
      <c r="Y288" s="86"/>
      <c r="Z288" s="87"/>
      <c r="AA288" s="89"/>
      <c r="AB288" s="89"/>
      <c r="AC288" s="89"/>
      <c r="AD288" s="89"/>
      <c r="AE288" s="89"/>
      <c r="AF288" s="89"/>
      <c r="AG288" s="89"/>
      <c r="AH288" s="89"/>
      <c r="AI288" s="89"/>
      <c r="AJ288" s="89"/>
      <c r="AK288" s="89"/>
      <c r="AL288" s="89"/>
      <c r="AM288" s="89"/>
      <c r="AN288" s="89"/>
      <c r="AO288" s="89"/>
      <c r="AP288" s="89"/>
      <c r="AQ288" s="89"/>
      <c r="AV288" s="86"/>
      <c r="AW288" s="87"/>
      <c r="AX288" s="89"/>
      <c r="AY288" s="89"/>
      <c r="AZ288" s="89"/>
      <c r="BA288" s="89"/>
      <c r="BB288" s="89"/>
      <c r="BC288" s="89"/>
      <c r="BD288" s="89"/>
      <c r="BE288" s="89"/>
      <c r="BF288" s="89"/>
      <c r="BG288" s="89"/>
      <c r="BH288" s="89"/>
      <c r="BI288" s="89"/>
      <c r="BJ288" s="89"/>
      <c r="BK288" s="89"/>
      <c r="BL288" s="89"/>
      <c r="BM288" s="89"/>
      <c r="BN288" s="89"/>
      <c r="BR288" s="88"/>
      <c r="BS288" s="90"/>
      <c r="BT288" s="87"/>
      <c r="BU288" s="80"/>
      <c r="BV288" s="80"/>
      <c r="BW288" s="80"/>
      <c r="BX288" s="80"/>
      <c r="BY288" s="80"/>
      <c r="BZ288" s="80"/>
      <c r="CA288" s="80"/>
      <c r="CB288" s="80"/>
      <c r="CC288" s="80"/>
      <c r="CD288" s="80"/>
      <c r="CE288" s="80"/>
      <c r="CF288" s="80"/>
      <c r="CG288" s="80"/>
      <c r="CH288" s="80"/>
      <c r="CI288" s="80"/>
      <c r="CJ288" s="80"/>
      <c r="CK288" s="80"/>
      <c r="CN288" s="84"/>
      <c r="CQ288" s="488"/>
      <c r="CR288" s="87"/>
      <c r="CS288" s="88"/>
      <c r="CT288" s="89"/>
      <c r="CU288" s="89"/>
      <c r="CV288" s="89"/>
      <c r="CW288" s="88"/>
      <c r="CX288" s="89"/>
      <c r="CY288" s="89"/>
      <c r="CZ288" s="89"/>
      <c r="DA288" s="88"/>
      <c r="DB288" s="89"/>
      <c r="DC288" s="89"/>
      <c r="DD288" s="89"/>
      <c r="DE288" s="88"/>
      <c r="DF288" s="89"/>
      <c r="DG288" s="89"/>
      <c r="DH288" s="89"/>
      <c r="DI288" s="89"/>
      <c r="DY288" s="84"/>
    </row>
    <row r="289" spans="1:131" s="85" customFormat="1" ht="98.4" hidden="1" customHeight="1" x14ac:dyDescent="0.35">
      <c r="A289" s="76" t="s">
        <v>243</v>
      </c>
      <c r="B289" s="57">
        <v>41053600</v>
      </c>
      <c r="C289" s="58">
        <v>0</v>
      </c>
      <c r="D289" s="58">
        <v>0</v>
      </c>
      <c r="E289" s="59">
        <v>0</v>
      </c>
      <c r="F289" s="60" t="e">
        <f t="shared" si="20"/>
        <v>#DIV/0!</v>
      </c>
      <c r="G289" s="59">
        <f t="shared" si="21"/>
        <v>0</v>
      </c>
      <c r="H289" s="116" t="e">
        <f t="shared" si="22"/>
        <v>#DIV/0!</v>
      </c>
      <c r="I289" s="59">
        <f t="shared" si="23"/>
        <v>0</v>
      </c>
      <c r="J289" s="332"/>
      <c r="K289" s="77"/>
      <c r="L289" s="77"/>
      <c r="M289" s="77"/>
      <c r="N289" s="77"/>
      <c r="O289" s="77"/>
      <c r="P289" s="77"/>
      <c r="S289" s="351"/>
      <c r="T289" s="81"/>
      <c r="W289" s="84"/>
      <c r="Y289" s="86"/>
      <c r="Z289" s="87"/>
      <c r="AA289" s="89"/>
      <c r="AB289" s="89"/>
      <c r="AC289" s="89"/>
      <c r="AD289" s="89"/>
      <c r="AE289" s="89"/>
      <c r="AF289" s="89"/>
      <c r="AG289" s="89"/>
      <c r="AH289" s="89"/>
      <c r="AI289" s="89"/>
      <c r="AJ289" s="89"/>
      <c r="AK289" s="89"/>
      <c r="AL289" s="89"/>
      <c r="AM289" s="89"/>
      <c r="AN289" s="89"/>
      <c r="AO289" s="89"/>
      <c r="AP289" s="89"/>
      <c r="AQ289" s="89"/>
      <c r="AV289" s="86"/>
      <c r="AW289" s="87"/>
      <c r="AX289" s="89"/>
      <c r="AY289" s="89"/>
      <c r="AZ289" s="89"/>
      <c r="BA289" s="89"/>
      <c r="BB289" s="89"/>
      <c r="BC289" s="89"/>
      <c r="BD289" s="89"/>
      <c r="BE289" s="89"/>
      <c r="BF289" s="89"/>
      <c r="BG289" s="89"/>
      <c r="BH289" s="89"/>
      <c r="BI289" s="89"/>
      <c r="BJ289" s="89"/>
      <c r="BK289" s="89"/>
      <c r="BL289" s="89"/>
      <c r="BM289" s="89"/>
      <c r="BN289" s="89"/>
      <c r="BR289" s="88"/>
      <c r="BS289" s="90"/>
      <c r="BT289" s="87"/>
      <c r="BU289" s="80"/>
      <c r="BV289" s="80"/>
      <c r="BW289" s="80"/>
      <c r="BX289" s="80"/>
      <c r="BY289" s="80"/>
      <c r="BZ289" s="80"/>
      <c r="CA289" s="80"/>
      <c r="CB289" s="80"/>
      <c r="CC289" s="80"/>
      <c r="CD289" s="80"/>
      <c r="CE289" s="80"/>
      <c r="CF289" s="80"/>
      <c r="CG289" s="80"/>
      <c r="CH289" s="80"/>
      <c r="CI289" s="80"/>
      <c r="CJ289" s="80"/>
      <c r="CK289" s="80"/>
      <c r="CN289" s="84"/>
      <c r="CQ289" s="86"/>
      <c r="CR289" s="87"/>
      <c r="CS289" s="89"/>
      <c r="CT289" s="89"/>
      <c r="CU289" s="89"/>
      <c r="CV289" s="89"/>
      <c r="CW289" s="89"/>
      <c r="CX289" s="89"/>
      <c r="CY289" s="89"/>
      <c r="CZ289" s="89"/>
      <c r="DA289" s="89"/>
      <c r="DB289" s="89"/>
      <c r="DC289" s="89"/>
      <c r="DD289" s="89"/>
      <c r="DE289" s="89"/>
      <c r="DF289" s="89"/>
      <c r="DG289" s="89"/>
      <c r="DH289" s="89"/>
      <c r="DI289" s="89"/>
      <c r="DY289" s="84"/>
    </row>
    <row r="290" spans="1:131" s="85" customFormat="1" ht="43.8" hidden="1" x14ac:dyDescent="0.35">
      <c r="A290" s="76"/>
      <c r="B290" s="57">
        <v>41034301</v>
      </c>
      <c r="C290" s="58"/>
      <c r="D290" s="58"/>
      <c r="E290" s="59"/>
      <c r="F290" s="60" t="e">
        <f t="shared" si="20"/>
        <v>#DIV/0!</v>
      </c>
      <c r="G290" s="59">
        <f t="shared" si="21"/>
        <v>0</v>
      </c>
      <c r="H290" s="116" t="e">
        <f t="shared" si="22"/>
        <v>#DIV/0!</v>
      </c>
      <c r="I290" s="59">
        <f t="shared" si="23"/>
        <v>0</v>
      </c>
      <c r="J290" s="332"/>
      <c r="K290" s="77"/>
      <c r="L290" s="77"/>
      <c r="M290" s="77"/>
      <c r="N290" s="77"/>
      <c r="O290" s="77"/>
      <c r="P290" s="77"/>
      <c r="Q290" s="489"/>
      <c r="R290" s="489"/>
      <c r="S290" s="351"/>
      <c r="T290" s="81"/>
      <c r="W290" s="84"/>
      <c r="Y290" s="86"/>
      <c r="Z290" s="87"/>
      <c r="AA290" s="89"/>
      <c r="AB290" s="89"/>
      <c r="AC290" s="89"/>
      <c r="AD290" s="89"/>
      <c r="AE290" s="89"/>
      <c r="AF290" s="89"/>
      <c r="AG290" s="89"/>
      <c r="AH290" s="89"/>
      <c r="AI290" s="89"/>
      <c r="AJ290" s="89"/>
      <c r="AK290" s="89"/>
      <c r="AL290" s="89"/>
      <c r="AM290" s="89"/>
      <c r="AN290" s="89"/>
      <c r="AO290" s="89"/>
      <c r="AP290" s="89"/>
      <c r="AQ290" s="89"/>
      <c r="AV290" s="86"/>
      <c r="AW290" s="87"/>
      <c r="AX290" s="89"/>
      <c r="AY290" s="89"/>
      <c r="AZ290" s="89"/>
      <c r="BA290" s="89"/>
      <c r="BB290" s="89"/>
      <c r="BC290" s="89"/>
      <c r="BD290" s="89"/>
      <c r="BE290" s="89"/>
      <c r="BF290" s="89"/>
      <c r="BG290" s="89"/>
      <c r="BH290" s="89"/>
      <c r="BI290" s="89"/>
      <c r="BJ290" s="89"/>
      <c r="BK290" s="89"/>
      <c r="BL290" s="89"/>
      <c r="BM290" s="89"/>
      <c r="BN290" s="89"/>
      <c r="BR290" s="88"/>
      <c r="BS290" s="90"/>
      <c r="BT290" s="87"/>
      <c r="BU290" s="80"/>
      <c r="BV290" s="80"/>
      <c r="BW290" s="80"/>
      <c r="BX290" s="80"/>
      <c r="BY290" s="80"/>
      <c r="BZ290" s="80"/>
      <c r="CA290" s="80"/>
      <c r="CB290" s="80"/>
      <c r="CC290" s="80"/>
      <c r="CD290" s="80"/>
      <c r="CE290" s="80"/>
      <c r="CF290" s="80"/>
      <c r="CG290" s="80"/>
      <c r="CH290" s="80"/>
      <c r="CI290" s="80"/>
      <c r="CJ290" s="80"/>
      <c r="CK290" s="80"/>
      <c r="CN290" s="84"/>
      <c r="CQ290" s="86"/>
      <c r="CR290" s="87"/>
      <c r="CS290" s="89"/>
      <c r="CT290" s="89"/>
      <c r="CU290" s="89"/>
      <c r="CV290" s="89"/>
      <c r="CW290" s="89"/>
      <c r="CX290" s="89"/>
      <c r="CY290" s="89"/>
      <c r="CZ290" s="89"/>
      <c r="DA290" s="89"/>
      <c r="DB290" s="89"/>
      <c r="DC290" s="89"/>
      <c r="DD290" s="89"/>
      <c r="DE290" s="89"/>
      <c r="DF290" s="89"/>
      <c r="DG290" s="89"/>
      <c r="DH290" s="89"/>
      <c r="DI290" s="89"/>
      <c r="DY290" s="84"/>
    </row>
    <row r="291" spans="1:131" s="85" customFormat="1" ht="43.8" hidden="1" x14ac:dyDescent="0.35">
      <c r="A291" s="76"/>
      <c r="B291" s="57">
        <v>41034500</v>
      </c>
      <c r="C291" s="58"/>
      <c r="D291" s="58"/>
      <c r="E291" s="59"/>
      <c r="F291" s="60" t="e">
        <f t="shared" si="20"/>
        <v>#DIV/0!</v>
      </c>
      <c r="G291" s="59">
        <f t="shared" si="21"/>
        <v>0</v>
      </c>
      <c r="H291" s="116" t="e">
        <f t="shared" si="22"/>
        <v>#DIV/0!</v>
      </c>
      <c r="I291" s="59">
        <f t="shared" si="23"/>
        <v>0</v>
      </c>
      <c r="J291" s="332"/>
      <c r="K291" s="77"/>
      <c r="L291" s="77"/>
      <c r="M291" s="77"/>
      <c r="N291" s="77"/>
      <c r="O291" s="77"/>
      <c r="P291" s="77"/>
      <c r="S291" s="351"/>
      <c r="T291" s="81"/>
      <c r="W291" s="84"/>
      <c r="Y291" s="86"/>
      <c r="Z291" s="87"/>
      <c r="AA291" s="89"/>
      <c r="AB291" s="89"/>
      <c r="AC291" s="89"/>
      <c r="AD291" s="89"/>
      <c r="AE291" s="89"/>
      <c r="AF291" s="89"/>
      <c r="AG291" s="89"/>
      <c r="AH291" s="89"/>
      <c r="AI291" s="89"/>
      <c r="AJ291" s="89"/>
      <c r="AK291" s="89"/>
      <c r="AL291" s="89"/>
      <c r="AM291" s="89"/>
      <c r="AN291" s="89"/>
      <c r="AO291" s="89"/>
      <c r="AP291" s="89"/>
      <c r="AQ291" s="89"/>
      <c r="AV291" s="86"/>
      <c r="AW291" s="87"/>
      <c r="AX291" s="89"/>
      <c r="AY291" s="89"/>
      <c r="AZ291" s="89"/>
      <c r="BA291" s="89"/>
      <c r="BB291" s="89"/>
      <c r="BC291" s="89"/>
      <c r="BD291" s="89"/>
      <c r="BE291" s="89"/>
      <c r="BF291" s="89"/>
      <c r="BG291" s="89"/>
      <c r="BH291" s="89"/>
      <c r="BI291" s="89"/>
      <c r="BJ291" s="89"/>
      <c r="BK291" s="89"/>
      <c r="BL291" s="89"/>
      <c r="BM291" s="89"/>
      <c r="BN291" s="89"/>
      <c r="BR291" s="88"/>
      <c r="BS291" s="90"/>
      <c r="BT291" s="87"/>
      <c r="BU291" s="80"/>
      <c r="BV291" s="80"/>
      <c r="BW291" s="80"/>
      <c r="BX291" s="80"/>
      <c r="BY291" s="80"/>
      <c r="BZ291" s="80"/>
      <c r="CA291" s="80"/>
      <c r="CB291" s="80"/>
      <c r="CC291" s="80"/>
      <c r="CD291" s="80"/>
      <c r="CE291" s="80"/>
      <c r="CF291" s="80"/>
      <c r="CG291" s="80"/>
      <c r="CH291" s="80"/>
      <c r="CI291" s="80"/>
      <c r="CJ291" s="80"/>
      <c r="CK291" s="80"/>
      <c r="CN291" s="84"/>
      <c r="CQ291" s="86"/>
      <c r="CR291" s="87"/>
      <c r="CS291" s="89"/>
      <c r="CT291" s="89"/>
      <c r="CU291" s="89"/>
      <c r="CV291" s="89"/>
      <c r="CW291" s="89"/>
      <c r="CX291" s="89"/>
      <c r="CY291" s="89"/>
      <c r="CZ291" s="89"/>
      <c r="DA291" s="89"/>
      <c r="DB291" s="89"/>
      <c r="DC291" s="89"/>
      <c r="DD291" s="89"/>
      <c r="DE291" s="89"/>
      <c r="DF291" s="89"/>
      <c r="DG291" s="89"/>
      <c r="DH291" s="89"/>
      <c r="DI291" s="89"/>
      <c r="DY291" s="84"/>
    </row>
    <row r="292" spans="1:131" s="85" customFormat="1" ht="75" hidden="1" customHeight="1" x14ac:dyDescent="0.35">
      <c r="A292" s="490" t="s">
        <v>182</v>
      </c>
      <c r="B292" s="562">
        <v>41053900</v>
      </c>
      <c r="C292" s="58">
        <f>C293+C294</f>
        <v>0</v>
      </c>
      <c r="D292" s="58">
        <f>D293+D294</f>
        <v>0</v>
      </c>
      <c r="E292" s="59">
        <f>E293+E294</f>
        <v>0</v>
      </c>
      <c r="F292" s="60" t="e">
        <f t="shared" si="20"/>
        <v>#DIV/0!</v>
      </c>
      <c r="G292" s="59">
        <f t="shared" si="21"/>
        <v>0</v>
      </c>
      <c r="H292" s="116" t="e">
        <f t="shared" si="22"/>
        <v>#DIV/0!</v>
      </c>
      <c r="I292" s="59">
        <f t="shared" si="23"/>
        <v>0</v>
      </c>
      <c r="J292" s="332"/>
      <c r="K292" s="77"/>
      <c r="L292" s="77"/>
      <c r="M292" s="77"/>
      <c r="N292" s="77"/>
      <c r="O292" s="77"/>
      <c r="P292" s="77"/>
      <c r="S292" s="351"/>
      <c r="T292" s="81"/>
      <c r="W292" s="84"/>
      <c r="Y292" s="86"/>
      <c r="Z292" s="87"/>
      <c r="AA292" s="89"/>
      <c r="AB292" s="89"/>
      <c r="AC292" s="89"/>
      <c r="AD292" s="89"/>
      <c r="AE292" s="89"/>
      <c r="AF292" s="89"/>
      <c r="AG292" s="89"/>
      <c r="AH292" s="89"/>
      <c r="AI292" s="89"/>
      <c r="AJ292" s="89"/>
      <c r="AK292" s="89"/>
      <c r="AL292" s="89"/>
      <c r="AM292" s="89"/>
      <c r="AN292" s="89"/>
      <c r="AO292" s="89"/>
      <c r="AP292" s="89"/>
      <c r="AQ292" s="89"/>
      <c r="AV292" s="86"/>
      <c r="AW292" s="87"/>
      <c r="AX292" s="89"/>
      <c r="AY292" s="89"/>
      <c r="AZ292" s="89"/>
      <c r="BA292" s="89"/>
      <c r="BB292" s="89"/>
      <c r="BC292" s="89"/>
      <c r="BD292" s="89"/>
      <c r="BE292" s="89"/>
      <c r="BF292" s="89"/>
      <c r="BG292" s="89"/>
      <c r="BH292" s="89"/>
      <c r="BI292" s="89"/>
      <c r="BJ292" s="89"/>
      <c r="BK292" s="89"/>
      <c r="BL292" s="89"/>
      <c r="BM292" s="89"/>
      <c r="BN292" s="89"/>
      <c r="BR292" s="88"/>
      <c r="BS292" s="90"/>
      <c r="BT292" s="565"/>
      <c r="BU292" s="80"/>
      <c r="BV292" s="80"/>
      <c r="BW292" s="80"/>
      <c r="BX292" s="80"/>
      <c r="BY292" s="80"/>
      <c r="BZ292" s="80"/>
      <c r="CA292" s="80"/>
      <c r="CB292" s="80"/>
      <c r="CC292" s="80"/>
      <c r="CD292" s="80"/>
      <c r="CE292" s="80"/>
      <c r="CF292" s="80"/>
      <c r="CG292" s="80"/>
      <c r="CH292" s="80"/>
      <c r="CI292" s="80"/>
      <c r="CJ292" s="80"/>
      <c r="CK292" s="80"/>
      <c r="CN292" s="84"/>
      <c r="CQ292" s="86"/>
      <c r="CR292" s="87"/>
      <c r="CS292" s="88"/>
      <c r="CT292" s="89"/>
      <c r="CU292" s="89"/>
      <c r="CV292" s="89"/>
      <c r="CW292" s="88"/>
      <c r="CX292" s="89"/>
      <c r="CY292" s="89"/>
      <c r="CZ292" s="89"/>
      <c r="DA292" s="88"/>
      <c r="DB292" s="89"/>
      <c r="DC292" s="89"/>
      <c r="DD292" s="89"/>
      <c r="DE292" s="88"/>
      <c r="DF292" s="89"/>
      <c r="DG292" s="89"/>
      <c r="DH292" s="89"/>
      <c r="DI292" s="89"/>
      <c r="DY292" s="84"/>
    </row>
    <row r="293" spans="1:131" s="85" customFormat="1" ht="74.400000000000006" hidden="1" customHeight="1" x14ac:dyDescent="0.35">
      <c r="A293" s="490" t="s">
        <v>244</v>
      </c>
      <c r="B293" s="563"/>
      <c r="C293" s="58">
        <v>0</v>
      </c>
      <c r="D293" s="58">
        <v>0</v>
      </c>
      <c r="E293" s="59">
        <v>0</v>
      </c>
      <c r="F293" s="60" t="e">
        <f t="shared" si="20"/>
        <v>#DIV/0!</v>
      </c>
      <c r="G293" s="59">
        <f t="shared" si="21"/>
        <v>0</v>
      </c>
      <c r="H293" s="116" t="e">
        <f t="shared" si="22"/>
        <v>#DIV/0!</v>
      </c>
      <c r="I293" s="59">
        <f t="shared" si="23"/>
        <v>0</v>
      </c>
      <c r="J293" s="332"/>
      <c r="K293" s="77"/>
      <c r="L293" s="77"/>
      <c r="M293" s="77"/>
      <c r="N293" s="77"/>
      <c r="O293" s="77"/>
      <c r="P293" s="77"/>
      <c r="S293" s="351"/>
      <c r="T293" s="81"/>
      <c r="W293" s="84"/>
      <c r="Y293" s="86"/>
      <c r="Z293" s="87"/>
      <c r="AA293" s="89"/>
      <c r="AB293" s="89"/>
      <c r="AC293" s="89"/>
      <c r="AD293" s="89"/>
      <c r="AE293" s="89"/>
      <c r="AF293" s="89"/>
      <c r="AG293" s="89"/>
      <c r="AH293" s="89"/>
      <c r="AI293" s="89"/>
      <c r="AJ293" s="89"/>
      <c r="AK293" s="89"/>
      <c r="AL293" s="89"/>
      <c r="AM293" s="89"/>
      <c r="AN293" s="89"/>
      <c r="AO293" s="89"/>
      <c r="AP293" s="89"/>
      <c r="AQ293" s="89"/>
      <c r="AV293" s="86"/>
      <c r="AW293" s="87"/>
      <c r="AX293" s="89"/>
      <c r="AY293" s="89"/>
      <c r="AZ293" s="89"/>
      <c r="BA293" s="89"/>
      <c r="BB293" s="89"/>
      <c r="BC293" s="89"/>
      <c r="BD293" s="89"/>
      <c r="BE293" s="89"/>
      <c r="BF293" s="89"/>
      <c r="BG293" s="89"/>
      <c r="BH293" s="89"/>
      <c r="BI293" s="89"/>
      <c r="BJ293" s="89"/>
      <c r="BK293" s="89"/>
      <c r="BL293" s="89"/>
      <c r="BM293" s="89"/>
      <c r="BN293" s="89"/>
      <c r="BR293" s="88"/>
      <c r="BS293" s="90"/>
      <c r="BT293" s="565"/>
      <c r="BU293" s="80"/>
      <c r="BV293" s="80"/>
      <c r="BW293" s="80"/>
      <c r="BX293" s="80"/>
      <c r="BY293" s="80"/>
      <c r="BZ293" s="80"/>
      <c r="CA293" s="80"/>
      <c r="CB293" s="80"/>
      <c r="CC293" s="80"/>
      <c r="CD293" s="80"/>
      <c r="CE293" s="80"/>
      <c r="CF293" s="80"/>
      <c r="CG293" s="80"/>
      <c r="CH293" s="80"/>
      <c r="CI293" s="80"/>
      <c r="CJ293" s="80"/>
      <c r="CK293" s="80"/>
      <c r="CN293" s="84"/>
      <c r="CQ293" s="86"/>
      <c r="CR293" s="87"/>
      <c r="CS293" s="89"/>
      <c r="CT293" s="89"/>
      <c r="CU293" s="89"/>
      <c r="CV293" s="89"/>
      <c r="CW293" s="89"/>
      <c r="CX293" s="89"/>
      <c r="CY293" s="89"/>
      <c r="CZ293" s="89"/>
      <c r="DA293" s="89"/>
      <c r="DB293" s="89"/>
      <c r="DC293" s="89"/>
      <c r="DD293" s="89"/>
      <c r="DE293" s="89"/>
      <c r="DF293" s="89"/>
      <c r="DG293" s="89"/>
      <c r="DH293" s="89"/>
      <c r="DI293" s="89"/>
      <c r="DY293" s="84"/>
    </row>
    <row r="294" spans="1:131" s="85" customFormat="1" ht="39.75" hidden="1" customHeight="1" x14ac:dyDescent="0.35">
      <c r="A294" s="490" t="s">
        <v>245</v>
      </c>
      <c r="B294" s="564"/>
      <c r="C294" s="58"/>
      <c r="D294" s="58"/>
      <c r="E294" s="59"/>
      <c r="F294" s="60" t="e">
        <f t="shared" si="20"/>
        <v>#DIV/0!</v>
      </c>
      <c r="G294" s="59">
        <f t="shared" si="21"/>
        <v>0</v>
      </c>
      <c r="H294" s="116" t="e">
        <f t="shared" si="22"/>
        <v>#DIV/0!</v>
      </c>
      <c r="I294" s="59">
        <f t="shared" si="23"/>
        <v>0</v>
      </c>
      <c r="J294" s="332"/>
      <c r="K294" s="77"/>
      <c r="L294" s="77"/>
      <c r="M294" s="77"/>
      <c r="N294" s="77"/>
      <c r="O294" s="77"/>
      <c r="P294" s="77"/>
      <c r="S294" s="351"/>
      <c r="T294" s="81"/>
      <c r="W294" s="84"/>
      <c r="Y294" s="86"/>
      <c r="Z294" s="87"/>
      <c r="AA294" s="89"/>
      <c r="AB294" s="89"/>
      <c r="AC294" s="89"/>
      <c r="AD294" s="89"/>
      <c r="AE294" s="89"/>
      <c r="AF294" s="89"/>
      <c r="AG294" s="89"/>
      <c r="AH294" s="89"/>
      <c r="AI294" s="89"/>
      <c r="AJ294" s="89"/>
      <c r="AK294" s="89"/>
      <c r="AL294" s="89"/>
      <c r="AM294" s="89"/>
      <c r="AN294" s="89"/>
      <c r="AO294" s="89"/>
      <c r="AP294" s="89"/>
      <c r="AQ294" s="89"/>
      <c r="AV294" s="86"/>
      <c r="AW294" s="87"/>
      <c r="AX294" s="89"/>
      <c r="AY294" s="89"/>
      <c r="AZ294" s="89"/>
      <c r="BA294" s="89"/>
      <c r="BB294" s="89"/>
      <c r="BC294" s="89"/>
      <c r="BD294" s="89"/>
      <c r="BE294" s="89"/>
      <c r="BF294" s="89"/>
      <c r="BG294" s="89"/>
      <c r="BH294" s="89"/>
      <c r="BI294" s="89"/>
      <c r="BJ294" s="89"/>
      <c r="BK294" s="89"/>
      <c r="BL294" s="89"/>
      <c r="BM294" s="89"/>
      <c r="BN294" s="89"/>
      <c r="BR294" s="88"/>
      <c r="BS294" s="90"/>
      <c r="BT294" s="565"/>
      <c r="BU294" s="80"/>
      <c r="BV294" s="80"/>
      <c r="BW294" s="80"/>
      <c r="BX294" s="80"/>
      <c r="BY294" s="80"/>
      <c r="BZ294" s="80"/>
      <c r="CA294" s="80"/>
      <c r="CB294" s="80"/>
      <c r="CC294" s="80"/>
      <c r="CD294" s="80"/>
      <c r="CE294" s="80"/>
      <c r="CF294" s="80"/>
      <c r="CG294" s="80"/>
      <c r="CH294" s="80"/>
      <c r="CI294" s="80"/>
      <c r="CJ294" s="80"/>
      <c r="CK294" s="80"/>
      <c r="CN294" s="84"/>
      <c r="CQ294" s="86"/>
      <c r="CR294" s="87"/>
      <c r="CS294" s="88"/>
      <c r="CT294" s="89"/>
      <c r="CU294" s="89"/>
      <c r="CV294" s="89"/>
      <c r="CW294" s="88"/>
      <c r="CX294" s="89"/>
      <c r="CY294" s="89"/>
      <c r="CZ294" s="89"/>
      <c r="DA294" s="88"/>
      <c r="DB294" s="89"/>
      <c r="DC294" s="89"/>
      <c r="DD294" s="89"/>
      <c r="DE294" s="88"/>
      <c r="DF294" s="89"/>
      <c r="DG294" s="89"/>
      <c r="DH294" s="89"/>
      <c r="DI294" s="89"/>
      <c r="DY294" s="84"/>
    </row>
    <row r="295" spans="1:131" s="85" customFormat="1" ht="60" customHeight="1" x14ac:dyDescent="0.35">
      <c r="A295" s="76" t="s">
        <v>246</v>
      </c>
      <c r="B295" s="57"/>
      <c r="C295" s="58">
        <f>C285+C284</f>
        <v>167948657</v>
      </c>
      <c r="D295" s="58">
        <f>D285+D284</f>
        <v>72992895</v>
      </c>
      <c r="E295" s="59">
        <f>E285+E284</f>
        <v>59926179.199999996</v>
      </c>
      <c r="F295" s="60">
        <f t="shared" si="20"/>
        <v>35.681249418981658</v>
      </c>
      <c r="G295" s="59">
        <f t="shared" si="21"/>
        <v>-108022477.80000001</v>
      </c>
      <c r="H295" s="116">
        <f t="shared" si="22"/>
        <v>82.098646998451002</v>
      </c>
      <c r="I295" s="59">
        <f t="shared" si="23"/>
        <v>-13066715.800000004</v>
      </c>
      <c r="J295" s="332"/>
      <c r="K295" s="77"/>
      <c r="L295" s="77"/>
      <c r="M295" s="77"/>
      <c r="N295" s="77"/>
      <c r="O295" s="77"/>
      <c r="P295" s="77"/>
      <c r="S295" s="351"/>
      <c r="T295" s="81"/>
      <c r="W295" s="84"/>
      <c r="Y295" s="86"/>
      <c r="Z295" s="87"/>
      <c r="AA295" s="89"/>
      <c r="AB295" s="89"/>
      <c r="AC295" s="89"/>
      <c r="AD295" s="89"/>
      <c r="AE295" s="89"/>
      <c r="AF295" s="89"/>
      <c r="AG295" s="89"/>
      <c r="AH295" s="89"/>
      <c r="AI295" s="89"/>
      <c r="AJ295" s="89"/>
      <c r="AK295" s="89"/>
      <c r="AL295" s="89"/>
      <c r="AM295" s="89"/>
      <c r="AN295" s="89"/>
      <c r="AO295" s="89"/>
      <c r="AP295" s="89"/>
      <c r="AQ295" s="89"/>
      <c r="AV295" s="86"/>
      <c r="AW295" s="87"/>
      <c r="AX295" s="89"/>
      <c r="AY295" s="89"/>
      <c r="AZ295" s="89"/>
      <c r="BA295" s="89"/>
      <c r="BB295" s="89"/>
      <c r="BC295" s="89"/>
      <c r="BD295" s="89"/>
      <c r="BE295" s="89"/>
      <c r="BF295" s="89"/>
      <c r="BG295" s="89"/>
      <c r="BH295" s="89"/>
      <c r="BI295" s="89"/>
      <c r="BJ295" s="89"/>
      <c r="BK295" s="89"/>
      <c r="BL295" s="89"/>
      <c r="BM295" s="89"/>
      <c r="BN295" s="89"/>
      <c r="BR295" s="88"/>
      <c r="BS295" s="90"/>
      <c r="BT295" s="87"/>
      <c r="BU295" s="80"/>
      <c r="BV295" s="80"/>
      <c r="BW295" s="80"/>
      <c r="BX295" s="80"/>
      <c r="BY295" s="80"/>
      <c r="BZ295" s="80"/>
      <c r="CA295" s="80"/>
      <c r="CB295" s="80"/>
      <c r="CC295" s="80"/>
      <c r="CD295" s="80"/>
      <c r="CE295" s="80"/>
      <c r="CF295" s="80"/>
      <c r="CG295" s="80"/>
      <c r="CH295" s="80"/>
      <c r="CI295" s="80"/>
      <c r="CJ295" s="80"/>
      <c r="CK295" s="80"/>
      <c r="CN295" s="84"/>
      <c r="CQ295" s="86"/>
      <c r="CR295" s="87"/>
      <c r="CS295" s="89"/>
      <c r="CT295" s="89"/>
      <c r="CU295" s="89"/>
      <c r="CV295" s="89"/>
      <c r="CW295" s="89"/>
      <c r="CX295" s="89"/>
      <c r="CY295" s="89"/>
      <c r="CZ295" s="89"/>
      <c r="DA295" s="89"/>
      <c r="DB295" s="89"/>
      <c r="DC295" s="89"/>
      <c r="DD295" s="89"/>
      <c r="DE295" s="89"/>
      <c r="DF295" s="89"/>
      <c r="DG295" s="89"/>
      <c r="DH295" s="89"/>
      <c r="DI295" s="89"/>
      <c r="DY295" s="84"/>
    </row>
    <row r="296" spans="1:131" s="85" customFormat="1" ht="69" customHeight="1" x14ac:dyDescent="0.35">
      <c r="A296" s="490" t="s">
        <v>247</v>
      </c>
      <c r="B296" s="491"/>
      <c r="C296" s="492">
        <f>C295+C221</f>
        <v>3205634162</v>
      </c>
      <c r="D296" s="492">
        <f>D295+D221</f>
        <v>1620637831</v>
      </c>
      <c r="E296" s="493">
        <f>E295+E221</f>
        <v>1424667230.1819999</v>
      </c>
      <c r="F296" s="60">
        <f t="shared" si="20"/>
        <v>44.442601937245016</v>
      </c>
      <c r="G296" s="59">
        <f t="shared" si="21"/>
        <v>-1780966931.8180001</v>
      </c>
      <c r="H296" s="116">
        <f t="shared" si="22"/>
        <v>87.907810303485377</v>
      </c>
      <c r="I296" s="59">
        <f t="shared" si="23"/>
        <v>-195970600.81800008</v>
      </c>
      <c r="J296" s="494"/>
      <c r="K296" s="298"/>
      <c r="L296" s="298"/>
      <c r="M296" s="298"/>
      <c r="N296" s="298"/>
      <c r="O296" s="298"/>
      <c r="P296" s="298"/>
      <c r="S296" s="351"/>
      <c r="T296" s="81"/>
      <c r="W296" s="84"/>
      <c r="Y296" s="86"/>
      <c r="Z296" s="87"/>
      <c r="AA296" s="89"/>
      <c r="AB296" s="495"/>
      <c r="AC296" s="495"/>
      <c r="AD296" s="495"/>
      <c r="AE296" s="89"/>
      <c r="AF296" s="495"/>
      <c r="AG296" s="495"/>
      <c r="AH296" s="495"/>
      <c r="AI296" s="89"/>
      <c r="AJ296" s="495"/>
      <c r="AK296" s="495"/>
      <c r="AL296" s="495"/>
      <c r="AM296" s="89"/>
      <c r="AN296" s="495"/>
      <c r="AO296" s="495"/>
      <c r="AP296" s="495"/>
      <c r="AQ296" s="495"/>
      <c r="AV296" s="86"/>
      <c r="AW296" s="87"/>
      <c r="AX296" s="89"/>
      <c r="AY296" s="495"/>
      <c r="AZ296" s="495"/>
      <c r="BA296" s="495"/>
      <c r="BB296" s="89"/>
      <c r="BC296" s="495"/>
      <c r="BD296" s="495"/>
      <c r="BE296" s="495"/>
      <c r="BF296" s="89"/>
      <c r="BG296" s="495"/>
      <c r="BH296" s="495"/>
      <c r="BI296" s="495"/>
      <c r="BJ296" s="89"/>
      <c r="BK296" s="495"/>
      <c r="BL296" s="495"/>
      <c r="BM296" s="495"/>
      <c r="BN296" s="495"/>
      <c r="BR296" s="88"/>
      <c r="BS296" s="90"/>
      <c r="BT296" s="87"/>
      <c r="BU296" s="80"/>
      <c r="BV296" s="496"/>
      <c r="BW296" s="496"/>
      <c r="BX296" s="496"/>
      <c r="BY296" s="80"/>
      <c r="BZ296" s="496"/>
      <c r="CA296" s="496"/>
      <c r="CB296" s="496"/>
      <c r="CC296" s="80"/>
      <c r="CD296" s="496"/>
      <c r="CE296" s="496"/>
      <c r="CF296" s="496"/>
      <c r="CG296" s="80"/>
      <c r="CH296" s="496"/>
      <c r="CI296" s="496"/>
      <c r="CJ296" s="496"/>
      <c r="CK296" s="496"/>
      <c r="CN296" s="84"/>
      <c r="CQ296" s="86"/>
      <c r="CR296" s="87"/>
      <c r="CS296" s="89"/>
      <c r="CT296" s="495"/>
      <c r="CU296" s="495"/>
      <c r="CV296" s="495"/>
      <c r="CW296" s="89"/>
      <c r="CX296" s="495"/>
      <c r="CY296" s="495"/>
      <c r="CZ296" s="495"/>
      <c r="DA296" s="89"/>
      <c r="DB296" s="495"/>
      <c r="DC296" s="495"/>
      <c r="DD296" s="495"/>
      <c r="DE296" s="89"/>
      <c r="DF296" s="495"/>
      <c r="DG296" s="495"/>
      <c r="DH296" s="495"/>
      <c r="DI296" s="495"/>
      <c r="DY296" s="84"/>
    </row>
    <row r="297" spans="1:131" s="207" customFormat="1" ht="62.4" customHeight="1" x14ac:dyDescent="0.6">
      <c r="A297" s="497" t="s">
        <v>248</v>
      </c>
      <c r="B297" s="498"/>
      <c r="C297" s="58">
        <f>C284+C151</f>
        <v>2731726732</v>
      </c>
      <c r="D297" s="58">
        <f>D284+D151</f>
        <v>1331202021</v>
      </c>
      <c r="E297" s="59">
        <f>E284+E151</f>
        <v>1185542503.7719998</v>
      </c>
      <c r="F297" s="60">
        <f>E297/C297*100</f>
        <v>43.39901535114457</v>
      </c>
      <c r="G297" s="59">
        <f>E297-C297</f>
        <v>-1546184228.2280002</v>
      </c>
      <c r="H297" s="116">
        <f t="shared" si="22"/>
        <v>89.058045666233241</v>
      </c>
      <c r="I297" s="59">
        <f>E297-D297</f>
        <v>-145659517.22800016</v>
      </c>
      <c r="J297" s="297"/>
      <c r="K297" s="198"/>
      <c r="L297" s="198"/>
      <c r="M297" s="198"/>
      <c r="N297" s="198"/>
      <c r="O297" s="198"/>
      <c r="P297" s="198"/>
      <c r="S297" s="499"/>
      <c r="T297" s="200"/>
      <c r="W297" s="202"/>
      <c r="Y297" s="500"/>
      <c r="AV297" s="501"/>
      <c r="AW297" s="501"/>
      <c r="AX297" s="501"/>
      <c r="AY297" s="501"/>
      <c r="AZ297" s="501"/>
      <c r="BA297" s="501"/>
      <c r="BR297" s="205"/>
      <c r="BS297" s="206"/>
    </row>
    <row r="298" spans="1:131" ht="75.75" hidden="1" customHeight="1" x14ac:dyDescent="0.45">
      <c r="A298" s="502"/>
      <c r="B298" s="503"/>
      <c r="C298" s="504"/>
      <c r="D298" s="504"/>
      <c r="E298" s="504"/>
      <c r="F298" s="504"/>
      <c r="G298" s="504"/>
      <c r="H298" s="504"/>
      <c r="I298" s="504"/>
      <c r="J298" s="505"/>
      <c r="K298" s="506"/>
      <c r="L298" s="507"/>
      <c r="M298" s="506"/>
      <c r="N298" s="506"/>
      <c r="O298" s="506"/>
      <c r="P298" s="508"/>
      <c r="S298" s="506"/>
      <c r="T298" s="509"/>
      <c r="AV298" s="510"/>
      <c r="AW298" s="510"/>
      <c r="AX298" s="510"/>
      <c r="AY298" s="510"/>
      <c r="AZ298" s="510"/>
      <c r="BA298" s="510"/>
      <c r="BR298" s="106"/>
      <c r="BS298" s="108"/>
      <c r="CK298" s="32"/>
    </row>
    <row r="299" spans="1:131" ht="52.5" customHeight="1" x14ac:dyDescent="0.45">
      <c r="B299" s="511"/>
      <c r="C299" s="512"/>
      <c r="D299" s="513"/>
      <c r="E299" s="513"/>
      <c r="F299" s="513"/>
      <c r="G299" s="513"/>
      <c r="H299" s="513"/>
      <c r="I299" s="513"/>
      <c r="J299" s="513"/>
      <c r="K299" s="507"/>
      <c r="L299" s="507"/>
      <c r="M299" s="507"/>
      <c r="N299" s="507"/>
      <c r="O299" s="507"/>
      <c r="P299" s="507"/>
      <c r="S299" s="19"/>
      <c r="T299" s="514"/>
      <c r="AV299" s="510"/>
      <c r="AW299" s="510"/>
      <c r="AX299" s="510"/>
      <c r="AY299" s="510"/>
      <c r="AZ299" s="510"/>
      <c r="BA299" s="510"/>
      <c r="BS299" s="108"/>
    </row>
    <row r="300" spans="1:131" s="526" customFormat="1" ht="55.2" customHeight="1" x14ac:dyDescent="0.55000000000000004">
      <c r="A300" s="515"/>
      <c r="B300" s="516"/>
      <c r="C300" s="517"/>
      <c r="D300" s="517"/>
      <c r="E300" s="517"/>
      <c r="F300" s="517"/>
      <c r="G300" s="517"/>
      <c r="H300" s="517"/>
      <c r="I300" s="517"/>
      <c r="J300" s="517"/>
      <c r="K300" s="518"/>
      <c r="L300" s="519"/>
      <c r="M300" s="518"/>
      <c r="N300" s="518"/>
      <c r="O300" s="518"/>
      <c r="P300" s="519"/>
      <c r="Q300" s="520"/>
      <c r="R300" s="520"/>
      <c r="S300" s="521"/>
      <c r="T300" s="522"/>
      <c r="U300" s="520"/>
      <c r="V300" s="520"/>
      <c r="W300" s="520"/>
      <c r="X300" s="520"/>
      <c r="Y300" s="523"/>
      <c r="Z300" s="520"/>
      <c r="AA300" s="520"/>
      <c r="AB300" s="520"/>
      <c r="AC300" s="520"/>
      <c r="AD300" s="520"/>
      <c r="AE300" s="520"/>
      <c r="AF300" s="520"/>
      <c r="AG300" s="520"/>
      <c r="AH300" s="520"/>
      <c r="AI300" s="520"/>
      <c r="AJ300" s="520"/>
      <c r="AK300" s="520"/>
      <c r="AL300" s="520"/>
      <c r="AM300" s="520"/>
      <c r="AN300" s="520"/>
      <c r="AO300" s="520"/>
      <c r="AP300" s="520"/>
      <c r="AQ300" s="520"/>
      <c r="AR300" s="520"/>
      <c r="AS300" s="520"/>
      <c r="AT300" s="520"/>
      <c r="AU300" s="520"/>
      <c r="AV300" s="524"/>
      <c r="AW300" s="524"/>
      <c r="AX300" s="524"/>
      <c r="AY300" s="524"/>
      <c r="AZ300" s="524"/>
      <c r="BA300" s="524"/>
      <c r="BB300" s="520"/>
      <c r="BC300" s="520"/>
      <c r="BD300" s="520"/>
      <c r="BE300" s="520"/>
      <c r="BF300" s="520"/>
      <c r="BG300" s="520"/>
      <c r="BH300" s="520"/>
      <c r="BI300" s="520"/>
      <c r="BJ300" s="520"/>
      <c r="BK300" s="520"/>
      <c r="BL300" s="520"/>
      <c r="BM300" s="520"/>
      <c r="BN300" s="520"/>
      <c r="BO300" s="520"/>
      <c r="BP300" s="520"/>
      <c r="BQ300" s="520"/>
      <c r="BR300" s="525"/>
      <c r="BS300" s="520"/>
      <c r="BT300" s="520"/>
      <c r="BU300" s="520"/>
      <c r="BV300" s="520"/>
      <c r="BW300" s="520"/>
      <c r="BX300" s="520"/>
      <c r="BY300" s="520"/>
      <c r="BZ300" s="520"/>
      <c r="CA300" s="520"/>
      <c r="CB300" s="520"/>
      <c r="CC300" s="520"/>
      <c r="CD300" s="520"/>
      <c r="CE300" s="520"/>
      <c r="CF300" s="520"/>
      <c r="CG300" s="520"/>
      <c r="CH300" s="520"/>
      <c r="CI300" s="520"/>
      <c r="CJ300" s="520"/>
      <c r="CK300" s="520"/>
      <c r="CL300" s="520"/>
      <c r="CM300" s="520"/>
      <c r="CN300" s="520"/>
      <c r="CO300" s="520"/>
      <c r="CP300" s="520"/>
      <c r="CQ300" s="520"/>
      <c r="CR300" s="520"/>
      <c r="CS300" s="520"/>
      <c r="CT300" s="520"/>
      <c r="CU300" s="520"/>
      <c r="CV300" s="520"/>
      <c r="CW300" s="520"/>
      <c r="CX300" s="520"/>
      <c r="CY300" s="520"/>
      <c r="CZ300" s="520"/>
      <c r="DA300" s="520"/>
      <c r="DB300" s="520"/>
      <c r="DC300" s="520"/>
      <c r="DD300" s="520"/>
      <c r="DE300" s="520"/>
      <c r="DF300" s="520"/>
      <c r="DG300" s="520"/>
      <c r="DH300" s="520"/>
      <c r="DI300" s="520"/>
      <c r="DJ300" s="520"/>
      <c r="DK300" s="520"/>
      <c r="DL300" s="520"/>
      <c r="DM300" s="520"/>
      <c r="DN300" s="520"/>
      <c r="DO300" s="520"/>
      <c r="DP300" s="520"/>
      <c r="DQ300" s="520"/>
      <c r="DR300" s="520"/>
      <c r="DS300" s="520"/>
      <c r="DT300" s="520"/>
      <c r="DU300" s="520"/>
      <c r="DV300" s="520"/>
      <c r="DW300" s="520"/>
      <c r="DX300" s="520"/>
      <c r="DY300" s="520"/>
      <c r="DZ300" s="520"/>
      <c r="EA300" s="520"/>
    </row>
    <row r="301" spans="1:131" x14ac:dyDescent="0.4">
      <c r="A301" s="527"/>
      <c r="B301" s="511"/>
      <c r="C301" s="528"/>
      <c r="D301" s="528"/>
      <c r="E301" s="528"/>
      <c r="F301" s="528"/>
      <c r="G301" s="528"/>
      <c r="H301" s="528"/>
      <c r="I301" s="528"/>
      <c r="J301" s="528"/>
      <c r="K301" s="529"/>
      <c r="L301" s="188"/>
      <c r="M301" s="529"/>
      <c r="N301" s="529"/>
      <c r="O301" s="529"/>
      <c r="P301" s="507"/>
      <c r="S301" s="19"/>
      <c r="AV301" s="510"/>
      <c r="AW301" s="510"/>
      <c r="AX301" s="510"/>
      <c r="AY301" s="510"/>
      <c r="AZ301" s="510"/>
      <c r="BA301" s="510"/>
    </row>
    <row r="302" spans="1:131" s="10" customFormat="1" ht="66.599999999999994" customHeight="1" x14ac:dyDescent="0.5">
      <c r="A302" s="530"/>
      <c r="B302" s="531"/>
      <c r="C302" s="19"/>
      <c r="D302" s="532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40"/>
      <c r="S302" s="19"/>
      <c r="T302" s="11"/>
      <c r="Y302" s="12"/>
      <c r="AV302" s="12"/>
      <c r="BR302" s="16"/>
    </row>
    <row r="303" spans="1:131" s="10" customFormat="1" ht="24.6" x14ac:dyDescent="0.4">
      <c r="A303" s="533"/>
      <c r="B303" s="531"/>
      <c r="C303" s="507"/>
      <c r="D303" s="534"/>
      <c r="E303" s="507"/>
      <c r="F303" s="507"/>
      <c r="G303" s="507"/>
      <c r="H303" s="507"/>
      <c r="I303" s="507"/>
      <c r="J303" s="507"/>
      <c r="K303" s="507"/>
      <c r="L303" s="507"/>
      <c r="M303" s="507"/>
      <c r="N303" s="507"/>
      <c r="O303" s="507"/>
      <c r="P303" s="507"/>
      <c r="S303" s="19"/>
      <c r="T303" s="11"/>
      <c r="Y303" s="12"/>
      <c r="AV303" s="12"/>
      <c r="BR303" s="16"/>
    </row>
    <row r="304" spans="1:131" s="10" customFormat="1" x14ac:dyDescent="0.4">
      <c r="A304" s="533"/>
      <c r="B304" s="535"/>
      <c r="C304" s="507"/>
      <c r="D304" s="507"/>
      <c r="E304" s="507"/>
      <c r="F304" s="507"/>
      <c r="G304" s="507"/>
      <c r="H304" s="507"/>
      <c r="I304" s="507"/>
      <c r="J304" s="507"/>
      <c r="K304" s="507"/>
      <c r="L304" s="507"/>
      <c r="M304" s="507"/>
      <c r="N304" s="507"/>
      <c r="O304" s="507"/>
      <c r="P304" s="507"/>
      <c r="S304" s="19"/>
      <c r="T304" s="11"/>
      <c r="Y304" s="12"/>
      <c r="AV304" s="12"/>
      <c r="BR304" s="16"/>
    </row>
    <row r="305" spans="1:70" s="10" customFormat="1" x14ac:dyDescent="0.4">
      <c r="A305" s="536"/>
      <c r="B305" s="535"/>
      <c r="C305" s="188"/>
      <c r="D305" s="188"/>
      <c r="E305" s="188"/>
      <c r="F305" s="188"/>
      <c r="G305" s="188"/>
      <c r="H305" s="188"/>
      <c r="I305" s="188"/>
      <c r="J305" s="188"/>
      <c r="K305" s="188"/>
      <c r="L305" s="507"/>
      <c r="M305" s="188"/>
      <c r="N305" s="188"/>
      <c r="O305" s="188"/>
      <c r="P305" s="507"/>
      <c r="S305" s="19"/>
      <c r="T305" s="11"/>
      <c r="Y305" s="12"/>
      <c r="AV305" s="12"/>
      <c r="BR305" s="16"/>
    </row>
    <row r="306" spans="1:70" s="10" customFormat="1" x14ac:dyDescent="0.4">
      <c r="A306" s="536"/>
      <c r="B306" s="535"/>
      <c r="C306" s="188"/>
      <c r="D306" s="188"/>
      <c r="E306" s="188"/>
      <c r="F306" s="188"/>
      <c r="G306" s="188"/>
      <c r="H306" s="188"/>
      <c r="I306" s="188"/>
      <c r="J306" s="188"/>
      <c r="K306" s="188"/>
      <c r="L306" s="507"/>
      <c r="M306" s="188"/>
      <c r="N306" s="188"/>
      <c r="O306" s="188"/>
      <c r="P306" s="507"/>
      <c r="S306" s="19"/>
      <c r="T306" s="11"/>
      <c r="Y306" s="12"/>
      <c r="AV306" s="12"/>
      <c r="BR306" s="16"/>
    </row>
    <row r="307" spans="1:70" s="10" customFormat="1" x14ac:dyDescent="0.4">
      <c r="A307" s="537"/>
      <c r="B307" s="538"/>
      <c r="C307" s="188"/>
      <c r="D307" s="188"/>
      <c r="E307" s="188"/>
      <c r="F307" s="188"/>
      <c r="G307" s="188"/>
      <c r="H307" s="188"/>
      <c r="I307" s="188"/>
      <c r="J307" s="188"/>
      <c r="K307" s="188"/>
      <c r="L307" s="507"/>
      <c r="M307" s="188"/>
      <c r="N307" s="188"/>
      <c r="O307" s="188"/>
      <c r="P307" s="507"/>
      <c r="S307" s="19"/>
      <c r="T307" s="11"/>
      <c r="Y307" s="12"/>
      <c r="AV307" s="12"/>
      <c r="BR307" s="16"/>
    </row>
    <row r="308" spans="1:70" s="10" customFormat="1" x14ac:dyDescent="0.4">
      <c r="A308" s="537"/>
      <c r="B308" s="539"/>
      <c r="C308" s="420"/>
      <c r="D308" s="420"/>
      <c r="E308" s="420"/>
      <c r="F308" s="420"/>
      <c r="G308" s="420"/>
      <c r="H308" s="420"/>
      <c r="I308" s="420"/>
      <c r="J308" s="420"/>
      <c r="K308" s="420"/>
      <c r="L308" s="101"/>
      <c r="M308" s="420"/>
      <c r="N308" s="420"/>
      <c r="O308" s="420"/>
      <c r="P308" s="101"/>
      <c r="S308" s="19"/>
      <c r="T308" s="11"/>
      <c r="Y308" s="12"/>
      <c r="AV308" s="12"/>
      <c r="BR308" s="16"/>
    </row>
    <row r="309" spans="1:70" s="10" customFormat="1" x14ac:dyDescent="0.4">
      <c r="A309" s="540"/>
      <c r="B309" s="539"/>
      <c r="C309" s="420"/>
      <c r="D309" s="420"/>
      <c r="E309" s="420"/>
      <c r="F309" s="420"/>
      <c r="G309" s="420"/>
      <c r="H309" s="420"/>
      <c r="I309" s="420"/>
      <c r="J309" s="420"/>
      <c r="K309" s="420"/>
      <c r="L309" s="101"/>
      <c r="M309" s="420"/>
      <c r="N309" s="420"/>
      <c r="O309" s="420"/>
      <c r="P309" s="101"/>
      <c r="S309" s="19"/>
      <c r="T309" s="11"/>
      <c r="Y309" s="12"/>
      <c r="AV309" s="12"/>
      <c r="BR309" s="16"/>
    </row>
    <row r="310" spans="1:70" s="10" customFormat="1" x14ac:dyDescent="0.4">
      <c r="A310" s="537"/>
      <c r="B310" s="538"/>
      <c r="C310" s="188"/>
      <c r="D310" s="188"/>
      <c r="E310" s="188"/>
      <c r="F310" s="188"/>
      <c r="G310" s="188"/>
      <c r="H310" s="188"/>
      <c r="I310" s="188"/>
      <c r="J310" s="188"/>
      <c r="K310" s="188"/>
      <c r="L310" s="507"/>
      <c r="M310" s="188"/>
      <c r="N310" s="188"/>
      <c r="O310" s="188"/>
      <c r="P310" s="507"/>
      <c r="S310" s="19"/>
      <c r="T310" s="11"/>
      <c r="Y310" s="12"/>
      <c r="AV310" s="12"/>
      <c r="BR310" s="16"/>
    </row>
    <row r="311" spans="1:70" s="10" customFormat="1" x14ac:dyDescent="0.4">
      <c r="A311" s="537"/>
      <c r="B311" s="538"/>
      <c r="C311" s="188"/>
      <c r="D311" s="188"/>
      <c r="E311" s="188"/>
      <c r="F311" s="188"/>
      <c r="G311" s="188"/>
      <c r="H311" s="188"/>
      <c r="I311" s="188"/>
      <c r="J311" s="188"/>
      <c r="K311" s="188"/>
      <c r="L311" s="507"/>
      <c r="M311" s="188"/>
      <c r="N311" s="188"/>
      <c r="O311" s="188"/>
      <c r="P311" s="507"/>
      <c r="S311" s="19"/>
      <c r="T311" s="11"/>
      <c r="Y311" s="12"/>
      <c r="AV311" s="12"/>
      <c r="BR311" s="16"/>
    </row>
    <row r="312" spans="1:70" s="10" customFormat="1" x14ac:dyDescent="0.4">
      <c r="A312" s="537"/>
      <c r="B312" s="538"/>
      <c r="C312" s="188"/>
      <c r="D312" s="188"/>
      <c r="E312" s="188"/>
      <c r="F312" s="188"/>
      <c r="G312" s="188"/>
      <c r="H312" s="188"/>
      <c r="I312" s="188"/>
      <c r="J312" s="188"/>
      <c r="K312" s="188"/>
      <c r="L312" s="507"/>
      <c r="M312" s="188"/>
      <c r="N312" s="188"/>
      <c r="O312" s="188"/>
      <c r="P312" s="507"/>
      <c r="S312" s="19"/>
      <c r="T312" s="11"/>
      <c r="Y312" s="12"/>
      <c r="AV312" s="12"/>
      <c r="BR312" s="16"/>
    </row>
    <row r="313" spans="1:70" s="10" customFormat="1" x14ac:dyDescent="0.4">
      <c r="A313" s="537"/>
      <c r="B313" s="538"/>
      <c r="C313" s="188"/>
      <c r="D313" s="188"/>
      <c r="E313" s="188"/>
      <c r="F313" s="188"/>
      <c r="G313" s="188"/>
      <c r="H313" s="188"/>
      <c r="I313" s="188"/>
      <c r="J313" s="188"/>
      <c r="K313" s="188"/>
      <c r="L313" s="507"/>
      <c r="M313" s="188"/>
      <c r="N313" s="188"/>
      <c r="O313" s="188"/>
      <c r="P313" s="507"/>
      <c r="S313" s="19"/>
      <c r="T313" s="11"/>
      <c r="Y313" s="12"/>
      <c r="AV313" s="12"/>
      <c r="BR313" s="16"/>
    </row>
    <row r="314" spans="1:70" s="10" customFormat="1" x14ac:dyDescent="0.4">
      <c r="A314" s="537"/>
      <c r="B314" s="538"/>
      <c r="C314" s="188"/>
      <c r="D314" s="188"/>
      <c r="E314" s="188"/>
      <c r="F314" s="188"/>
      <c r="G314" s="188"/>
      <c r="H314" s="188"/>
      <c r="I314" s="188"/>
      <c r="J314" s="188"/>
      <c r="K314" s="188"/>
      <c r="L314" s="507"/>
      <c r="M314" s="188"/>
      <c r="N314" s="188"/>
      <c r="O314" s="188"/>
      <c r="P314" s="507"/>
      <c r="S314" s="19"/>
      <c r="T314" s="11"/>
      <c r="Y314" s="12"/>
      <c r="AV314" s="12"/>
      <c r="BR314" s="16"/>
    </row>
    <row r="315" spans="1:70" s="10" customFormat="1" x14ac:dyDescent="0.4">
      <c r="A315" s="537"/>
      <c r="B315" s="538"/>
      <c r="C315" s="188"/>
      <c r="D315" s="188"/>
      <c r="E315" s="188"/>
      <c r="F315" s="188"/>
      <c r="G315" s="188"/>
      <c r="H315" s="188"/>
      <c r="I315" s="188"/>
      <c r="J315" s="188"/>
      <c r="K315" s="188"/>
      <c r="L315" s="507"/>
      <c r="M315" s="188"/>
      <c r="N315" s="188"/>
      <c r="O315" s="188"/>
      <c r="P315" s="507"/>
      <c r="S315" s="19"/>
      <c r="T315" s="11"/>
      <c r="Y315" s="12"/>
      <c r="AV315" s="12"/>
      <c r="BR315" s="16"/>
    </row>
    <row r="316" spans="1:70" s="10" customFormat="1" x14ac:dyDescent="0.4">
      <c r="A316" s="537"/>
      <c r="B316" s="538"/>
      <c r="C316" s="188"/>
      <c r="D316" s="188"/>
      <c r="E316" s="188"/>
      <c r="F316" s="188"/>
      <c r="G316" s="188"/>
      <c r="H316" s="188"/>
      <c r="I316" s="188"/>
      <c r="J316" s="188"/>
      <c r="K316" s="188"/>
      <c r="L316" s="507"/>
      <c r="M316" s="188"/>
      <c r="N316" s="188"/>
      <c r="O316" s="188"/>
      <c r="P316" s="507"/>
      <c r="S316" s="19"/>
      <c r="T316" s="11"/>
      <c r="Y316" s="12"/>
      <c r="AV316" s="12"/>
      <c r="BR316" s="16"/>
    </row>
    <row r="317" spans="1:70" s="10" customFormat="1" x14ac:dyDescent="0.4">
      <c r="A317" s="541"/>
      <c r="B317" s="539"/>
      <c r="C317" s="188"/>
      <c r="D317" s="188"/>
      <c r="E317" s="188"/>
      <c r="F317" s="188"/>
      <c r="G317" s="188"/>
      <c r="H317" s="188"/>
      <c r="I317" s="188"/>
      <c r="J317" s="188"/>
      <c r="K317" s="188"/>
      <c r="L317" s="507"/>
      <c r="M317" s="188"/>
      <c r="N317" s="188"/>
      <c r="O317" s="188"/>
      <c r="P317" s="507"/>
      <c r="S317" s="19"/>
      <c r="T317" s="11"/>
      <c r="Y317" s="12"/>
      <c r="AV317" s="12"/>
      <c r="BR317" s="16"/>
    </row>
    <row r="318" spans="1:70" s="10" customFormat="1" x14ac:dyDescent="0.4">
      <c r="A318" s="537"/>
      <c r="B318" s="539"/>
      <c r="C318" s="188"/>
      <c r="D318" s="188"/>
      <c r="E318" s="188"/>
      <c r="F318" s="188"/>
      <c r="G318" s="188"/>
      <c r="H318" s="188"/>
      <c r="I318" s="188"/>
      <c r="J318" s="188"/>
      <c r="K318" s="188"/>
      <c r="L318" s="507"/>
      <c r="M318" s="188"/>
      <c r="N318" s="188"/>
      <c r="O318" s="188"/>
      <c r="P318" s="507"/>
      <c r="S318" s="19"/>
      <c r="T318" s="11"/>
      <c r="Y318" s="12"/>
      <c r="AV318" s="12"/>
      <c r="BR318" s="16"/>
    </row>
    <row r="319" spans="1:70" s="10" customFormat="1" x14ac:dyDescent="0.4">
      <c r="A319" s="541"/>
      <c r="B319" s="539"/>
      <c r="C319" s="188"/>
      <c r="D319" s="188"/>
      <c r="E319" s="188"/>
      <c r="F319" s="188"/>
      <c r="G319" s="188"/>
      <c r="H319" s="188"/>
      <c r="I319" s="188"/>
      <c r="J319" s="188"/>
      <c r="K319" s="188"/>
      <c r="L319" s="507"/>
      <c r="M319" s="188"/>
      <c r="N319" s="188"/>
      <c r="O319" s="188"/>
      <c r="P319" s="507"/>
      <c r="S319" s="19"/>
      <c r="T319" s="11"/>
      <c r="Y319" s="12"/>
      <c r="AV319" s="12"/>
      <c r="BR319" s="16"/>
    </row>
    <row r="320" spans="1:70" s="10" customFormat="1" x14ac:dyDescent="0.4">
      <c r="A320" s="541"/>
      <c r="B320" s="539"/>
      <c r="C320" s="188"/>
      <c r="D320" s="188"/>
      <c r="E320" s="188"/>
      <c r="F320" s="188"/>
      <c r="G320" s="188"/>
      <c r="H320" s="188"/>
      <c r="I320" s="188"/>
      <c r="J320" s="188"/>
      <c r="K320" s="188"/>
      <c r="L320" s="507"/>
      <c r="M320" s="188"/>
      <c r="N320" s="188"/>
      <c r="O320" s="188"/>
      <c r="P320" s="507"/>
      <c r="S320" s="19"/>
      <c r="T320" s="11"/>
      <c r="Y320" s="12"/>
      <c r="AV320" s="12"/>
      <c r="BR320" s="16"/>
    </row>
    <row r="321" spans="1:70" s="10" customFormat="1" x14ac:dyDescent="0.4">
      <c r="A321" s="537"/>
      <c r="B321" s="539"/>
      <c r="C321" s="188"/>
      <c r="D321" s="188"/>
      <c r="E321" s="188"/>
      <c r="F321" s="188"/>
      <c r="G321" s="188"/>
      <c r="H321" s="188"/>
      <c r="I321" s="188"/>
      <c r="J321" s="188"/>
      <c r="K321" s="188"/>
      <c r="L321" s="507"/>
      <c r="M321" s="188"/>
      <c r="N321" s="188"/>
      <c r="O321" s="188"/>
      <c r="P321" s="507"/>
      <c r="S321" s="19"/>
      <c r="T321" s="11"/>
      <c r="Y321" s="12"/>
      <c r="AV321" s="12"/>
      <c r="BR321" s="16"/>
    </row>
    <row r="322" spans="1:70" s="10" customFormat="1" x14ac:dyDescent="0.4">
      <c r="A322" s="537"/>
      <c r="B322" s="539"/>
      <c r="C322" s="188"/>
      <c r="D322" s="188"/>
      <c r="E322" s="188"/>
      <c r="F322" s="188"/>
      <c r="G322" s="188"/>
      <c r="H322" s="188"/>
      <c r="I322" s="188"/>
      <c r="J322" s="188"/>
      <c r="K322" s="188"/>
      <c r="L322" s="507"/>
      <c r="M322" s="188"/>
      <c r="N322" s="188"/>
      <c r="O322" s="188"/>
      <c r="P322" s="507"/>
      <c r="S322" s="19"/>
      <c r="T322" s="11"/>
      <c r="Y322" s="12"/>
      <c r="AV322" s="12"/>
      <c r="BR322" s="16"/>
    </row>
    <row r="323" spans="1:70" s="10" customFormat="1" x14ac:dyDescent="0.4">
      <c r="A323" s="537"/>
      <c r="B323" s="539"/>
      <c r="C323" s="188"/>
      <c r="D323" s="188"/>
      <c r="E323" s="188"/>
      <c r="F323" s="188"/>
      <c r="G323" s="188"/>
      <c r="H323" s="188"/>
      <c r="I323" s="188"/>
      <c r="J323" s="188"/>
      <c r="K323" s="188"/>
      <c r="L323" s="507"/>
      <c r="M323" s="188"/>
      <c r="N323" s="188"/>
      <c r="O323" s="188"/>
      <c r="P323" s="507"/>
      <c r="S323" s="19"/>
      <c r="T323" s="11"/>
      <c r="Y323" s="12"/>
      <c r="AV323" s="12"/>
      <c r="BR323" s="16"/>
    </row>
    <row r="324" spans="1:70" s="10" customFormat="1" x14ac:dyDescent="0.4">
      <c r="A324" s="537"/>
      <c r="B324" s="53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40"/>
      <c r="S324" s="19"/>
      <c r="T324" s="11"/>
      <c r="Y324" s="12"/>
      <c r="AV324" s="12"/>
      <c r="BR324" s="16"/>
    </row>
    <row r="325" spans="1:70" s="10" customFormat="1" x14ac:dyDescent="0.4">
      <c r="A325" s="537"/>
      <c r="B325" s="539"/>
      <c r="C325" s="507"/>
      <c r="D325" s="507"/>
      <c r="E325" s="507"/>
      <c r="F325" s="507"/>
      <c r="G325" s="507"/>
      <c r="H325" s="507"/>
      <c r="I325" s="507"/>
      <c r="J325" s="507"/>
      <c r="K325" s="507"/>
      <c r="L325" s="507"/>
      <c r="M325" s="507"/>
      <c r="N325" s="507"/>
      <c r="O325" s="507"/>
      <c r="P325" s="507"/>
      <c r="S325" s="19"/>
      <c r="T325" s="11"/>
      <c r="Y325" s="12"/>
      <c r="AV325" s="12"/>
      <c r="BR325" s="16"/>
    </row>
    <row r="326" spans="1:70" s="10" customFormat="1" x14ac:dyDescent="0.4">
      <c r="A326" s="537"/>
      <c r="B326" s="539"/>
      <c r="C326" s="19"/>
      <c r="D326" s="188"/>
      <c r="E326" s="542"/>
      <c r="F326" s="19"/>
      <c r="G326" s="188"/>
      <c r="H326" s="542"/>
      <c r="I326" s="19"/>
      <c r="J326" s="188"/>
      <c r="K326" s="542"/>
      <c r="L326" s="507"/>
      <c r="M326" s="19"/>
      <c r="N326" s="188"/>
      <c r="O326" s="542"/>
      <c r="P326" s="507"/>
      <c r="S326" s="19"/>
      <c r="T326" s="11"/>
      <c r="Y326" s="12"/>
      <c r="AV326" s="12"/>
      <c r="BR326" s="16"/>
    </row>
    <row r="327" spans="1:70" s="10" customFormat="1" x14ac:dyDescent="0.4">
      <c r="A327" s="537"/>
      <c r="B327" s="539"/>
      <c r="C327" s="188"/>
      <c r="D327" s="188"/>
      <c r="E327" s="188"/>
      <c r="F327" s="188"/>
      <c r="G327" s="188"/>
      <c r="H327" s="188"/>
      <c r="I327" s="188"/>
      <c r="J327" s="188"/>
      <c r="K327" s="188"/>
      <c r="L327" s="507"/>
      <c r="M327" s="188"/>
      <c r="N327" s="188"/>
      <c r="O327" s="188"/>
      <c r="P327" s="507"/>
      <c r="S327" s="19"/>
      <c r="T327" s="11"/>
      <c r="Y327" s="12"/>
      <c r="AV327" s="12"/>
      <c r="BR327" s="16"/>
    </row>
    <row r="328" spans="1:70" s="10" customFormat="1" x14ac:dyDescent="0.4">
      <c r="A328" s="541"/>
      <c r="B328" s="539"/>
      <c r="C328" s="188"/>
      <c r="D328" s="188"/>
      <c r="E328" s="188"/>
      <c r="F328" s="188"/>
      <c r="G328" s="188"/>
      <c r="H328" s="188"/>
      <c r="I328" s="188"/>
      <c r="J328" s="188"/>
      <c r="K328" s="188"/>
      <c r="L328" s="507"/>
      <c r="M328" s="188"/>
      <c r="N328" s="188"/>
      <c r="O328" s="188"/>
      <c r="P328" s="507"/>
      <c r="S328" s="19"/>
      <c r="T328" s="11"/>
      <c r="Y328" s="12"/>
      <c r="AV328" s="12"/>
      <c r="BR328" s="16"/>
    </row>
    <row r="329" spans="1:70" s="10" customFormat="1" x14ac:dyDescent="0.4">
      <c r="A329" s="537"/>
      <c r="B329" s="539"/>
      <c r="C329" s="188"/>
      <c r="D329" s="188"/>
      <c r="E329" s="188"/>
      <c r="F329" s="188"/>
      <c r="G329" s="188"/>
      <c r="H329" s="188"/>
      <c r="I329" s="188"/>
      <c r="J329" s="188"/>
      <c r="K329" s="188"/>
      <c r="L329" s="507"/>
      <c r="M329" s="188"/>
      <c r="N329" s="188"/>
      <c r="O329" s="188"/>
      <c r="P329" s="507"/>
      <c r="S329" s="19"/>
      <c r="T329" s="11"/>
      <c r="Y329" s="12"/>
      <c r="AV329" s="12"/>
      <c r="BR329" s="16"/>
    </row>
    <row r="330" spans="1:70" s="10" customFormat="1" x14ac:dyDescent="0.4">
      <c r="A330" s="536"/>
      <c r="B330" s="539"/>
      <c r="C330" s="507"/>
      <c r="D330" s="507"/>
      <c r="E330" s="507"/>
      <c r="F330" s="507"/>
      <c r="G330" s="507"/>
      <c r="H330" s="507"/>
      <c r="I330" s="507"/>
      <c r="J330" s="507"/>
      <c r="K330" s="507"/>
      <c r="L330" s="507"/>
      <c r="M330" s="507"/>
      <c r="N330" s="507"/>
      <c r="O330" s="507"/>
      <c r="P330" s="507"/>
      <c r="S330" s="19"/>
      <c r="T330" s="11"/>
      <c r="Y330" s="12"/>
      <c r="AV330" s="12"/>
      <c r="BR330" s="16"/>
    </row>
    <row r="331" spans="1:70" s="10" customFormat="1" x14ac:dyDescent="0.4">
      <c r="A331" s="536"/>
      <c r="B331" s="539"/>
      <c r="C331" s="507"/>
      <c r="D331" s="507"/>
      <c r="E331" s="507"/>
      <c r="F331" s="507"/>
      <c r="G331" s="507"/>
      <c r="H331" s="507"/>
      <c r="I331" s="507"/>
      <c r="J331" s="507"/>
      <c r="K331" s="507"/>
      <c r="L331" s="507"/>
      <c r="M331" s="507"/>
      <c r="N331" s="507"/>
      <c r="O331" s="507"/>
      <c r="P331" s="507"/>
      <c r="S331" s="19"/>
      <c r="T331" s="11"/>
      <c r="Y331" s="12"/>
      <c r="AV331" s="12"/>
      <c r="BR331" s="16"/>
    </row>
    <row r="332" spans="1:70" s="10" customFormat="1" x14ac:dyDescent="0.4">
      <c r="A332" s="537"/>
      <c r="B332" s="539"/>
      <c r="C332" s="188"/>
      <c r="D332" s="188"/>
      <c r="E332" s="188"/>
      <c r="F332" s="188"/>
      <c r="G332" s="188"/>
      <c r="H332" s="188"/>
      <c r="I332" s="188"/>
      <c r="J332" s="188"/>
      <c r="K332" s="188"/>
      <c r="L332" s="507"/>
      <c r="M332" s="188"/>
      <c r="N332" s="188"/>
      <c r="O332" s="188"/>
      <c r="P332" s="507"/>
      <c r="S332" s="19"/>
      <c r="T332" s="11"/>
      <c r="Y332" s="12"/>
      <c r="AV332" s="12"/>
      <c r="BR332" s="16"/>
    </row>
    <row r="333" spans="1:70" s="10" customFormat="1" x14ac:dyDescent="0.4">
      <c r="A333" s="537"/>
      <c r="B333" s="539"/>
      <c r="C333" s="188"/>
      <c r="D333" s="188"/>
      <c r="E333" s="188"/>
      <c r="F333" s="188"/>
      <c r="G333" s="188"/>
      <c r="H333" s="188"/>
      <c r="I333" s="188"/>
      <c r="J333" s="188"/>
      <c r="K333" s="188"/>
      <c r="L333" s="507"/>
      <c r="M333" s="188"/>
      <c r="N333" s="188"/>
      <c r="O333" s="188"/>
      <c r="P333" s="507"/>
      <c r="S333" s="19"/>
      <c r="T333" s="11"/>
      <c r="Y333" s="12"/>
      <c r="AV333" s="12"/>
      <c r="BR333" s="16"/>
    </row>
    <row r="334" spans="1:70" s="10" customFormat="1" x14ac:dyDescent="0.4">
      <c r="A334" s="537"/>
      <c r="B334" s="538"/>
      <c r="C334" s="188"/>
      <c r="D334" s="188"/>
      <c r="E334" s="188"/>
      <c r="F334" s="188"/>
      <c r="G334" s="188"/>
      <c r="H334" s="188"/>
      <c r="I334" s="188"/>
      <c r="J334" s="188"/>
      <c r="K334" s="188"/>
      <c r="L334" s="507"/>
      <c r="M334" s="188"/>
      <c r="N334" s="188"/>
      <c r="O334" s="188"/>
      <c r="P334" s="507"/>
      <c r="S334" s="19"/>
      <c r="T334" s="11"/>
      <c r="Y334" s="12"/>
      <c r="AV334" s="12"/>
      <c r="BR334" s="16"/>
    </row>
    <row r="335" spans="1:70" s="10" customFormat="1" x14ac:dyDescent="0.4">
      <c r="A335" s="537"/>
      <c r="B335" s="538"/>
      <c r="C335" s="188"/>
      <c r="D335" s="188"/>
      <c r="E335" s="188"/>
      <c r="F335" s="188"/>
      <c r="G335" s="188"/>
      <c r="H335" s="188"/>
      <c r="I335" s="188"/>
      <c r="J335" s="188"/>
      <c r="K335" s="188"/>
      <c r="L335" s="507"/>
      <c r="M335" s="188"/>
      <c r="N335" s="188"/>
      <c r="O335" s="188"/>
      <c r="P335" s="507"/>
      <c r="S335" s="19"/>
      <c r="T335" s="11"/>
      <c r="Y335" s="12"/>
      <c r="AV335" s="12"/>
      <c r="BR335" s="16"/>
    </row>
    <row r="336" spans="1:70" s="10" customFormat="1" x14ac:dyDescent="0.4">
      <c r="A336" s="537"/>
      <c r="B336" s="538"/>
      <c r="C336" s="188"/>
      <c r="D336" s="188"/>
      <c r="E336" s="188"/>
      <c r="F336" s="188"/>
      <c r="G336" s="188"/>
      <c r="H336" s="188"/>
      <c r="I336" s="188"/>
      <c r="J336" s="188"/>
      <c r="K336" s="188"/>
      <c r="L336" s="507"/>
      <c r="M336" s="188"/>
      <c r="N336" s="188"/>
      <c r="O336" s="188"/>
      <c r="P336" s="507"/>
      <c r="S336" s="19"/>
      <c r="T336" s="11"/>
      <c r="Y336" s="12"/>
      <c r="AV336" s="12"/>
      <c r="BR336" s="16"/>
    </row>
    <row r="337" spans="1:70" s="10" customFormat="1" x14ac:dyDescent="0.4">
      <c r="A337" s="533"/>
      <c r="B337" s="538"/>
      <c r="C337" s="507"/>
      <c r="D337" s="507"/>
      <c r="E337" s="507"/>
      <c r="F337" s="507"/>
      <c r="G337" s="507"/>
      <c r="H337" s="507"/>
      <c r="I337" s="507"/>
      <c r="J337" s="507"/>
      <c r="K337" s="507"/>
      <c r="L337" s="507"/>
      <c r="M337" s="507"/>
      <c r="N337" s="507"/>
      <c r="O337" s="507"/>
      <c r="P337" s="507"/>
      <c r="S337" s="19"/>
      <c r="T337" s="11"/>
      <c r="Y337" s="12"/>
      <c r="AV337" s="12"/>
      <c r="BR337" s="16"/>
    </row>
    <row r="338" spans="1:70" s="10" customFormat="1" x14ac:dyDescent="0.4">
      <c r="A338" s="543"/>
      <c r="B338" s="538"/>
      <c r="C338" s="188"/>
      <c r="D338" s="188"/>
      <c r="E338" s="188"/>
      <c r="F338" s="188"/>
      <c r="G338" s="188"/>
      <c r="H338" s="188"/>
      <c r="I338" s="188"/>
      <c r="J338" s="188"/>
      <c r="K338" s="188"/>
      <c r="L338" s="507"/>
      <c r="M338" s="188"/>
      <c r="N338" s="188"/>
      <c r="O338" s="188"/>
      <c r="P338" s="507"/>
      <c r="S338" s="19"/>
      <c r="T338" s="11"/>
      <c r="Y338" s="12"/>
      <c r="AV338" s="12"/>
      <c r="BR338" s="16"/>
    </row>
    <row r="339" spans="1:70" s="10" customFormat="1" x14ac:dyDescent="0.4">
      <c r="A339" s="537"/>
      <c r="B339" s="538"/>
      <c r="C339" s="188"/>
      <c r="D339" s="188"/>
      <c r="E339" s="188"/>
      <c r="F339" s="188"/>
      <c r="G339" s="188"/>
      <c r="H339" s="188"/>
      <c r="I339" s="188"/>
      <c r="J339" s="188"/>
      <c r="K339" s="188"/>
      <c r="L339" s="507"/>
      <c r="M339" s="188"/>
      <c r="N339" s="188"/>
      <c r="O339" s="188"/>
      <c r="P339" s="507"/>
      <c r="S339" s="19"/>
      <c r="T339" s="11"/>
      <c r="Y339" s="12"/>
      <c r="AV339" s="12"/>
      <c r="BR339" s="16"/>
    </row>
    <row r="340" spans="1:70" s="10" customFormat="1" x14ac:dyDescent="0.4">
      <c r="A340" s="537"/>
      <c r="B340" s="538"/>
      <c r="C340" s="188"/>
      <c r="D340" s="188"/>
      <c r="E340" s="188"/>
      <c r="F340" s="188"/>
      <c r="G340" s="188"/>
      <c r="H340" s="188"/>
      <c r="I340" s="188"/>
      <c r="J340" s="188"/>
      <c r="K340" s="188"/>
      <c r="L340" s="507"/>
      <c r="M340" s="188"/>
      <c r="N340" s="188"/>
      <c r="O340" s="188"/>
      <c r="P340" s="507"/>
      <c r="S340" s="19"/>
      <c r="T340" s="11"/>
      <c r="Y340" s="12"/>
      <c r="AV340" s="12"/>
      <c r="BR340" s="16"/>
    </row>
    <row r="341" spans="1:70" s="10" customFormat="1" x14ac:dyDescent="0.4">
      <c r="A341" s="537"/>
      <c r="B341" s="538"/>
      <c r="C341" s="188"/>
      <c r="D341" s="188"/>
      <c r="E341" s="188"/>
      <c r="F341" s="188"/>
      <c r="G341" s="188"/>
      <c r="H341" s="188"/>
      <c r="I341" s="188"/>
      <c r="J341" s="188"/>
      <c r="K341" s="188"/>
      <c r="L341" s="507"/>
      <c r="M341" s="188"/>
      <c r="N341" s="188"/>
      <c r="O341" s="188"/>
      <c r="P341" s="507"/>
      <c r="S341" s="19"/>
      <c r="T341" s="11"/>
      <c r="Y341" s="12"/>
      <c r="AV341" s="12"/>
      <c r="BR341" s="16"/>
    </row>
    <row r="342" spans="1:70" s="10" customFormat="1" x14ac:dyDescent="0.4">
      <c r="A342" s="533"/>
      <c r="B342" s="538"/>
      <c r="C342" s="40"/>
      <c r="D342" s="40"/>
      <c r="E342" s="40"/>
      <c r="F342" s="40"/>
      <c r="G342" s="40"/>
      <c r="H342" s="40"/>
      <c r="I342" s="40"/>
      <c r="J342" s="40"/>
      <c r="K342" s="40"/>
      <c r="L342" s="507"/>
      <c r="M342" s="40"/>
      <c r="N342" s="40"/>
      <c r="O342" s="40"/>
      <c r="P342" s="507"/>
      <c r="S342" s="19"/>
      <c r="T342" s="11"/>
      <c r="Y342" s="12"/>
      <c r="AV342" s="12"/>
      <c r="BR342" s="16"/>
    </row>
    <row r="343" spans="1:70" s="10" customFormat="1" x14ac:dyDescent="0.4">
      <c r="A343" s="533"/>
      <c r="B343" s="538"/>
      <c r="C343" s="40"/>
      <c r="D343" s="40"/>
      <c r="E343" s="40"/>
      <c r="F343" s="40"/>
      <c r="G343" s="40"/>
      <c r="H343" s="40"/>
      <c r="I343" s="40"/>
      <c r="J343" s="40"/>
      <c r="K343" s="40"/>
      <c r="L343" s="507"/>
      <c r="M343" s="40"/>
      <c r="N343" s="40"/>
      <c r="O343" s="40"/>
      <c r="P343" s="507"/>
      <c r="S343" s="19"/>
      <c r="T343" s="11"/>
      <c r="Y343" s="12"/>
      <c r="AV343" s="12"/>
      <c r="BR343" s="16"/>
    </row>
    <row r="344" spans="1:70" s="10" customFormat="1" x14ac:dyDescent="0.4">
      <c r="A344" s="536"/>
      <c r="B344" s="538"/>
      <c r="C344" s="188"/>
      <c r="D344" s="188"/>
      <c r="E344" s="188"/>
      <c r="F344" s="188"/>
      <c r="G344" s="188"/>
      <c r="H344" s="188"/>
      <c r="I344" s="188"/>
      <c r="J344" s="188"/>
      <c r="K344" s="188"/>
      <c r="L344" s="507"/>
      <c r="M344" s="188"/>
      <c r="N344" s="188"/>
      <c r="O344" s="188"/>
      <c r="P344" s="507"/>
      <c r="S344" s="19"/>
      <c r="T344" s="11"/>
      <c r="Y344" s="12"/>
      <c r="AV344" s="12"/>
      <c r="BR344" s="16"/>
    </row>
    <row r="345" spans="1:70" s="10" customFormat="1" x14ac:dyDescent="0.4">
      <c r="A345" s="536"/>
      <c r="B345" s="538"/>
      <c r="C345" s="188"/>
      <c r="D345" s="188"/>
      <c r="E345" s="188"/>
      <c r="F345" s="188"/>
      <c r="G345" s="188"/>
      <c r="H345" s="188"/>
      <c r="I345" s="188"/>
      <c r="J345" s="188"/>
      <c r="K345" s="188"/>
      <c r="L345" s="507"/>
      <c r="M345" s="188"/>
      <c r="N345" s="188"/>
      <c r="O345" s="188"/>
      <c r="P345" s="507"/>
      <c r="S345" s="19"/>
      <c r="T345" s="11"/>
      <c r="Y345" s="12"/>
      <c r="AV345" s="12"/>
      <c r="BR345" s="16"/>
    </row>
    <row r="346" spans="1:70" s="10" customFormat="1" x14ac:dyDescent="0.4">
      <c r="A346" s="537"/>
      <c r="B346" s="538"/>
      <c r="C346" s="188"/>
      <c r="D346" s="188"/>
      <c r="E346" s="188"/>
      <c r="F346" s="188"/>
      <c r="G346" s="188"/>
      <c r="H346" s="188"/>
      <c r="I346" s="188"/>
      <c r="J346" s="188"/>
      <c r="K346" s="188"/>
      <c r="L346" s="507"/>
      <c r="M346" s="188"/>
      <c r="N346" s="188"/>
      <c r="O346" s="188"/>
      <c r="P346" s="507"/>
      <c r="S346" s="19"/>
      <c r="T346" s="11"/>
      <c r="Y346" s="12"/>
      <c r="AV346" s="12"/>
      <c r="BR346" s="16"/>
    </row>
    <row r="347" spans="1:70" s="10" customFormat="1" x14ac:dyDescent="0.4">
      <c r="A347" s="537"/>
      <c r="B347" s="538"/>
      <c r="C347" s="188"/>
      <c r="D347" s="188"/>
      <c r="E347" s="188"/>
      <c r="F347" s="188"/>
      <c r="G347" s="188"/>
      <c r="H347" s="188"/>
      <c r="I347" s="188"/>
      <c r="J347" s="188"/>
      <c r="K347" s="188"/>
      <c r="L347" s="507"/>
      <c r="M347" s="188"/>
      <c r="N347" s="188"/>
      <c r="O347" s="188"/>
      <c r="P347" s="507"/>
      <c r="S347" s="19"/>
      <c r="T347" s="11"/>
      <c r="Y347" s="12"/>
      <c r="AV347" s="12"/>
      <c r="BR347" s="16"/>
    </row>
    <row r="348" spans="1:70" s="10" customFormat="1" x14ac:dyDescent="0.4">
      <c r="A348" s="537"/>
      <c r="B348" s="538"/>
      <c r="C348" s="188"/>
      <c r="D348" s="188"/>
      <c r="E348" s="188"/>
      <c r="F348" s="188"/>
      <c r="G348" s="188"/>
      <c r="H348" s="188"/>
      <c r="I348" s="188"/>
      <c r="J348" s="188"/>
      <c r="K348" s="188"/>
      <c r="L348" s="507"/>
      <c r="M348" s="188"/>
      <c r="N348" s="188"/>
      <c r="O348" s="188"/>
      <c r="P348" s="507"/>
      <c r="S348" s="19"/>
      <c r="T348" s="11"/>
      <c r="Y348" s="12"/>
      <c r="AV348" s="12"/>
      <c r="BR348" s="16"/>
    </row>
    <row r="349" spans="1:70" s="10" customFormat="1" x14ac:dyDescent="0.4">
      <c r="A349" s="533"/>
      <c r="B349" s="538"/>
      <c r="C349" s="507"/>
      <c r="D349" s="507"/>
      <c r="E349" s="507"/>
      <c r="F349" s="507"/>
      <c r="G349" s="507"/>
      <c r="H349" s="507"/>
      <c r="I349" s="507"/>
      <c r="J349" s="507"/>
      <c r="K349" s="507"/>
      <c r="L349" s="507"/>
      <c r="M349" s="507"/>
      <c r="N349" s="507"/>
      <c r="O349" s="507"/>
      <c r="P349" s="507"/>
      <c r="S349" s="19"/>
      <c r="T349" s="11"/>
      <c r="Y349" s="12"/>
      <c r="AV349" s="12"/>
      <c r="BR349" s="16"/>
    </row>
    <row r="350" spans="1:70" s="10" customFormat="1" x14ac:dyDescent="0.4">
      <c r="A350" s="533"/>
      <c r="B350" s="538"/>
      <c r="C350" s="507"/>
      <c r="D350" s="507"/>
      <c r="E350" s="507"/>
      <c r="F350" s="507"/>
      <c r="G350" s="507"/>
      <c r="H350" s="507"/>
      <c r="I350" s="507"/>
      <c r="J350" s="507"/>
      <c r="K350" s="507"/>
      <c r="L350" s="507"/>
      <c r="M350" s="507"/>
      <c r="N350" s="507"/>
      <c r="O350" s="507"/>
      <c r="P350" s="507"/>
      <c r="S350" s="19"/>
      <c r="T350" s="188"/>
      <c r="Y350" s="12"/>
      <c r="AV350" s="12"/>
      <c r="BR350" s="16"/>
    </row>
    <row r="351" spans="1:70" s="10" customFormat="1" x14ac:dyDescent="0.4">
      <c r="A351" s="536"/>
      <c r="B351" s="538"/>
      <c r="C351" s="507"/>
      <c r="D351" s="507"/>
      <c r="E351" s="507"/>
      <c r="F351" s="507"/>
      <c r="G351" s="507"/>
      <c r="H351" s="507"/>
      <c r="I351" s="507"/>
      <c r="J351" s="507"/>
      <c r="K351" s="507"/>
      <c r="L351" s="507"/>
      <c r="M351" s="507"/>
      <c r="N351" s="507"/>
      <c r="O351" s="507"/>
      <c r="P351" s="507"/>
      <c r="S351" s="19"/>
      <c r="T351" s="11"/>
      <c r="Y351" s="12"/>
      <c r="AV351" s="12"/>
      <c r="BR351" s="16"/>
    </row>
    <row r="352" spans="1:70" s="10" customFormat="1" x14ac:dyDescent="0.4">
      <c r="A352" s="536"/>
      <c r="B352" s="538"/>
      <c r="C352" s="188"/>
      <c r="D352" s="188"/>
      <c r="E352" s="188"/>
      <c r="F352" s="188"/>
      <c r="G352" s="188"/>
      <c r="H352" s="188"/>
      <c r="I352" s="188"/>
      <c r="J352" s="188"/>
      <c r="K352" s="188"/>
      <c r="L352" s="507"/>
      <c r="M352" s="188"/>
      <c r="N352" s="188"/>
      <c r="O352" s="188"/>
      <c r="P352" s="507"/>
      <c r="S352" s="19"/>
      <c r="T352" s="11"/>
      <c r="Y352" s="12"/>
      <c r="AV352" s="12"/>
      <c r="BR352" s="16"/>
    </row>
    <row r="353" spans="1:70" s="10" customFormat="1" x14ac:dyDescent="0.4">
      <c r="A353" s="537"/>
      <c r="B353" s="538"/>
      <c r="C353" s="188"/>
      <c r="D353" s="188"/>
      <c r="E353" s="188"/>
      <c r="F353" s="188"/>
      <c r="G353" s="188"/>
      <c r="H353" s="188"/>
      <c r="I353" s="188"/>
      <c r="J353" s="188"/>
      <c r="K353" s="188"/>
      <c r="L353" s="507"/>
      <c r="M353" s="188"/>
      <c r="N353" s="188"/>
      <c r="O353" s="188"/>
      <c r="P353" s="507"/>
      <c r="S353" s="19"/>
      <c r="T353" s="11"/>
      <c r="Y353" s="12"/>
      <c r="AV353" s="12"/>
      <c r="BR353" s="16"/>
    </row>
    <row r="354" spans="1:70" s="10" customFormat="1" x14ac:dyDescent="0.4">
      <c r="A354" s="537"/>
      <c r="B354" s="538"/>
      <c r="C354" s="188"/>
      <c r="D354" s="188"/>
      <c r="E354" s="188"/>
      <c r="F354" s="188"/>
      <c r="G354" s="188"/>
      <c r="H354" s="188"/>
      <c r="I354" s="188"/>
      <c r="J354" s="188"/>
      <c r="K354" s="188"/>
      <c r="L354" s="507"/>
      <c r="M354" s="188"/>
      <c r="N354" s="188"/>
      <c r="O354" s="188"/>
      <c r="P354" s="507"/>
      <c r="S354" s="19"/>
      <c r="T354" s="11"/>
      <c r="Y354" s="12"/>
      <c r="AV354" s="12"/>
      <c r="BR354" s="16"/>
    </row>
    <row r="355" spans="1:70" s="10" customFormat="1" x14ac:dyDescent="0.4">
      <c r="A355" s="537"/>
      <c r="B355" s="538"/>
      <c r="C355" s="188"/>
      <c r="D355" s="188"/>
      <c r="E355" s="188"/>
      <c r="F355" s="188"/>
      <c r="G355" s="188"/>
      <c r="H355" s="188"/>
      <c r="I355" s="188"/>
      <c r="J355" s="188"/>
      <c r="K355" s="188"/>
      <c r="L355" s="507"/>
      <c r="M355" s="188"/>
      <c r="N355" s="188"/>
      <c r="O355" s="188"/>
      <c r="P355" s="507"/>
      <c r="S355" s="19"/>
      <c r="T355" s="11"/>
      <c r="Y355" s="12"/>
      <c r="AV355" s="12"/>
      <c r="BR355" s="16"/>
    </row>
    <row r="356" spans="1:70" s="10" customFormat="1" x14ac:dyDescent="0.4">
      <c r="A356" s="533"/>
      <c r="B356" s="538"/>
      <c r="C356" s="40"/>
      <c r="D356" s="40"/>
      <c r="E356" s="40"/>
      <c r="F356" s="40"/>
      <c r="G356" s="40"/>
      <c r="H356" s="40"/>
      <c r="I356" s="40"/>
      <c r="J356" s="40"/>
      <c r="K356" s="40"/>
      <c r="L356" s="507"/>
      <c r="M356" s="40"/>
      <c r="N356" s="40"/>
      <c r="O356" s="40"/>
      <c r="P356" s="507"/>
      <c r="S356" s="19"/>
      <c r="T356" s="11"/>
      <c r="Y356" s="12"/>
      <c r="AV356" s="12"/>
      <c r="BR356" s="16"/>
    </row>
    <row r="357" spans="1:70" s="10" customFormat="1" x14ac:dyDescent="0.4">
      <c r="A357" s="533"/>
      <c r="B357" s="538"/>
      <c r="C357" s="40"/>
      <c r="D357" s="40"/>
      <c r="E357" s="40"/>
      <c r="F357" s="40"/>
      <c r="G357" s="40"/>
      <c r="H357" s="40"/>
      <c r="I357" s="40"/>
      <c r="J357" s="40"/>
      <c r="K357" s="40"/>
      <c r="L357" s="507"/>
      <c r="M357" s="40"/>
      <c r="N357" s="40"/>
      <c r="O357" s="40"/>
      <c r="P357" s="507"/>
      <c r="S357" s="19"/>
      <c r="T357" s="11"/>
      <c r="Y357" s="12"/>
      <c r="AV357" s="12"/>
      <c r="BR357" s="16"/>
    </row>
    <row r="358" spans="1:70" s="10" customFormat="1" x14ac:dyDescent="0.4">
      <c r="A358" s="536"/>
      <c r="B358" s="538"/>
      <c r="C358" s="40"/>
      <c r="D358" s="507"/>
      <c r="E358" s="507"/>
      <c r="F358" s="40"/>
      <c r="G358" s="507"/>
      <c r="H358" s="507"/>
      <c r="I358" s="40"/>
      <c r="J358" s="507"/>
      <c r="K358" s="507"/>
      <c r="L358" s="507"/>
      <c r="M358" s="40"/>
      <c r="N358" s="507"/>
      <c r="O358" s="507"/>
      <c r="P358" s="507"/>
      <c r="S358" s="19"/>
      <c r="T358" s="11"/>
      <c r="Y358" s="12"/>
      <c r="AV358" s="12"/>
      <c r="BR358" s="16"/>
    </row>
    <row r="359" spans="1:70" s="10" customFormat="1" x14ac:dyDescent="0.4">
      <c r="A359" s="536"/>
      <c r="B359" s="538"/>
      <c r="C359" s="188"/>
      <c r="D359" s="188"/>
      <c r="E359" s="188"/>
      <c r="F359" s="188"/>
      <c r="G359" s="188"/>
      <c r="H359" s="188"/>
      <c r="I359" s="188"/>
      <c r="J359" s="188"/>
      <c r="K359" s="188"/>
      <c r="L359" s="507"/>
      <c r="M359" s="188"/>
      <c r="N359" s="188"/>
      <c r="O359" s="188"/>
      <c r="P359" s="507"/>
      <c r="S359" s="19"/>
      <c r="T359" s="11"/>
      <c r="Y359" s="12"/>
      <c r="AV359" s="12"/>
      <c r="BR359" s="16"/>
    </row>
    <row r="360" spans="1:70" s="10" customFormat="1" x14ac:dyDescent="0.4">
      <c r="A360" s="537"/>
      <c r="B360" s="538"/>
      <c r="C360" s="188"/>
      <c r="D360" s="188"/>
      <c r="E360" s="188"/>
      <c r="F360" s="188"/>
      <c r="G360" s="188"/>
      <c r="H360" s="188"/>
      <c r="I360" s="188"/>
      <c r="J360" s="188"/>
      <c r="K360" s="188"/>
      <c r="L360" s="507"/>
      <c r="M360" s="188"/>
      <c r="N360" s="188"/>
      <c r="O360" s="188"/>
      <c r="P360" s="507"/>
      <c r="S360" s="19"/>
      <c r="T360" s="11"/>
      <c r="Y360" s="12"/>
      <c r="AV360" s="12"/>
      <c r="BR360" s="16"/>
    </row>
    <row r="361" spans="1:70" s="10" customFormat="1" x14ac:dyDescent="0.4">
      <c r="A361" s="537"/>
      <c r="B361" s="538"/>
      <c r="C361" s="188"/>
      <c r="D361" s="188"/>
      <c r="E361" s="188"/>
      <c r="F361" s="188"/>
      <c r="G361" s="188"/>
      <c r="H361" s="188"/>
      <c r="I361" s="188"/>
      <c r="J361" s="188"/>
      <c r="K361" s="188"/>
      <c r="L361" s="507"/>
      <c r="M361" s="188"/>
      <c r="N361" s="188"/>
      <c r="O361" s="188"/>
      <c r="P361" s="507"/>
      <c r="S361" s="19"/>
      <c r="T361" s="11"/>
      <c r="Y361" s="12"/>
      <c r="AV361" s="12"/>
      <c r="BR361" s="16"/>
    </row>
    <row r="362" spans="1:70" s="10" customFormat="1" x14ac:dyDescent="0.4">
      <c r="A362" s="537"/>
      <c r="B362" s="538"/>
      <c r="C362" s="188"/>
      <c r="D362" s="188"/>
      <c r="E362" s="188"/>
      <c r="F362" s="188"/>
      <c r="G362" s="188"/>
      <c r="H362" s="188"/>
      <c r="I362" s="188"/>
      <c r="J362" s="188"/>
      <c r="K362" s="188"/>
      <c r="L362" s="507"/>
      <c r="M362" s="188"/>
      <c r="N362" s="188"/>
      <c r="O362" s="188"/>
      <c r="P362" s="507"/>
      <c r="S362" s="19"/>
      <c r="T362" s="11"/>
      <c r="Y362" s="12"/>
      <c r="AV362" s="12"/>
      <c r="BR362" s="16"/>
    </row>
    <row r="363" spans="1:70" s="10" customFormat="1" x14ac:dyDescent="0.4">
      <c r="A363" s="533"/>
      <c r="B363" s="538"/>
      <c r="C363" s="40"/>
      <c r="D363" s="40"/>
      <c r="E363" s="40"/>
      <c r="F363" s="40"/>
      <c r="G363" s="40"/>
      <c r="H363" s="40"/>
      <c r="I363" s="40"/>
      <c r="J363" s="40"/>
      <c r="K363" s="40"/>
      <c r="L363" s="507"/>
      <c r="M363" s="40"/>
      <c r="N363" s="40"/>
      <c r="O363" s="40"/>
      <c r="P363" s="507"/>
      <c r="S363" s="19"/>
      <c r="T363" s="11"/>
      <c r="Y363" s="12"/>
      <c r="AV363" s="12"/>
      <c r="BR363" s="16"/>
    </row>
    <row r="364" spans="1:70" s="10" customFormat="1" x14ac:dyDescent="0.4">
      <c r="A364" s="533"/>
      <c r="B364" s="538"/>
      <c r="C364" s="40"/>
      <c r="D364" s="40"/>
      <c r="E364" s="40"/>
      <c r="F364" s="40"/>
      <c r="G364" s="40"/>
      <c r="H364" s="40"/>
      <c r="I364" s="40"/>
      <c r="J364" s="40"/>
      <c r="K364" s="40"/>
      <c r="L364" s="507"/>
      <c r="M364" s="40"/>
      <c r="N364" s="40"/>
      <c r="O364" s="40"/>
      <c r="P364" s="507"/>
      <c r="S364" s="19"/>
      <c r="T364" s="11"/>
      <c r="Y364" s="12"/>
      <c r="AV364" s="12"/>
      <c r="BR364" s="16"/>
    </row>
    <row r="365" spans="1:70" s="10" customFormat="1" x14ac:dyDescent="0.4">
      <c r="A365" s="536"/>
      <c r="B365" s="538"/>
      <c r="C365" s="40"/>
      <c r="D365" s="40"/>
      <c r="E365" s="40"/>
      <c r="F365" s="40"/>
      <c r="G365" s="40"/>
      <c r="H365" s="40"/>
      <c r="I365" s="40"/>
      <c r="J365" s="40"/>
      <c r="K365" s="40"/>
      <c r="L365" s="507"/>
      <c r="M365" s="40"/>
      <c r="N365" s="40"/>
      <c r="O365" s="40"/>
      <c r="P365" s="507"/>
      <c r="S365" s="19"/>
      <c r="T365" s="11"/>
      <c r="Y365" s="12"/>
      <c r="AV365" s="12"/>
      <c r="BR365" s="16"/>
    </row>
    <row r="366" spans="1:70" s="10" customFormat="1" x14ac:dyDescent="0.4">
      <c r="A366" s="536"/>
      <c r="B366" s="538"/>
      <c r="C366" s="188"/>
      <c r="D366" s="188"/>
      <c r="E366" s="188"/>
      <c r="F366" s="188"/>
      <c r="G366" s="188"/>
      <c r="H366" s="188"/>
      <c r="I366" s="188"/>
      <c r="J366" s="188"/>
      <c r="K366" s="188"/>
      <c r="L366" s="507"/>
      <c r="M366" s="188"/>
      <c r="N366" s="188"/>
      <c r="O366" s="188"/>
      <c r="P366" s="507"/>
      <c r="S366" s="19"/>
      <c r="T366" s="11"/>
      <c r="Y366" s="12"/>
      <c r="AV366" s="12"/>
      <c r="BR366" s="16"/>
    </row>
    <row r="367" spans="1:70" s="10" customFormat="1" x14ac:dyDescent="0.4">
      <c r="A367" s="537"/>
      <c r="B367" s="538"/>
      <c r="C367" s="188"/>
      <c r="D367" s="188"/>
      <c r="E367" s="188"/>
      <c r="F367" s="188"/>
      <c r="G367" s="188"/>
      <c r="H367" s="188"/>
      <c r="I367" s="188"/>
      <c r="J367" s="188"/>
      <c r="K367" s="188"/>
      <c r="L367" s="507"/>
      <c r="M367" s="188"/>
      <c r="N367" s="188"/>
      <c r="O367" s="188"/>
      <c r="P367" s="507"/>
      <c r="S367" s="19"/>
      <c r="T367" s="11"/>
      <c r="Y367" s="12"/>
      <c r="AV367" s="12"/>
      <c r="BR367" s="16"/>
    </row>
    <row r="368" spans="1:70" s="10" customFormat="1" x14ac:dyDescent="0.4">
      <c r="A368" s="537"/>
      <c r="B368" s="538"/>
      <c r="C368" s="188"/>
      <c r="D368" s="188"/>
      <c r="E368" s="188"/>
      <c r="F368" s="188"/>
      <c r="G368" s="188"/>
      <c r="H368" s="188"/>
      <c r="I368" s="188"/>
      <c r="J368" s="188"/>
      <c r="K368" s="188"/>
      <c r="L368" s="507"/>
      <c r="M368" s="188"/>
      <c r="N368" s="188"/>
      <c r="O368" s="188"/>
      <c r="P368" s="507"/>
      <c r="S368" s="19"/>
      <c r="T368" s="11"/>
      <c r="Y368" s="12"/>
      <c r="AV368" s="12"/>
      <c r="BR368" s="16"/>
    </row>
    <row r="369" spans="1:70" s="10" customFormat="1" x14ac:dyDescent="0.4">
      <c r="A369" s="537"/>
      <c r="B369" s="538"/>
      <c r="C369" s="188"/>
      <c r="D369" s="188"/>
      <c r="E369" s="188"/>
      <c r="F369" s="188"/>
      <c r="G369" s="188"/>
      <c r="H369" s="188"/>
      <c r="I369" s="188"/>
      <c r="J369" s="188"/>
      <c r="K369" s="188"/>
      <c r="L369" s="507"/>
      <c r="M369" s="188"/>
      <c r="N369" s="188"/>
      <c r="O369" s="188"/>
      <c r="P369" s="507"/>
      <c r="S369" s="19"/>
      <c r="T369" s="11"/>
      <c r="Y369" s="12"/>
      <c r="AV369" s="12"/>
      <c r="BR369" s="16"/>
    </row>
    <row r="370" spans="1:70" s="10" customFormat="1" x14ac:dyDescent="0.4">
      <c r="A370" s="533"/>
      <c r="B370" s="538"/>
      <c r="C370" s="40"/>
      <c r="D370" s="40"/>
      <c r="E370" s="40"/>
      <c r="F370" s="40"/>
      <c r="G370" s="40"/>
      <c r="H370" s="40"/>
      <c r="I370" s="40"/>
      <c r="J370" s="40"/>
      <c r="K370" s="40"/>
      <c r="L370" s="507"/>
      <c r="M370" s="40"/>
      <c r="N370" s="40"/>
      <c r="O370" s="40"/>
      <c r="P370" s="507"/>
      <c r="S370" s="19"/>
      <c r="T370" s="11"/>
      <c r="Y370" s="12"/>
      <c r="AV370" s="12"/>
      <c r="BR370" s="16"/>
    </row>
    <row r="371" spans="1:70" s="10" customFormat="1" x14ac:dyDescent="0.4">
      <c r="A371" s="533"/>
      <c r="B371" s="538"/>
      <c r="C371" s="40"/>
      <c r="D371" s="40"/>
      <c r="E371" s="40"/>
      <c r="F371" s="40"/>
      <c r="G371" s="40"/>
      <c r="H371" s="40"/>
      <c r="I371" s="40"/>
      <c r="J371" s="40"/>
      <c r="K371" s="40"/>
      <c r="L371" s="507"/>
      <c r="M371" s="40"/>
      <c r="N371" s="40"/>
      <c r="O371" s="40"/>
      <c r="P371" s="507"/>
      <c r="S371" s="19"/>
      <c r="T371" s="11"/>
      <c r="Y371" s="12"/>
      <c r="AV371" s="12"/>
      <c r="BR371" s="16"/>
    </row>
    <row r="372" spans="1:70" s="10" customFormat="1" x14ac:dyDescent="0.4">
      <c r="A372" s="536"/>
      <c r="B372" s="538"/>
      <c r="C372" s="40"/>
      <c r="D372" s="40"/>
      <c r="E372" s="40"/>
      <c r="F372" s="40"/>
      <c r="G372" s="40"/>
      <c r="H372" s="40"/>
      <c r="I372" s="40"/>
      <c r="J372" s="40"/>
      <c r="K372" s="40"/>
      <c r="L372" s="507"/>
      <c r="M372" s="40"/>
      <c r="N372" s="40"/>
      <c r="O372" s="40"/>
      <c r="P372" s="507"/>
      <c r="S372" s="19"/>
      <c r="T372" s="11"/>
      <c r="Y372" s="12"/>
      <c r="AV372" s="12"/>
      <c r="BR372" s="16"/>
    </row>
    <row r="373" spans="1:70" s="10" customFormat="1" x14ac:dyDescent="0.4">
      <c r="A373" s="536"/>
      <c r="B373" s="538"/>
      <c r="C373" s="188"/>
      <c r="D373" s="188"/>
      <c r="E373" s="188"/>
      <c r="F373" s="188"/>
      <c r="G373" s="188"/>
      <c r="H373" s="188"/>
      <c r="I373" s="188"/>
      <c r="J373" s="188"/>
      <c r="K373" s="188"/>
      <c r="L373" s="507"/>
      <c r="M373" s="188"/>
      <c r="N373" s="188"/>
      <c r="O373" s="188"/>
      <c r="P373" s="507"/>
      <c r="S373" s="19"/>
      <c r="T373" s="11"/>
      <c r="Y373" s="12"/>
      <c r="AV373" s="12"/>
      <c r="BR373" s="16"/>
    </row>
    <row r="374" spans="1:70" s="10" customFormat="1" x14ac:dyDescent="0.4">
      <c r="A374" s="537"/>
      <c r="B374" s="538"/>
      <c r="C374" s="188"/>
      <c r="D374" s="188"/>
      <c r="E374" s="188"/>
      <c r="F374" s="188"/>
      <c r="G374" s="188"/>
      <c r="H374" s="188"/>
      <c r="I374" s="188"/>
      <c r="J374" s="188"/>
      <c r="K374" s="188"/>
      <c r="L374" s="507"/>
      <c r="M374" s="188"/>
      <c r="N374" s="188"/>
      <c r="O374" s="188"/>
      <c r="P374" s="507"/>
      <c r="S374" s="19"/>
      <c r="T374" s="11"/>
      <c r="Y374" s="12"/>
      <c r="AV374" s="12"/>
      <c r="BR374" s="16"/>
    </row>
    <row r="375" spans="1:70" s="10" customFormat="1" x14ac:dyDescent="0.4">
      <c r="A375" s="537"/>
      <c r="B375" s="538"/>
      <c r="C375" s="188"/>
      <c r="D375" s="188"/>
      <c r="E375" s="188"/>
      <c r="F375" s="188"/>
      <c r="G375" s="188"/>
      <c r="H375" s="188"/>
      <c r="I375" s="188"/>
      <c r="J375" s="188"/>
      <c r="K375" s="188"/>
      <c r="L375" s="507"/>
      <c r="M375" s="188"/>
      <c r="N375" s="188"/>
      <c r="O375" s="188"/>
      <c r="P375" s="507"/>
      <c r="S375" s="19"/>
      <c r="T375" s="11"/>
      <c r="Y375" s="12"/>
      <c r="AV375" s="12"/>
      <c r="BR375" s="16"/>
    </row>
    <row r="376" spans="1:70" s="10" customFormat="1" x14ac:dyDescent="0.4">
      <c r="A376" s="537"/>
      <c r="B376" s="538"/>
      <c r="C376" s="188"/>
      <c r="D376" s="188"/>
      <c r="E376" s="188"/>
      <c r="F376" s="188"/>
      <c r="G376" s="188"/>
      <c r="H376" s="188"/>
      <c r="I376" s="188"/>
      <c r="J376" s="188"/>
      <c r="K376" s="188"/>
      <c r="L376" s="507"/>
      <c r="M376" s="188"/>
      <c r="N376" s="188"/>
      <c r="O376" s="188"/>
      <c r="P376" s="507"/>
      <c r="S376" s="19"/>
      <c r="T376" s="11"/>
      <c r="Y376" s="12"/>
      <c r="AV376" s="12"/>
      <c r="BR376" s="16"/>
    </row>
    <row r="377" spans="1:70" s="10" customFormat="1" x14ac:dyDescent="0.4">
      <c r="A377" s="533"/>
      <c r="B377" s="538"/>
      <c r="C377" s="40"/>
      <c r="D377" s="40"/>
      <c r="E377" s="40"/>
      <c r="F377" s="40"/>
      <c r="G377" s="40"/>
      <c r="H377" s="40"/>
      <c r="I377" s="40"/>
      <c r="J377" s="40"/>
      <c r="K377" s="40"/>
      <c r="L377" s="507"/>
      <c r="M377" s="40"/>
      <c r="N377" s="40"/>
      <c r="O377" s="40"/>
      <c r="P377" s="507"/>
      <c r="S377" s="19"/>
      <c r="T377" s="11"/>
      <c r="Y377" s="12"/>
      <c r="AV377" s="12"/>
      <c r="BR377" s="16"/>
    </row>
    <row r="378" spans="1:70" s="10" customFormat="1" x14ac:dyDescent="0.4">
      <c r="A378" s="533"/>
      <c r="B378" s="538"/>
      <c r="C378" s="40"/>
      <c r="D378" s="40"/>
      <c r="E378" s="40"/>
      <c r="F378" s="40"/>
      <c r="G378" s="40"/>
      <c r="H378" s="40"/>
      <c r="I378" s="40"/>
      <c r="J378" s="40"/>
      <c r="K378" s="40"/>
      <c r="L378" s="507"/>
      <c r="M378" s="40"/>
      <c r="N378" s="40"/>
      <c r="O378" s="40"/>
      <c r="P378" s="507"/>
      <c r="S378" s="19"/>
      <c r="T378" s="11"/>
      <c r="Y378" s="12"/>
      <c r="AV378" s="12"/>
      <c r="BR378" s="16"/>
    </row>
    <row r="379" spans="1:70" s="10" customFormat="1" x14ac:dyDescent="0.4">
      <c r="A379" s="536"/>
      <c r="B379" s="538"/>
      <c r="C379" s="40"/>
      <c r="D379" s="40"/>
      <c r="E379" s="40"/>
      <c r="F379" s="40"/>
      <c r="G379" s="40"/>
      <c r="H379" s="40"/>
      <c r="I379" s="40"/>
      <c r="J379" s="40"/>
      <c r="K379" s="40"/>
      <c r="L379" s="507"/>
      <c r="M379" s="40"/>
      <c r="N379" s="40"/>
      <c r="O379" s="40"/>
      <c r="P379" s="507"/>
      <c r="S379" s="19"/>
      <c r="T379" s="11"/>
      <c r="Y379" s="12"/>
      <c r="AV379" s="12"/>
      <c r="BR379" s="16"/>
    </row>
    <row r="380" spans="1:70" s="10" customFormat="1" x14ac:dyDescent="0.4">
      <c r="A380" s="536"/>
      <c r="B380" s="538"/>
      <c r="C380" s="188"/>
      <c r="D380" s="188"/>
      <c r="E380" s="188"/>
      <c r="F380" s="188"/>
      <c r="G380" s="188"/>
      <c r="H380" s="188"/>
      <c r="I380" s="188"/>
      <c r="J380" s="188"/>
      <c r="K380" s="188"/>
      <c r="L380" s="507"/>
      <c r="M380" s="188"/>
      <c r="N380" s="188"/>
      <c r="O380" s="188"/>
      <c r="P380" s="507"/>
      <c r="S380" s="19"/>
      <c r="T380" s="11"/>
      <c r="Y380" s="12"/>
      <c r="AV380" s="12"/>
      <c r="BR380" s="16"/>
    </row>
    <row r="381" spans="1:70" s="10" customFormat="1" x14ac:dyDescent="0.4">
      <c r="A381" s="537"/>
      <c r="B381" s="538"/>
      <c r="C381" s="188"/>
      <c r="D381" s="188"/>
      <c r="E381" s="188"/>
      <c r="F381" s="188"/>
      <c r="G381" s="188"/>
      <c r="H381" s="188"/>
      <c r="I381" s="188"/>
      <c r="J381" s="188"/>
      <c r="K381" s="188"/>
      <c r="L381" s="507"/>
      <c r="M381" s="188"/>
      <c r="N381" s="188"/>
      <c r="O381" s="188"/>
      <c r="P381" s="507"/>
      <c r="S381" s="19"/>
      <c r="T381" s="11"/>
      <c r="Y381" s="12"/>
      <c r="AV381" s="12"/>
      <c r="BR381" s="16"/>
    </row>
    <row r="382" spans="1:70" s="10" customFormat="1" x14ac:dyDescent="0.4">
      <c r="A382" s="537"/>
      <c r="B382" s="538"/>
      <c r="C382" s="188"/>
      <c r="D382" s="188"/>
      <c r="E382" s="188"/>
      <c r="F382" s="188"/>
      <c r="G382" s="188"/>
      <c r="H382" s="188"/>
      <c r="I382" s="188"/>
      <c r="J382" s="188"/>
      <c r="K382" s="188"/>
      <c r="L382" s="507"/>
      <c r="M382" s="188"/>
      <c r="N382" s="188"/>
      <c r="O382" s="188"/>
      <c r="P382" s="507"/>
      <c r="S382" s="19"/>
      <c r="T382" s="11"/>
      <c r="Y382" s="12"/>
      <c r="AV382" s="12"/>
      <c r="BR382" s="16"/>
    </row>
    <row r="383" spans="1:70" s="10" customFormat="1" x14ac:dyDescent="0.4">
      <c r="A383" s="537"/>
      <c r="B383" s="538"/>
      <c r="C383" s="188"/>
      <c r="D383" s="188"/>
      <c r="E383" s="188"/>
      <c r="F383" s="188"/>
      <c r="G383" s="188"/>
      <c r="H383" s="188"/>
      <c r="I383" s="188"/>
      <c r="J383" s="188"/>
      <c r="K383" s="188"/>
      <c r="L383" s="507"/>
      <c r="M383" s="188"/>
      <c r="N383" s="188"/>
      <c r="O383" s="188"/>
      <c r="P383" s="507"/>
      <c r="S383" s="19"/>
      <c r="T383" s="11"/>
      <c r="Y383" s="12"/>
      <c r="AV383" s="12"/>
      <c r="BR383" s="16"/>
    </row>
    <row r="384" spans="1:70" s="10" customFormat="1" x14ac:dyDescent="0.4">
      <c r="A384" s="537"/>
      <c r="B384" s="538"/>
      <c r="C384" s="188"/>
      <c r="D384" s="188"/>
      <c r="E384" s="188"/>
      <c r="F384" s="188"/>
      <c r="G384" s="188"/>
      <c r="H384" s="188"/>
      <c r="I384" s="188"/>
      <c r="J384" s="188"/>
      <c r="K384" s="188"/>
      <c r="L384" s="507"/>
      <c r="M384" s="188"/>
      <c r="N384" s="188"/>
      <c r="O384" s="188"/>
      <c r="P384" s="507"/>
      <c r="S384" s="19"/>
      <c r="T384" s="11"/>
      <c r="Y384" s="12"/>
      <c r="AV384" s="12"/>
      <c r="BR384" s="16"/>
    </row>
    <row r="385" spans="1:70" s="10" customFormat="1" x14ac:dyDescent="0.4">
      <c r="A385" s="537"/>
      <c r="B385" s="538"/>
      <c r="C385" s="188"/>
      <c r="D385" s="188"/>
      <c r="E385" s="188"/>
      <c r="F385" s="188"/>
      <c r="G385" s="188"/>
      <c r="H385" s="188"/>
      <c r="I385" s="188"/>
      <c r="J385" s="188"/>
      <c r="K385" s="188"/>
      <c r="L385" s="507"/>
      <c r="M385" s="188"/>
      <c r="N385" s="188"/>
      <c r="O385" s="188"/>
      <c r="P385" s="507"/>
      <c r="S385" s="19"/>
      <c r="T385" s="11"/>
      <c r="Y385" s="12"/>
      <c r="AV385" s="12"/>
      <c r="BR385" s="16"/>
    </row>
    <row r="386" spans="1:70" s="10" customFormat="1" x14ac:dyDescent="0.4">
      <c r="A386" s="537"/>
      <c r="B386" s="538"/>
      <c r="C386" s="188"/>
      <c r="D386" s="188"/>
      <c r="E386" s="188"/>
      <c r="F386" s="188"/>
      <c r="G386" s="188"/>
      <c r="H386" s="188"/>
      <c r="I386" s="188"/>
      <c r="J386" s="188"/>
      <c r="K386" s="188"/>
      <c r="L386" s="507"/>
      <c r="M386" s="188"/>
      <c r="N386" s="188"/>
      <c r="O386" s="188"/>
      <c r="P386" s="507"/>
      <c r="S386" s="19"/>
      <c r="T386" s="11"/>
      <c r="Y386" s="12"/>
      <c r="AV386" s="12"/>
      <c r="BR386" s="16"/>
    </row>
    <row r="387" spans="1:70" s="10" customFormat="1" x14ac:dyDescent="0.4">
      <c r="A387" s="537"/>
      <c r="B387" s="538"/>
      <c r="C387" s="188"/>
      <c r="D387" s="188"/>
      <c r="E387" s="188"/>
      <c r="F387" s="188"/>
      <c r="G387" s="188"/>
      <c r="H387" s="188"/>
      <c r="I387" s="188"/>
      <c r="J387" s="188"/>
      <c r="K387" s="188"/>
      <c r="L387" s="507"/>
      <c r="M387" s="188"/>
      <c r="N387" s="188"/>
      <c r="O387" s="188"/>
      <c r="P387" s="507"/>
      <c r="S387" s="19"/>
      <c r="T387" s="11"/>
      <c r="Y387" s="12"/>
      <c r="AV387" s="12"/>
      <c r="BR387" s="16"/>
    </row>
    <row r="388" spans="1:70" s="10" customFormat="1" x14ac:dyDescent="0.4">
      <c r="A388" s="537"/>
      <c r="B388" s="538"/>
      <c r="C388" s="188"/>
      <c r="D388" s="188"/>
      <c r="E388" s="188"/>
      <c r="F388" s="188"/>
      <c r="G388" s="188"/>
      <c r="H388" s="188"/>
      <c r="I388" s="188"/>
      <c r="J388" s="188"/>
      <c r="K388" s="188"/>
      <c r="L388" s="507"/>
      <c r="M388" s="188"/>
      <c r="N388" s="188"/>
      <c r="O388" s="188"/>
      <c r="P388" s="507"/>
      <c r="S388" s="19"/>
      <c r="T388" s="11"/>
      <c r="Y388" s="12"/>
      <c r="AV388" s="12"/>
      <c r="BR388" s="16"/>
    </row>
    <row r="389" spans="1:70" s="10" customFormat="1" x14ac:dyDescent="0.4">
      <c r="A389" s="537"/>
      <c r="B389" s="538"/>
      <c r="C389" s="188"/>
      <c r="D389" s="188"/>
      <c r="E389" s="188"/>
      <c r="F389" s="188"/>
      <c r="G389" s="188"/>
      <c r="H389" s="188"/>
      <c r="I389" s="188"/>
      <c r="J389" s="188"/>
      <c r="K389" s="188"/>
      <c r="L389" s="507"/>
      <c r="M389" s="188"/>
      <c r="N389" s="188"/>
      <c r="O389" s="188"/>
      <c r="P389" s="507"/>
      <c r="S389" s="19"/>
      <c r="T389" s="11"/>
      <c r="Y389" s="12"/>
      <c r="AV389" s="12"/>
      <c r="BR389" s="16"/>
    </row>
    <row r="390" spans="1:70" s="10" customFormat="1" x14ac:dyDescent="0.4">
      <c r="A390" s="537"/>
      <c r="B390" s="538"/>
      <c r="C390" s="188"/>
      <c r="D390" s="188"/>
      <c r="E390" s="188"/>
      <c r="F390" s="188"/>
      <c r="G390" s="188"/>
      <c r="H390" s="188"/>
      <c r="I390" s="188"/>
      <c r="J390" s="188"/>
      <c r="K390" s="188"/>
      <c r="L390" s="507"/>
      <c r="M390" s="188"/>
      <c r="N390" s="188"/>
      <c r="O390" s="188"/>
      <c r="P390" s="507"/>
      <c r="S390" s="19"/>
      <c r="T390" s="11"/>
      <c r="Y390" s="12"/>
      <c r="AV390" s="12"/>
      <c r="BR390" s="16"/>
    </row>
    <row r="391" spans="1:70" s="10" customFormat="1" x14ac:dyDescent="0.4">
      <c r="A391" s="537"/>
      <c r="B391" s="538"/>
      <c r="C391" s="188"/>
      <c r="D391" s="188"/>
      <c r="E391" s="188"/>
      <c r="F391" s="188"/>
      <c r="G391" s="188"/>
      <c r="H391" s="188"/>
      <c r="I391" s="188"/>
      <c r="J391" s="188"/>
      <c r="K391" s="188"/>
      <c r="L391" s="507"/>
      <c r="M391" s="188"/>
      <c r="N391" s="188"/>
      <c r="O391" s="188"/>
      <c r="P391" s="507"/>
      <c r="S391" s="19"/>
      <c r="T391" s="11"/>
      <c r="Y391" s="12"/>
      <c r="AV391" s="12"/>
      <c r="BR391" s="16"/>
    </row>
    <row r="392" spans="1:70" s="10" customFormat="1" x14ac:dyDescent="0.4">
      <c r="A392" s="537"/>
      <c r="B392" s="538"/>
      <c r="C392" s="188"/>
      <c r="D392" s="188"/>
      <c r="E392" s="188"/>
      <c r="F392" s="188"/>
      <c r="G392" s="188"/>
      <c r="H392" s="188"/>
      <c r="I392" s="188"/>
      <c r="J392" s="188"/>
      <c r="K392" s="188"/>
      <c r="L392" s="507"/>
      <c r="M392" s="188"/>
      <c r="N392" s="188"/>
      <c r="O392" s="188"/>
      <c r="P392" s="507"/>
      <c r="S392" s="19"/>
      <c r="T392" s="11"/>
      <c r="Y392" s="12"/>
      <c r="AV392" s="12"/>
      <c r="BR392" s="16"/>
    </row>
    <row r="393" spans="1:70" s="10" customFormat="1" x14ac:dyDescent="0.4">
      <c r="A393" s="537"/>
      <c r="B393" s="538"/>
      <c r="C393" s="188"/>
      <c r="D393" s="188"/>
      <c r="E393" s="188"/>
      <c r="F393" s="188"/>
      <c r="G393" s="188"/>
      <c r="H393" s="188"/>
      <c r="I393" s="188"/>
      <c r="J393" s="188"/>
      <c r="K393" s="188"/>
      <c r="L393" s="507"/>
      <c r="M393" s="188"/>
      <c r="N393" s="188"/>
      <c r="O393" s="188"/>
      <c r="P393" s="507"/>
      <c r="S393" s="19"/>
      <c r="T393" s="11"/>
      <c r="Y393" s="12"/>
      <c r="AV393" s="12"/>
      <c r="BR393" s="16"/>
    </row>
    <row r="394" spans="1:70" s="10" customFormat="1" x14ac:dyDescent="0.4">
      <c r="A394" s="537"/>
      <c r="B394" s="538"/>
      <c r="C394" s="188"/>
      <c r="D394" s="188"/>
      <c r="E394" s="188"/>
      <c r="F394" s="188"/>
      <c r="G394" s="188"/>
      <c r="H394" s="188"/>
      <c r="I394" s="188"/>
      <c r="J394" s="188"/>
      <c r="K394" s="188"/>
      <c r="L394" s="507"/>
      <c r="M394" s="188"/>
      <c r="N394" s="188"/>
      <c r="O394" s="188"/>
      <c r="P394" s="507"/>
      <c r="S394" s="19"/>
      <c r="T394" s="11"/>
      <c r="Y394" s="12"/>
      <c r="AV394" s="12"/>
      <c r="BR394" s="16"/>
    </row>
    <row r="395" spans="1:70" s="10" customFormat="1" x14ac:dyDescent="0.4">
      <c r="A395" s="537"/>
      <c r="B395" s="538"/>
      <c r="C395" s="188"/>
      <c r="D395" s="188"/>
      <c r="E395" s="188"/>
      <c r="F395" s="188"/>
      <c r="G395" s="188"/>
      <c r="H395" s="188"/>
      <c r="I395" s="188"/>
      <c r="J395" s="188"/>
      <c r="K395" s="188"/>
      <c r="L395" s="507"/>
      <c r="M395" s="188"/>
      <c r="N395" s="188"/>
      <c r="O395" s="188"/>
      <c r="P395" s="507"/>
      <c r="S395" s="19"/>
      <c r="T395" s="11"/>
      <c r="Y395" s="12"/>
      <c r="AV395" s="12"/>
      <c r="BR395" s="16"/>
    </row>
    <row r="396" spans="1:70" s="10" customFormat="1" x14ac:dyDescent="0.4">
      <c r="A396" s="537"/>
      <c r="B396" s="544"/>
      <c r="C396" s="188"/>
      <c r="D396" s="188"/>
      <c r="E396" s="188"/>
      <c r="F396" s="188"/>
      <c r="G396" s="188"/>
      <c r="H396" s="188"/>
      <c r="I396" s="188"/>
      <c r="J396" s="188"/>
      <c r="K396" s="188"/>
      <c r="L396" s="507"/>
      <c r="M396" s="188"/>
      <c r="N396" s="188"/>
      <c r="O396" s="188"/>
      <c r="P396" s="507"/>
      <c r="S396" s="19"/>
      <c r="T396" s="11"/>
      <c r="Y396" s="12"/>
      <c r="AV396" s="12"/>
      <c r="BR396" s="16"/>
    </row>
    <row r="397" spans="1:70" s="10" customFormat="1" x14ac:dyDescent="0.4">
      <c r="A397" s="533"/>
      <c r="B397" s="544"/>
      <c r="C397" s="507"/>
      <c r="D397" s="507"/>
      <c r="E397" s="507"/>
      <c r="F397" s="507"/>
      <c r="G397" s="507"/>
      <c r="H397" s="507"/>
      <c r="I397" s="507"/>
      <c r="J397" s="507"/>
      <c r="K397" s="507"/>
      <c r="L397" s="507"/>
      <c r="M397" s="507"/>
      <c r="N397" s="507"/>
      <c r="O397" s="507"/>
      <c r="P397" s="507"/>
      <c r="S397" s="19"/>
      <c r="T397" s="11"/>
      <c r="Y397" s="12"/>
      <c r="AV397" s="12"/>
      <c r="BR397" s="16"/>
    </row>
    <row r="398" spans="1:70" s="10" customFormat="1" x14ac:dyDescent="0.4">
      <c r="A398" s="533"/>
      <c r="B398" s="544"/>
      <c r="C398" s="507"/>
      <c r="D398" s="507"/>
      <c r="E398" s="507"/>
      <c r="F398" s="507"/>
      <c r="G398" s="507"/>
      <c r="H398" s="507"/>
      <c r="I398" s="507"/>
      <c r="J398" s="507"/>
      <c r="K398" s="507"/>
      <c r="L398" s="507"/>
      <c r="M398" s="507"/>
      <c r="N398" s="507"/>
      <c r="O398" s="507"/>
      <c r="P398" s="507"/>
      <c r="S398" s="19"/>
      <c r="T398" s="11"/>
      <c r="Y398" s="12"/>
      <c r="AV398" s="12"/>
      <c r="BR398" s="16"/>
    </row>
    <row r="399" spans="1:70" s="10" customFormat="1" x14ac:dyDescent="0.4">
      <c r="A399" s="536"/>
      <c r="B399" s="544"/>
      <c r="C399" s="507"/>
      <c r="D399" s="507"/>
      <c r="E399" s="507"/>
      <c r="F399" s="507"/>
      <c r="G399" s="507"/>
      <c r="H399" s="507"/>
      <c r="I399" s="507"/>
      <c r="J399" s="507"/>
      <c r="K399" s="507"/>
      <c r="L399" s="507"/>
      <c r="M399" s="507"/>
      <c r="N399" s="507"/>
      <c r="O399" s="507"/>
      <c r="P399" s="507"/>
      <c r="S399" s="19"/>
      <c r="T399" s="11"/>
      <c r="Y399" s="12"/>
      <c r="AV399" s="12"/>
      <c r="BR399" s="16"/>
    </row>
    <row r="400" spans="1:70" x14ac:dyDescent="0.4">
      <c r="A400" s="527"/>
      <c r="B400" s="545"/>
      <c r="C400" s="546"/>
      <c r="D400" s="546"/>
      <c r="E400" s="546"/>
      <c r="F400" s="546"/>
      <c r="G400" s="546"/>
      <c r="H400" s="546"/>
      <c r="I400" s="546"/>
      <c r="J400" s="546"/>
      <c r="K400" s="188"/>
      <c r="L400" s="507"/>
      <c r="M400" s="188"/>
      <c r="N400" s="188"/>
      <c r="O400" s="188"/>
      <c r="P400" s="507"/>
      <c r="S400" s="19"/>
    </row>
    <row r="401" spans="1:131" x14ac:dyDescent="0.4">
      <c r="B401" s="545"/>
      <c r="C401" s="546"/>
      <c r="D401" s="546"/>
      <c r="E401" s="546"/>
      <c r="F401" s="546"/>
      <c r="G401" s="546"/>
      <c r="H401" s="546"/>
      <c r="I401" s="546"/>
      <c r="J401" s="546"/>
      <c r="K401" s="188"/>
      <c r="L401" s="507"/>
      <c r="M401" s="188"/>
      <c r="N401" s="188"/>
      <c r="O401" s="188"/>
      <c r="P401" s="507"/>
      <c r="S401" s="19"/>
    </row>
    <row r="402" spans="1:131" x14ac:dyDescent="0.4">
      <c r="B402" s="545"/>
      <c r="C402" s="546"/>
      <c r="D402" s="546"/>
      <c r="E402" s="546"/>
      <c r="F402" s="546"/>
      <c r="G402" s="546"/>
      <c r="H402" s="546"/>
      <c r="I402" s="546"/>
      <c r="J402" s="546"/>
      <c r="K402" s="188"/>
      <c r="L402" s="507"/>
      <c r="M402" s="188"/>
      <c r="N402" s="188"/>
      <c r="O402" s="188"/>
      <c r="P402" s="507"/>
      <c r="S402" s="19"/>
    </row>
    <row r="403" spans="1:131" x14ac:dyDescent="0.4">
      <c r="B403" s="545"/>
      <c r="C403" s="35"/>
      <c r="D403" s="35"/>
      <c r="E403" s="35"/>
      <c r="F403" s="35"/>
      <c r="G403" s="35"/>
      <c r="H403" s="35"/>
      <c r="I403" s="35"/>
      <c r="J403" s="35"/>
      <c r="K403" s="19"/>
      <c r="L403" s="507"/>
      <c r="M403" s="19"/>
      <c r="N403" s="19"/>
      <c r="O403" s="19"/>
      <c r="P403" s="507"/>
      <c r="S403" s="19"/>
    </row>
    <row r="404" spans="1:131" s="429" customFormat="1" ht="22.2" x14ac:dyDescent="0.4">
      <c r="A404" s="547"/>
      <c r="B404" s="548"/>
      <c r="C404" s="549"/>
      <c r="D404" s="550"/>
      <c r="E404" s="550"/>
      <c r="F404" s="549"/>
      <c r="G404" s="550"/>
      <c r="H404" s="550"/>
      <c r="I404" s="549"/>
      <c r="J404" s="550"/>
      <c r="K404" s="29"/>
      <c r="L404" s="423"/>
      <c r="M404" s="423"/>
      <c r="N404" s="29"/>
      <c r="O404" s="29"/>
      <c r="P404" s="423"/>
      <c r="Q404" s="28"/>
      <c r="R404" s="28"/>
      <c r="S404" s="19"/>
      <c r="T404" s="428"/>
      <c r="U404" s="28"/>
      <c r="V404" s="28"/>
      <c r="W404" s="28"/>
      <c r="X404" s="28"/>
      <c r="Y404" s="13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8"/>
      <c r="AV404" s="13"/>
      <c r="AW404" s="28"/>
      <c r="AX404" s="28"/>
      <c r="AY404" s="28"/>
      <c r="AZ404" s="28"/>
      <c r="BA404" s="28"/>
      <c r="BB404" s="28"/>
      <c r="BC404" s="28"/>
      <c r="BD404" s="28"/>
      <c r="BE404" s="28"/>
      <c r="BF404" s="28"/>
      <c r="BG404" s="28"/>
      <c r="BH404" s="28"/>
      <c r="BI404" s="28"/>
      <c r="BJ404" s="28"/>
      <c r="BK404" s="28"/>
      <c r="BL404" s="28"/>
      <c r="BM404" s="28"/>
      <c r="BN404" s="28"/>
      <c r="BO404" s="28"/>
      <c r="BP404" s="28"/>
      <c r="BQ404" s="28"/>
      <c r="BR404" s="551"/>
      <c r="BS404" s="28"/>
      <c r="BT404" s="28"/>
      <c r="BU404" s="28"/>
      <c r="BV404" s="28"/>
      <c r="BW404" s="28"/>
      <c r="BX404" s="28"/>
      <c r="BY404" s="28"/>
      <c r="BZ404" s="28"/>
      <c r="CA404" s="28"/>
      <c r="CB404" s="28"/>
      <c r="CC404" s="28"/>
      <c r="CD404" s="28"/>
      <c r="CE404" s="28"/>
      <c r="CF404" s="28"/>
      <c r="CG404" s="28"/>
      <c r="CH404" s="28"/>
      <c r="CI404" s="28"/>
      <c r="CJ404" s="28"/>
      <c r="CK404" s="28"/>
      <c r="CL404" s="28"/>
      <c r="CM404" s="28"/>
      <c r="CN404" s="28"/>
      <c r="CO404" s="28"/>
      <c r="CP404" s="28"/>
      <c r="CQ404" s="28"/>
      <c r="CR404" s="28"/>
      <c r="CS404" s="28"/>
      <c r="CT404" s="28"/>
      <c r="CU404" s="28"/>
      <c r="CV404" s="28"/>
      <c r="CW404" s="28"/>
      <c r="CX404" s="28"/>
      <c r="CY404" s="28"/>
      <c r="CZ404" s="28"/>
      <c r="DA404" s="28"/>
      <c r="DB404" s="28"/>
      <c r="DC404" s="28"/>
      <c r="DD404" s="28"/>
      <c r="DE404" s="28"/>
      <c r="DF404" s="28"/>
      <c r="DG404" s="28"/>
      <c r="DH404" s="28"/>
      <c r="DI404" s="28"/>
      <c r="DJ404" s="28"/>
      <c r="DK404" s="28"/>
      <c r="DL404" s="28"/>
      <c r="DM404" s="28"/>
      <c r="DN404" s="28"/>
      <c r="DO404" s="28"/>
      <c r="DP404" s="28"/>
      <c r="DQ404" s="28"/>
      <c r="DR404" s="28"/>
      <c r="DS404" s="28"/>
      <c r="DT404" s="28"/>
      <c r="DU404" s="28"/>
      <c r="DV404" s="28"/>
      <c r="DW404" s="28"/>
      <c r="DX404" s="28"/>
      <c r="DY404" s="28"/>
      <c r="DZ404" s="28"/>
      <c r="EA404" s="28"/>
    </row>
    <row r="405" spans="1:131" x14ac:dyDescent="0.4">
      <c r="A405" s="552"/>
      <c r="B405" s="545"/>
      <c r="C405" s="553"/>
      <c r="D405" s="553"/>
      <c r="E405" s="553"/>
      <c r="F405" s="553"/>
      <c r="G405" s="553"/>
      <c r="H405" s="553"/>
      <c r="I405" s="553"/>
      <c r="J405" s="553"/>
      <c r="K405" s="542"/>
      <c r="L405" s="507"/>
      <c r="M405" s="542"/>
      <c r="N405" s="542"/>
      <c r="O405" s="542"/>
      <c r="P405" s="507"/>
      <c r="S405" s="19"/>
    </row>
    <row r="406" spans="1:131" x14ac:dyDescent="0.4">
      <c r="B406" s="545"/>
      <c r="C406" s="553"/>
      <c r="D406" s="553"/>
      <c r="E406" s="553"/>
      <c r="F406" s="553"/>
      <c r="G406" s="553"/>
      <c r="H406" s="553"/>
      <c r="I406" s="553"/>
      <c r="J406" s="553"/>
      <c r="K406" s="542"/>
      <c r="L406" s="554"/>
      <c r="M406" s="542"/>
      <c r="N406" s="542"/>
      <c r="O406" s="542"/>
      <c r="P406" s="507"/>
      <c r="S406" s="19"/>
    </row>
    <row r="407" spans="1:131" x14ac:dyDescent="0.4">
      <c r="B407" s="545"/>
      <c r="C407" s="35"/>
      <c r="D407" s="35"/>
      <c r="E407" s="35"/>
      <c r="F407" s="35"/>
      <c r="G407" s="35"/>
      <c r="H407" s="35"/>
      <c r="I407" s="35"/>
      <c r="J407" s="35"/>
      <c r="K407" s="19"/>
      <c r="L407" s="507"/>
      <c r="M407" s="19"/>
      <c r="N407" s="19"/>
      <c r="O407" s="19"/>
      <c r="P407" s="507"/>
      <c r="S407" s="19"/>
    </row>
    <row r="408" spans="1:131" x14ac:dyDescent="0.4">
      <c r="B408" s="555"/>
      <c r="C408" s="35"/>
      <c r="D408" s="35"/>
      <c r="E408" s="35"/>
      <c r="F408" s="35"/>
      <c r="G408" s="35"/>
      <c r="H408" s="35"/>
      <c r="I408" s="35"/>
      <c r="J408" s="35"/>
      <c r="K408" s="19"/>
      <c r="L408" s="507"/>
      <c r="M408" s="19"/>
      <c r="N408" s="19"/>
      <c r="O408" s="19"/>
      <c r="P408" s="507"/>
      <c r="S408" s="19"/>
    </row>
    <row r="409" spans="1:131" s="429" customFormat="1" x14ac:dyDescent="0.4">
      <c r="A409" s="547"/>
      <c r="B409" s="556"/>
      <c r="C409" s="549"/>
      <c r="D409" s="549"/>
      <c r="E409" s="549"/>
      <c r="F409" s="549"/>
      <c r="G409" s="549"/>
      <c r="H409" s="549"/>
      <c r="I409" s="549"/>
      <c r="J409" s="549"/>
      <c r="K409" s="423"/>
      <c r="L409" s="423"/>
      <c r="M409" s="423"/>
      <c r="N409" s="423"/>
      <c r="O409" s="423"/>
      <c r="P409" s="423"/>
      <c r="Q409" s="28"/>
      <c r="R409" s="28"/>
      <c r="S409" s="19"/>
      <c r="T409" s="428"/>
      <c r="U409" s="28"/>
      <c r="V409" s="28"/>
      <c r="W409" s="28"/>
      <c r="X409" s="28"/>
      <c r="Y409" s="13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13"/>
      <c r="AW409" s="28"/>
      <c r="AX409" s="28"/>
      <c r="AY409" s="28"/>
      <c r="AZ409" s="28"/>
      <c r="BA409" s="28"/>
      <c r="BB409" s="28"/>
      <c r="BC409" s="28"/>
      <c r="BD409" s="28"/>
      <c r="BE409" s="28"/>
      <c r="BF409" s="28"/>
      <c r="BG409" s="28"/>
      <c r="BH409" s="28"/>
      <c r="BI409" s="28"/>
      <c r="BJ409" s="28"/>
      <c r="BK409" s="28"/>
      <c r="BL409" s="28"/>
      <c r="BM409" s="28"/>
      <c r="BN409" s="28"/>
      <c r="BO409" s="28"/>
      <c r="BP409" s="28"/>
      <c r="BQ409" s="28"/>
      <c r="BR409" s="551"/>
      <c r="BS409" s="28"/>
      <c r="BT409" s="28"/>
      <c r="BU409" s="28"/>
      <c r="BV409" s="28"/>
      <c r="BW409" s="28"/>
      <c r="BX409" s="28"/>
      <c r="BY409" s="28"/>
      <c r="BZ409" s="28"/>
      <c r="CA409" s="28"/>
      <c r="CB409" s="28"/>
      <c r="CC409" s="28"/>
      <c r="CD409" s="28"/>
      <c r="CE409" s="28"/>
      <c r="CF409" s="28"/>
      <c r="CG409" s="28"/>
      <c r="CH409" s="28"/>
      <c r="CI409" s="28"/>
      <c r="CJ409" s="28"/>
      <c r="CK409" s="28"/>
      <c r="CL409" s="28"/>
      <c r="CM409" s="28"/>
      <c r="CN409" s="28"/>
      <c r="CO409" s="28"/>
      <c r="CP409" s="28"/>
      <c r="CQ409" s="28"/>
      <c r="CR409" s="28"/>
      <c r="CS409" s="28"/>
      <c r="CT409" s="28"/>
      <c r="CU409" s="28"/>
      <c r="CV409" s="28"/>
      <c r="CW409" s="28"/>
      <c r="CX409" s="28"/>
      <c r="CY409" s="28"/>
      <c r="CZ409" s="28"/>
      <c r="DA409" s="28"/>
      <c r="DB409" s="28"/>
      <c r="DC409" s="28"/>
      <c r="DD409" s="28"/>
      <c r="DE409" s="28"/>
      <c r="DF409" s="28"/>
      <c r="DG409" s="28"/>
      <c r="DH409" s="28"/>
      <c r="DI409" s="28"/>
      <c r="DJ409" s="28"/>
      <c r="DK409" s="28"/>
      <c r="DL409" s="28"/>
      <c r="DM409" s="28"/>
      <c r="DN409" s="28"/>
      <c r="DO409" s="28"/>
      <c r="DP409" s="28"/>
      <c r="DQ409" s="28"/>
      <c r="DR409" s="28"/>
      <c r="DS409" s="28"/>
      <c r="DT409" s="28"/>
      <c r="DU409" s="28"/>
      <c r="DV409" s="28"/>
      <c r="DW409" s="28"/>
      <c r="DX409" s="28"/>
      <c r="DY409" s="28"/>
      <c r="DZ409" s="28"/>
      <c r="EA409" s="28"/>
    </row>
    <row r="410" spans="1:131" x14ac:dyDescent="0.4">
      <c r="A410" s="552"/>
      <c r="B410" s="511"/>
      <c r="C410" s="35"/>
      <c r="D410" s="35"/>
      <c r="E410" s="35"/>
      <c r="F410" s="35"/>
      <c r="G410" s="35"/>
      <c r="H410" s="35"/>
      <c r="I410" s="35"/>
      <c r="J410" s="35"/>
      <c r="K410" s="19"/>
      <c r="L410" s="507"/>
      <c r="M410" s="19"/>
      <c r="N410" s="19"/>
      <c r="O410" s="19"/>
      <c r="P410" s="507"/>
      <c r="S410" s="19"/>
    </row>
    <row r="411" spans="1:131" x14ac:dyDescent="0.4">
      <c r="B411" s="511"/>
      <c r="C411" s="546"/>
      <c r="D411" s="546"/>
      <c r="E411" s="546"/>
      <c r="F411" s="546"/>
      <c r="G411" s="546"/>
      <c r="H411" s="546"/>
      <c r="I411" s="546"/>
      <c r="J411" s="546"/>
      <c r="K411" s="188"/>
      <c r="L411" s="554"/>
      <c r="M411" s="188"/>
      <c r="N411" s="188"/>
      <c r="O411" s="188"/>
      <c r="P411" s="507"/>
      <c r="S411" s="19"/>
    </row>
    <row r="412" spans="1:131" x14ac:dyDescent="0.4">
      <c r="B412" s="511"/>
      <c r="C412" s="546"/>
      <c r="D412" s="546"/>
      <c r="E412" s="546"/>
      <c r="F412" s="546"/>
      <c r="G412" s="546"/>
      <c r="H412" s="546"/>
      <c r="I412" s="546"/>
      <c r="J412" s="546"/>
      <c r="K412" s="188"/>
      <c r="L412" s="554"/>
      <c r="M412" s="188"/>
      <c r="N412" s="188"/>
      <c r="O412" s="188"/>
      <c r="P412" s="507"/>
      <c r="S412" s="19"/>
    </row>
    <row r="413" spans="1:131" x14ac:dyDescent="0.4">
      <c r="B413" s="511"/>
      <c r="C413" s="35"/>
      <c r="D413" s="35"/>
      <c r="E413" s="35"/>
      <c r="F413" s="35"/>
      <c r="G413" s="35"/>
      <c r="H413" s="35"/>
      <c r="I413" s="35"/>
      <c r="J413" s="35"/>
      <c r="K413" s="19"/>
      <c r="L413" s="507"/>
      <c r="M413" s="19"/>
      <c r="N413" s="19"/>
      <c r="O413" s="19"/>
      <c r="P413" s="507"/>
      <c r="S413" s="19"/>
    </row>
    <row r="414" spans="1:131" s="429" customFormat="1" x14ac:dyDescent="0.4">
      <c r="A414" s="547"/>
      <c r="B414" s="556"/>
      <c r="C414" s="549"/>
      <c r="D414" s="549"/>
      <c r="E414" s="549"/>
      <c r="F414" s="549"/>
      <c r="G414" s="549"/>
      <c r="H414" s="549"/>
      <c r="I414" s="549"/>
      <c r="J414" s="549"/>
      <c r="K414" s="423"/>
      <c r="L414" s="423"/>
      <c r="M414" s="423"/>
      <c r="N414" s="423"/>
      <c r="O414" s="423"/>
      <c r="P414" s="423"/>
      <c r="Q414" s="28"/>
      <c r="R414" s="28"/>
      <c r="S414" s="19"/>
      <c r="T414" s="428"/>
      <c r="U414" s="28"/>
      <c r="V414" s="28"/>
      <c r="W414" s="28"/>
      <c r="X414" s="28"/>
      <c r="Y414" s="13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13"/>
      <c r="AW414" s="28"/>
      <c r="AX414" s="28"/>
      <c r="AY414" s="28"/>
      <c r="AZ414" s="28"/>
      <c r="BA414" s="28"/>
      <c r="BB414" s="28"/>
      <c r="BC414" s="28"/>
      <c r="BD414" s="28"/>
      <c r="BE414" s="28"/>
      <c r="BF414" s="28"/>
      <c r="BG414" s="28"/>
      <c r="BH414" s="28"/>
      <c r="BI414" s="28"/>
      <c r="BJ414" s="28"/>
      <c r="BK414" s="28"/>
      <c r="BL414" s="28"/>
      <c r="BM414" s="28"/>
      <c r="BN414" s="28"/>
      <c r="BO414" s="28"/>
      <c r="BP414" s="28"/>
      <c r="BQ414" s="28"/>
      <c r="BR414" s="551"/>
      <c r="BS414" s="28"/>
      <c r="BT414" s="28"/>
      <c r="BU414" s="28"/>
      <c r="BV414" s="28"/>
      <c r="BW414" s="28"/>
      <c r="BX414" s="28"/>
      <c r="BY414" s="28"/>
      <c r="BZ414" s="28"/>
      <c r="CA414" s="28"/>
      <c r="CB414" s="28"/>
      <c r="CC414" s="28"/>
      <c r="CD414" s="28"/>
      <c r="CE414" s="28"/>
      <c r="CF414" s="28"/>
      <c r="CG414" s="28"/>
      <c r="CH414" s="28"/>
      <c r="CI414" s="28"/>
      <c r="CJ414" s="28"/>
      <c r="CK414" s="28"/>
      <c r="CL414" s="28"/>
      <c r="CM414" s="28"/>
      <c r="CN414" s="28"/>
      <c r="CO414" s="28"/>
      <c r="CP414" s="28"/>
      <c r="CQ414" s="28"/>
      <c r="CR414" s="28"/>
      <c r="CS414" s="28"/>
      <c r="CT414" s="28"/>
      <c r="CU414" s="28"/>
      <c r="CV414" s="28"/>
      <c r="CW414" s="28"/>
      <c r="CX414" s="28"/>
      <c r="CY414" s="28"/>
      <c r="CZ414" s="28"/>
      <c r="DA414" s="28"/>
      <c r="DB414" s="28"/>
      <c r="DC414" s="28"/>
      <c r="DD414" s="28"/>
      <c r="DE414" s="28"/>
      <c r="DF414" s="28"/>
      <c r="DG414" s="28"/>
      <c r="DH414" s="28"/>
      <c r="DI414" s="28"/>
      <c r="DJ414" s="28"/>
      <c r="DK414" s="28"/>
      <c r="DL414" s="28"/>
      <c r="DM414" s="28"/>
      <c r="DN414" s="28"/>
      <c r="DO414" s="28"/>
      <c r="DP414" s="28"/>
      <c r="DQ414" s="28"/>
      <c r="DR414" s="28"/>
      <c r="DS414" s="28"/>
      <c r="DT414" s="28"/>
      <c r="DU414" s="28"/>
      <c r="DV414" s="28"/>
      <c r="DW414" s="28"/>
      <c r="DX414" s="28"/>
      <c r="DY414" s="28"/>
      <c r="DZ414" s="28"/>
      <c r="EA414" s="28"/>
    </row>
    <row r="415" spans="1:131" x14ac:dyDescent="0.4">
      <c r="A415" s="552"/>
      <c r="B415" s="511"/>
      <c r="C415" s="35"/>
      <c r="D415" s="35"/>
      <c r="E415" s="35"/>
      <c r="F415" s="35"/>
      <c r="G415" s="35"/>
      <c r="H415" s="35"/>
      <c r="I415" s="35"/>
      <c r="J415" s="35"/>
      <c r="K415" s="19"/>
      <c r="L415" s="507"/>
      <c r="M415" s="19"/>
      <c r="N415" s="19"/>
      <c r="O415" s="19"/>
      <c r="P415" s="507"/>
      <c r="S415" s="19"/>
    </row>
    <row r="416" spans="1:131" x14ac:dyDescent="0.4">
      <c r="B416" s="511"/>
      <c r="C416" s="35"/>
      <c r="D416" s="35"/>
      <c r="E416" s="35"/>
      <c r="F416" s="35"/>
      <c r="G416" s="35"/>
      <c r="H416" s="35"/>
      <c r="I416" s="35"/>
      <c r="J416" s="35"/>
      <c r="K416" s="19"/>
      <c r="L416" s="507"/>
      <c r="M416" s="19"/>
      <c r="N416" s="19"/>
      <c r="O416" s="19"/>
      <c r="P416" s="507"/>
      <c r="S416" s="19"/>
    </row>
    <row r="417" spans="1:19" x14ac:dyDescent="0.4">
      <c r="B417" s="511"/>
      <c r="C417" s="35"/>
      <c r="D417" s="35"/>
      <c r="E417" s="35"/>
      <c r="F417" s="35"/>
      <c r="G417" s="35"/>
      <c r="H417" s="35"/>
      <c r="I417" s="35"/>
      <c r="J417" s="35"/>
      <c r="K417" s="19"/>
      <c r="L417" s="507"/>
      <c r="M417" s="19"/>
      <c r="N417" s="19"/>
      <c r="O417" s="19"/>
      <c r="P417" s="507"/>
      <c r="S417" s="19"/>
    </row>
    <row r="418" spans="1:19" x14ac:dyDescent="0.4">
      <c r="B418" s="511"/>
      <c r="C418" s="546"/>
      <c r="D418" s="546"/>
      <c r="E418" s="546"/>
      <c r="F418" s="546"/>
      <c r="G418" s="546"/>
      <c r="H418" s="546"/>
      <c r="I418" s="546"/>
      <c r="J418" s="546"/>
      <c r="K418" s="188"/>
      <c r="L418" s="507"/>
      <c r="M418" s="188"/>
      <c r="N418" s="188"/>
      <c r="O418" s="188"/>
      <c r="P418" s="507"/>
      <c r="S418" s="19"/>
    </row>
    <row r="419" spans="1:19" x14ac:dyDescent="0.4">
      <c r="A419" s="33"/>
      <c r="B419" s="511"/>
      <c r="C419" s="557"/>
      <c r="D419" s="557"/>
      <c r="E419" s="557"/>
      <c r="F419" s="557"/>
      <c r="G419" s="557"/>
      <c r="H419" s="557"/>
      <c r="I419" s="557"/>
      <c r="J419" s="557"/>
      <c r="K419" s="40"/>
      <c r="L419" s="507"/>
      <c r="M419" s="40"/>
      <c r="N419" s="40"/>
      <c r="O419" s="40"/>
      <c r="P419" s="507"/>
      <c r="S419" s="19"/>
    </row>
    <row r="420" spans="1:19" x14ac:dyDescent="0.4">
      <c r="A420" s="33"/>
      <c r="B420" s="511"/>
      <c r="C420" s="557"/>
      <c r="D420" s="557"/>
      <c r="E420" s="557"/>
      <c r="F420" s="557"/>
      <c r="G420" s="557"/>
      <c r="H420" s="557"/>
      <c r="I420" s="557"/>
      <c r="J420" s="557"/>
      <c r="K420" s="40"/>
      <c r="L420" s="507"/>
      <c r="M420" s="40"/>
      <c r="N420" s="40"/>
      <c r="O420" s="40"/>
      <c r="P420" s="507"/>
      <c r="S420" s="19"/>
    </row>
    <row r="421" spans="1:19" x14ac:dyDescent="0.4">
      <c r="A421" s="527"/>
      <c r="B421" s="511"/>
      <c r="C421" s="557"/>
      <c r="D421" s="557"/>
      <c r="E421" s="557"/>
      <c r="F421" s="557"/>
      <c r="G421" s="557"/>
      <c r="H421" s="557"/>
      <c r="I421" s="557"/>
      <c r="J421" s="557"/>
      <c r="K421" s="40"/>
      <c r="L421" s="507"/>
      <c r="M421" s="40"/>
      <c r="N421" s="40"/>
      <c r="O421" s="40"/>
      <c r="P421" s="507"/>
      <c r="S421" s="19"/>
    </row>
    <row r="422" spans="1:19" x14ac:dyDescent="0.4">
      <c r="A422" s="527"/>
      <c r="B422" s="511"/>
      <c r="C422" s="546"/>
      <c r="D422" s="546"/>
      <c r="E422" s="546"/>
      <c r="F422" s="546"/>
      <c r="G422" s="546"/>
      <c r="H422" s="546"/>
      <c r="I422" s="546"/>
      <c r="J422" s="546"/>
      <c r="K422" s="188"/>
      <c r="L422" s="507"/>
      <c r="M422" s="188"/>
      <c r="N422" s="188"/>
      <c r="O422" s="188"/>
      <c r="P422" s="507"/>
      <c r="S422" s="19"/>
    </row>
    <row r="423" spans="1:19" x14ac:dyDescent="0.4">
      <c r="B423" s="511"/>
      <c r="C423" s="546"/>
      <c r="D423" s="546"/>
      <c r="E423" s="546"/>
      <c r="F423" s="546"/>
      <c r="G423" s="546"/>
      <c r="H423" s="546"/>
      <c r="I423" s="546"/>
      <c r="J423" s="546"/>
      <c r="K423" s="188"/>
      <c r="L423" s="507"/>
      <c r="M423" s="188"/>
      <c r="N423" s="188"/>
      <c r="O423" s="188"/>
      <c r="P423" s="507"/>
      <c r="S423" s="19"/>
    </row>
    <row r="424" spans="1:19" x14ac:dyDescent="0.4">
      <c r="B424" s="511"/>
      <c r="C424" s="546"/>
      <c r="D424" s="546"/>
      <c r="E424" s="546"/>
      <c r="F424" s="546"/>
      <c r="G424" s="546"/>
      <c r="H424" s="546"/>
      <c r="I424" s="546"/>
      <c r="J424" s="546"/>
      <c r="K424" s="188"/>
      <c r="L424" s="507"/>
      <c r="M424" s="188"/>
      <c r="N424" s="188"/>
      <c r="O424" s="188"/>
      <c r="P424" s="507"/>
      <c r="S424" s="19"/>
    </row>
    <row r="425" spans="1:19" x14ac:dyDescent="0.4">
      <c r="B425" s="511"/>
      <c r="C425" s="546"/>
      <c r="D425" s="546"/>
      <c r="E425" s="546"/>
      <c r="F425" s="546"/>
      <c r="G425" s="546"/>
      <c r="H425" s="546"/>
      <c r="I425" s="546"/>
      <c r="J425" s="546"/>
      <c r="K425" s="188"/>
      <c r="L425" s="507"/>
      <c r="M425" s="188"/>
      <c r="N425" s="188"/>
      <c r="O425" s="188"/>
      <c r="P425" s="507"/>
      <c r="S425" s="19"/>
    </row>
    <row r="426" spans="1:19" x14ac:dyDescent="0.4">
      <c r="A426" s="33"/>
      <c r="B426" s="511"/>
      <c r="C426" s="557"/>
      <c r="D426" s="557"/>
      <c r="E426" s="557"/>
      <c r="F426" s="557"/>
      <c r="G426" s="557"/>
      <c r="H426" s="557"/>
      <c r="I426" s="557"/>
      <c r="J426" s="557"/>
      <c r="K426" s="40"/>
      <c r="L426" s="507"/>
      <c r="M426" s="40"/>
      <c r="N426" s="40"/>
      <c r="O426" s="40"/>
      <c r="P426" s="507"/>
      <c r="S426" s="19"/>
    </row>
    <row r="427" spans="1:19" x14ac:dyDescent="0.4">
      <c r="A427" s="33"/>
      <c r="B427" s="511"/>
      <c r="C427" s="557"/>
      <c r="D427" s="557"/>
      <c r="E427" s="557"/>
      <c r="F427" s="557"/>
      <c r="G427" s="557"/>
      <c r="H427" s="557"/>
      <c r="I427" s="557"/>
      <c r="J427" s="557"/>
      <c r="K427" s="40"/>
      <c r="L427" s="507"/>
      <c r="M427" s="40"/>
      <c r="N427" s="40"/>
      <c r="O427" s="40"/>
      <c r="P427" s="507"/>
      <c r="S427" s="19"/>
    </row>
    <row r="428" spans="1:19" x14ac:dyDescent="0.4">
      <c r="A428" s="527"/>
      <c r="B428" s="511"/>
      <c r="C428" s="557"/>
      <c r="D428" s="557"/>
      <c r="E428" s="557"/>
      <c r="F428" s="557"/>
      <c r="G428" s="557"/>
      <c r="H428" s="557"/>
      <c r="I428" s="557"/>
      <c r="J428" s="557"/>
      <c r="K428" s="40"/>
      <c r="L428" s="507"/>
      <c r="M428" s="40"/>
      <c r="N428" s="40"/>
      <c r="O428" s="40"/>
      <c r="P428" s="507"/>
      <c r="S428" s="19"/>
    </row>
    <row r="429" spans="1:19" x14ac:dyDescent="0.4">
      <c r="A429" s="527"/>
      <c r="B429" s="511"/>
      <c r="C429" s="546"/>
      <c r="D429" s="546"/>
      <c r="E429" s="546"/>
      <c r="F429" s="546"/>
      <c r="G429" s="546"/>
      <c r="H429" s="546"/>
      <c r="I429" s="546"/>
      <c r="J429" s="546"/>
      <c r="K429" s="188"/>
      <c r="L429" s="507"/>
      <c r="M429" s="188"/>
      <c r="N429" s="188"/>
      <c r="O429" s="188"/>
      <c r="P429" s="507"/>
      <c r="S429" s="19"/>
    </row>
    <row r="430" spans="1:19" x14ac:dyDescent="0.4">
      <c r="B430" s="511"/>
      <c r="C430" s="546"/>
      <c r="D430" s="546"/>
      <c r="E430" s="546"/>
      <c r="F430" s="546"/>
      <c r="G430" s="546"/>
      <c r="H430" s="546"/>
      <c r="I430" s="546"/>
      <c r="J430" s="546"/>
      <c r="K430" s="188"/>
      <c r="L430" s="507"/>
      <c r="M430" s="188"/>
      <c r="N430" s="188"/>
      <c r="O430" s="188"/>
      <c r="P430" s="507"/>
      <c r="S430" s="19"/>
    </row>
    <row r="431" spans="1:19" x14ac:dyDescent="0.4">
      <c r="B431" s="511"/>
      <c r="C431" s="546"/>
      <c r="D431" s="546"/>
      <c r="E431" s="546"/>
      <c r="F431" s="546"/>
      <c r="G431" s="546"/>
      <c r="H431" s="546"/>
      <c r="I431" s="546"/>
      <c r="J431" s="546"/>
      <c r="K431" s="188"/>
      <c r="L431" s="507"/>
      <c r="M431" s="188"/>
      <c r="N431" s="188"/>
      <c r="O431" s="188"/>
      <c r="P431" s="507"/>
      <c r="S431" s="19"/>
    </row>
    <row r="432" spans="1:19" x14ac:dyDescent="0.4">
      <c r="B432" s="511"/>
      <c r="C432" s="546"/>
      <c r="D432" s="546"/>
      <c r="E432" s="546"/>
      <c r="F432" s="546"/>
      <c r="G432" s="546"/>
      <c r="H432" s="546"/>
      <c r="I432" s="546"/>
      <c r="J432" s="546"/>
      <c r="K432" s="188"/>
      <c r="L432" s="507"/>
      <c r="M432" s="188"/>
      <c r="N432" s="188"/>
      <c r="O432" s="188"/>
      <c r="P432" s="507"/>
      <c r="S432" s="19"/>
    </row>
    <row r="433" spans="1:19" x14ac:dyDescent="0.4">
      <c r="A433" s="33"/>
      <c r="B433" s="511"/>
      <c r="C433" s="557"/>
      <c r="D433" s="557"/>
      <c r="E433" s="557"/>
      <c r="F433" s="557"/>
      <c r="G433" s="557"/>
      <c r="H433" s="557"/>
      <c r="I433" s="557"/>
      <c r="J433" s="557"/>
      <c r="K433" s="40"/>
      <c r="L433" s="507"/>
      <c r="M433" s="40"/>
      <c r="N433" s="40"/>
      <c r="O433" s="40"/>
      <c r="P433" s="507"/>
      <c r="S433" s="19"/>
    </row>
    <row r="434" spans="1:19" x14ac:dyDescent="0.4">
      <c r="A434" s="33"/>
      <c r="B434" s="511"/>
      <c r="C434" s="557"/>
      <c r="D434" s="557"/>
      <c r="E434" s="557"/>
      <c r="F434" s="557"/>
      <c r="G434" s="557"/>
      <c r="H434" s="557"/>
      <c r="I434" s="557"/>
      <c r="J434" s="557"/>
      <c r="K434" s="40"/>
      <c r="L434" s="507"/>
      <c r="M434" s="40"/>
      <c r="N434" s="40"/>
      <c r="O434" s="40"/>
      <c r="P434" s="507"/>
      <c r="S434" s="19"/>
    </row>
    <row r="435" spans="1:19" x14ac:dyDescent="0.4">
      <c r="A435" s="527"/>
      <c r="B435" s="511"/>
      <c r="C435" s="557"/>
      <c r="D435" s="557"/>
      <c r="E435" s="557"/>
      <c r="F435" s="557"/>
      <c r="G435" s="557"/>
      <c r="H435" s="557"/>
      <c r="I435" s="557"/>
      <c r="J435" s="557"/>
      <c r="K435" s="40"/>
      <c r="L435" s="507"/>
      <c r="M435" s="40"/>
      <c r="N435" s="40"/>
      <c r="O435" s="40"/>
      <c r="P435" s="507"/>
      <c r="S435" s="19"/>
    </row>
    <row r="436" spans="1:19" x14ac:dyDescent="0.4">
      <c r="A436" s="527"/>
      <c r="B436" s="511"/>
      <c r="C436" s="546"/>
      <c r="D436" s="546"/>
      <c r="E436" s="546"/>
      <c r="F436" s="546"/>
      <c r="G436" s="546"/>
      <c r="H436" s="546"/>
      <c r="I436" s="546"/>
      <c r="J436" s="546"/>
      <c r="K436" s="188"/>
      <c r="L436" s="507"/>
      <c r="M436" s="188"/>
      <c r="N436" s="188"/>
      <c r="O436" s="188"/>
      <c r="P436" s="507"/>
      <c r="S436" s="19"/>
    </row>
    <row r="437" spans="1:19" x14ac:dyDescent="0.4">
      <c r="B437" s="511"/>
      <c r="C437" s="546"/>
      <c r="D437" s="546"/>
      <c r="E437" s="546"/>
      <c r="F437" s="546"/>
      <c r="G437" s="546"/>
      <c r="H437" s="546"/>
      <c r="I437" s="546"/>
      <c r="J437" s="546"/>
      <c r="K437" s="188"/>
      <c r="L437" s="507"/>
      <c r="M437" s="188"/>
      <c r="N437" s="188"/>
      <c r="O437" s="188"/>
      <c r="P437" s="507"/>
      <c r="S437" s="19"/>
    </row>
    <row r="438" spans="1:19" x14ac:dyDescent="0.4">
      <c r="B438" s="511"/>
      <c r="C438" s="546"/>
      <c r="D438" s="546"/>
      <c r="E438" s="546"/>
      <c r="F438" s="546"/>
      <c r="G438" s="546"/>
      <c r="H438" s="546"/>
      <c r="I438" s="546"/>
      <c r="J438" s="546"/>
      <c r="K438" s="188"/>
      <c r="L438" s="507"/>
      <c r="M438" s="188"/>
      <c r="N438" s="188"/>
      <c r="O438" s="188"/>
      <c r="P438" s="507"/>
      <c r="S438" s="19"/>
    </row>
    <row r="439" spans="1:19" x14ac:dyDescent="0.4">
      <c r="B439" s="511"/>
      <c r="C439" s="546"/>
      <c r="D439" s="546"/>
      <c r="E439" s="546"/>
      <c r="F439" s="546"/>
      <c r="G439" s="546"/>
      <c r="H439" s="546"/>
      <c r="I439" s="546"/>
      <c r="J439" s="546"/>
      <c r="K439" s="188"/>
      <c r="L439" s="507"/>
      <c r="M439" s="188"/>
      <c r="N439" s="188"/>
      <c r="O439" s="188"/>
      <c r="P439" s="507"/>
      <c r="S439" s="19"/>
    </row>
    <row r="440" spans="1:19" x14ac:dyDescent="0.4">
      <c r="A440" s="33"/>
      <c r="B440" s="511"/>
      <c r="C440" s="557"/>
      <c r="D440" s="557"/>
      <c r="E440" s="557"/>
      <c r="F440" s="557"/>
      <c r="G440" s="557"/>
      <c r="H440" s="557"/>
      <c r="I440" s="557"/>
      <c r="J440" s="557"/>
      <c r="K440" s="40"/>
      <c r="L440" s="507"/>
      <c r="M440" s="40"/>
      <c r="N440" s="40"/>
      <c r="O440" s="40"/>
      <c r="P440" s="507"/>
      <c r="S440" s="19"/>
    </row>
    <row r="441" spans="1:19" x14ac:dyDescent="0.4">
      <c r="A441" s="33"/>
      <c r="B441" s="511"/>
      <c r="C441" s="557"/>
      <c r="D441" s="557"/>
      <c r="E441" s="557"/>
      <c r="F441" s="557"/>
      <c r="G441" s="557"/>
      <c r="H441" s="557"/>
      <c r="I441" s="557"/>
      <c r="J441" s="557"/>
      <c r="K441" s="40"/>
      <c r="L441" s="507"/>
      <c r="M441" s="40"/>
      <c r="N441" s="40"/>
      <c r="O441" s="40"/>
      <c r="P441" s="507"/>
      <c r="S441" s="19"/>
    </row>
    <row r="442" spans="1:19" x14ac:dyDescent="0.4">
      <c r="A442" s="527"/>
      <c r="B442" s="511"/>
      <c r="C442" s="557"/>
      <c r="D442" s="557"/>
      <c r="E442" s="557"/>
      <c r="F442" s="557"/>
      <c r="G442" s="557"/>
      <c r="H442" s="557"/>
      <c r="I442" s="557"/>
      <c r="J442" s="557"/>
      <c r="K442" s="40"/>
      <c r="L442" s="507"/>
      <c r="M442" s="40"/>
      <c r="N442" s="40"/>
      <c r="O442" s="40"/>
      <c r="P442" s="507"/>
      <c r="S442" s="19"/>
    </row>
    <row r="443" spans="1:19" x14ac:dyDescent="0.4">
      <c r="A443" s="527"/>
      <c r="B443" s="511"/>
      <c r="C443" s="546"/>
      <c r="D443" s="546"/>
      <c r="E443" s="546"/>
      <c r="F443" s="546"/>
      <c r="G443" s="546"/>
      <c r="H443" s="546"/>
      <c r="I443" s="546"/>
      <c r="J443" s="546"/>
      <c r="K443" s="188"/>
      <c r="L443" s="507"/>
      <c r="M443" s="188"/>
      <c r="N443" s="188"/>
      <c r="O443" s="188"/>
      <c r="P443" s="507"/>
      <c r="S443" s="19"/>
    </row>
    <row r="444" spans="1:19" x14ac:dyDescent="0.4">
      <c r="B444" s="511"/>
      <c r="C444" s="546"/>
      <c r="D444" s="546"/>
      <c r="E444" s="546"/>
      <c r="F444" s="546"/>
      <c r="G444" s="546"/>
      <c r="H444" s="546"/>
      <c r="I444" s="546"/>
      <c r="J444" s="546"/>
      <c r="K444" s="188"/>
      <c r="L444" s="507"/>
      <c r="M444" s="188"/>
      <c r="N444" s="188"/>
      <c r="O444" s="188"/>
      <c r="P444" s="507"/>
      <c r="S444" s="19"/>
    </row>
    <row r="445" spans="1:19" x14ac:dyDescent="0.4">
      <c r="B445" s="511"/>
      <c r="C445" s="546"/>
      <c r="D445" s="546"/>
      <c r="E445" s="546"/>
      <c r="F445" s="546"/>
      <c r="G445" s="546"/>
      <c r="H445" s="546"/>
      <c r="I445" s="546"/>
      <c r="J445" s="546"/>
      <c r="K445" s="188"/>
      <c r="L445" s="507"/>
      <c r="M445" s="188"/>
      <c r="N445" s="188"/>
      <c r="O445" s="188"/>
      <c r="P445" s="507"/>
      <c r="S445" s="19"/>
    </row>
    <row r="446" spans="1:19" x14ac:dyDescent="0.4">
      <c r="B446" s="511"/>
      <c r="C446" s="546"/>
      <c r="D446" s="546"/>
      <c r="E446" s="546"/>
      <c r="F446" s="546"/>
      <c r="G446" s="546"/>
      <c r="H446" s="546"/>
      <c r="I446" s="546"/>
      <c r="J446" s="546"/>
      <c r="K446" s="188"/>
      <c r="L446" s="507"/>
      <c r="M446" s="188"/>
      <c r="N446" s="188"/>
      <c r="O446" s="188"/>
      <c r="P446" s="507"/>
      <c r="S446" s="19"/>
    </row>
    <row r="447" spans="1:19" x14ac:dyDescent="0.4">
      <c r="A447" s="33"/>
      <c r="B447" s="511"/>
      <c r="C447" s="557"/>
      <c r="D447" s="557"/>
      <c r="E447" s="557"/>
      <c r="F447" s="557"/>
      <c r="G447" s="557"/>
      <c r="H447" s="557"/>
      <c r="I447" s="557"/>
      <c r="J447" s="557"/>
      <c r="K447" s="40"/>
      <c r="L447" s="507"/>
      <c r="M447" s="40"/>
      <c r="N447" s="40"/>
      <c r="O447" s="40"/>
      <c r="P447" s="507"/>
      <c r="S447" s="19"/>
    </row>
    <row r="448" spans="1:19" x14ac:dyDescent="0.4">
      <c r="A448" s="33"/>
      <c r="B448" s="511"/>
      <c r="C448" s="557"/>
      <c r="D448" s="557"/>
      <c r="E448" s="557"/>
      <c r="F448" s="557"/>
      <c r="G448" s="557"/>
      <c r="H448" s="557"/>
      <c r="I448" s="557"/>
      <c r="J448" s="557"/>
      <c r="K448" s="40"/>
      <c r="L448" s="507"/>
      <c r="M448" s="40"/>
      <c r="N448" s="40"/>
      <c r="O448" s="40"/>
      <c r="P448" s="507"/>
      <c r="S448" s="19"/>
    </row>
    <row r="449" spans="1:19" x14ac:dyDescent="0.4">
      <c r="A449" s="527"/>
      <c r="B449" s="511"/>
      <c r="C449" s="557"/>
      <c r="D449" s="557"/>
      <c r="E449" s="557"/>
      <c r="F449" s="557"/>
      <c r="G449" s="557"/>
      <c r="H449" s="557"/>
      <c r="I449" s="557"/>
      <c r="J449" s="557"/>
      <c r="K449" s="40"/>
      <c r="L449" s="507"/>
      <c r="M449" s="40"/>
      <c r="N449" s="40"/>
      <c r="O449" s="40"/>
      <c r="P449" s="507"/>
      <c r="S449" s="19"/>
    </row>
    <row r="450" spans="1:19" x14ac:dyDescent="0.4">
      <c r="A450" s="527"/>
      <c r="B450" s="511"/>
      <c r="C450" s="546"/>
      <c r="D450" s="546"/>
      <c r="E450" s="546"/>
      <c r="F450" s="546"/>
      <c r="G450" s="546"/>
      <c r="H450" s="546"/>
      <c r="I450" s="546"/>
      <c r="J450" s="546"/>
      <c r="K450" s="188"/>
      <c r="L450" s="507"/>
      <c r="M450" s="188"/>
      <c r="N450" s="188"/>
      <c r="O450" s="188"/>
      <c r="P450" s="507"/>
      <c r="S450" s="19"/>
    </row>
    <row r="451" spans="1:19" x14ac:dyDescent="0.4">
      <c r="A451" s="527"/>
      <c r="B451" s="511"/>
      <c r="C451" s="546"/>
      <c r="D451" s="546"/>
      <c r="E451" s="546"/>
      <c r="F451" s="546"/>
      <c r="G451" s="546"/>
      <c r="H451" s="546"/>
      <c r="I451" s="546"/>
      <c r="J451" s="546"/>
      <c r="K451" s="188"/>
      <c r="L451" s="507"/>
      <c r="M451" s="188"/>
      <c r="N451" s="188"/>
      <c r="O451" s="188"/>
      <c r="P451" s="507"/>
      <c r="S451" s="19"/>
    </row>
    <row r="452" spans="1:19" x14ac:dyDescent="0.4">
      <c r="B452" s="511"/>
      <c r="C452" s="546"/>
      <c r="D452" s="546"/>
      <c r="E452" s="546"/>
      <c r="F452" s="546"/>
      <c r="G452" s="546"/>
      <c r="H452" s="546"/>
      <c r="I452" s="546"/>
      <c r="J452" s="546"/>
      <c r="K452" s="188"/>
      <c r="L452" s="507"/>
      <c r="M452" s="188"/>
      <c r="N452" s="188"/>
      <c r="O452" s="188"/>
      <c r="P452" s="507"/>
      <c r="S452" s="19"/>
    </row>
    <row r="453" spans="1:19" x14ac:dyDescent="0.4">
      <c r="B453" s="511"/>
      <c r="C453" s="546"/>
      <c r="D453" s="546"/>
      <c r="E453" s="546"/>
      <c r="F453" s="546"/>
      <c r="G453" s="546"/>
      <c r="H453" s="546"/>
      <c r="I453" s="546"/>
      <c r="J453" s="546"/>
      <c r="K453" s="188"/>
      <c r="L453" s="507"/>
      <c r="M453" s="188"/>
      <c r="N453" s="188"/>
      <c r="O453" s="188"/>
      <c r="P453" s="507"/>
      <c r="S453" s="19"/>
    </row>
    <row r="454" spans="1:19" x14ac:dyDescent="0.4">
      <c r="B454" s="511"/>
      <c r="C454" s="546"/>
      <c r="D454" s="546"/>
      <c r="E454" s="546"/>
      <c r="F454" s="546"/>
      <c r="G454" s="546"/>
      <c r="H454" s="546"/>
      <c r="I454" s="546"/>
      <c r="J454" s="546"/>
      <c r="K454" s="188"/>
      <c r="L454" s="507"/>
      <c r="M454" s="188"/>
      <c r="N454" s="188"/>
      <c r="O454" s="188"/>
      <c r="P454" s="507"/>
      <c r="S454" s="19"/>
    </row>
    <row r="455" spans="1:19" x14ac:dyDescent="0.4">
      <c r="B455" s="511"/>
      <c r="C455" s="546"/>
      <c r="D455" s="546"/>
      <c r="E455" s="546"/>
      <c r="F455" s="546"/>
      <c r="G455" s="546"/>
      <c r="H455" s="546"/>
      <c r="I455" s="546"/>
      <c r="J455" s="546"/>
      <c r="K455" s="188"/>
      <c r="L455" s="507"/>
      <c r="M455" s="188"/>
      <c r="N455" s="188"/>
      <c r="O455" s="188"/>
      <c r="P455" s="507"/>
      <c r="S455" s="19"/>
    </row>
    <row r="456" spans="1:19" x14ac:dyDescent="0.4">
      <c r="B456" s="511"/>
      <c r="C456" s="546"/>
      <c r="D456" s="546"/>
      <c r="E456" s="546"/>
      <c r="F456" s="546"/>
      <c r="G456" s="546"/>
      <c r="H456" s="546"/>
      <c r="I456" s="546"/>
      <c r="J456" s="546"/>
      <c r="K456" s="188"/>
      <c r="L456" s="507"/>
      <c r="M456" s="188"/>
      <c r="N456" s="188"/>
      <c r="O456" s="188"/>
      <c r="P456" s="507"/>
      <c r="S456" s="19"/>
    </row>
    <row r="457" spans="1:19" x14ac:dyDescent="0.4">
      <c r="B457" s="511"/>
      <c r="C457" s="546"/>
      <c r="D457" s="546"/>
      <c r="E457" s="546"/>
      <c r="F457" s="546"/>
      <c r="G457" s="546"/>
      <c r="H457" s="546"/>
      <c r="I457" s="546"/>
      <c r="J457" s="546"/>
      <c r="K457" s="188"/>
      <c r="L457" s="507"/>
      <c r="M457" s="188"/>
      <c r="N457" s="188"/>
      <c r="O457" s="188"/>
      <c r="P457" s="507"/>
      <c r="S457" s="19"/>
    </row>
    <row r="458" spans="1:19" x14ac:dyDescent="0.4">
      <c r="B458" s="511"/>
      <c r="C458" s="546"/>
      <c r="D458" s="546"/>
      <c r="E458" s="546"/>
      <c r="F458" s="546"/>
      <c r="G458" s="546"/>
      <c r="H458" s="546"/>
      <c r="I458" s="546"/>
      <c r="J458" s="546"/>
      <c r="K458" s="188"/>
      <c r="L458" s="507"/>
      <c r="M458" s="188"/>
      <c r="N458" s="188"/>
      <c r="O458" s="188"/>
      <c r="P458" s="507"/>
      <c r="S458" s="19"/>
    </row>
    <row r="459" spans="1:19" x14ac:dyDescent="0.4">
      <c r="A459" s="33"/>
      <c r="B459" s="511"/>
      <c r="C459" s="557"/>
      <c r="D459" s="557"/>
      <c r="E459" s="557"/>
      <c r="F459" s="557"/>
      <c r="G459" s="557"/>
      <c r="H459" s="557"/>
      <c r="I459" s="557"/>
      <c r="J459" s="557"/>
      <c r="K459" s="40"/>
      <c r="L459" s="507"/>
      <c r="M459" s="40"/>
      <c r="N459" s="40"/>
      <c r="O459" s="40"/>
      <c r="P459" s="507"/>
      <c r="S459" s="19"/>
    </row>
    <row r="460" spans="1:19" x14ac:dyDescent="0.4">
      <c r="A460" s="33"/>
      <c r="B460" s="511"/>
      <c r="C460" s="557"/>
      <c r="D460" s="557"/>
      <c r="E460" s="557"/>
      <c r="F460" s="557"/>
      <c r="G460" s="557"/>
      <c r="H460" s="557"/>
      <c r="I460" s="557"/>
      <c r="J460" s="557"/>
      <c r="K460" s="40"/>
      <c r="L460" s="507"/>
      <c r="M460" s="40"/>
      <c r="N460" s="40"/>
      <c r="O460" s="40"/>
      <c r="P460" s="507"/>
      <c r="S460" s="19"/>
    </row>
    <row r="461" spans="1:19" x14ac:dyDescent="0.4">
      <c r="A461" s="527"/>
      <c r="B461" s="511"/>
      <c r="C461" s="557"/>
      <c r="D461" s="557"/>
      <c r="E461" s="557"/>
      <c r="F461" s="557"/>
      <c r="G461" s="557"/>
      <c r="H461" s="557"/>
      <c r="I461" s="557"/>
      <c r="J461" s="557"/>
      <c r="K461" s="40"/>
      <c r="L461" s="507"/>
      <c r="M461" s="40"/>
      <c r="N461" s="40"/>
      <c r="O461" s="40"/>
      <c r="P461" s="507"/>
      <c r="S461" s="19"/>
    </row>
    <row r="462" spans="1:19" x14ac:dyDescent="0.4">
      <c r="A462" s="527"/>
      <c r="B462" s="511"/>
      <c r="C462" s="546"/>
      <c r="D462" s="546"/>
      <c r="E462" s="546"/>
      <c r="F462" s="546"/>
      <c r="G462" s="546"/>
      <c r="H462" s="546"/>
      <c r="I462" s="546"/>
      <c r="J462" s="546"/>
      <c r="K462" s="188"/>
      <c r="L462" s="507"/>
      <c r="M462" s="188"/>
      <c r="N462" s="188"/>
      <c r="O462" s="188"/>
      <c r="P462" s="507"/>
      <c r="S462" s="19"/>
    </row>
    <row r="463" spans="1:19" x14ac:dyDescent="0.4">
      <c r="B463" s="511"/>
      <c r="C463" s="546"/>
      <c r="D463" s="546"/>
      <c r="E463" s="546"/>
      <c r="F463" s="546"/>
      <c r="G463" s="546"/>
      <c r="H463" s="546"/>
      <c r="I463" s="546"/>
      <c r="J463" s="546"/>
      <c r="K463" s="188"/>
      <c r="L463" s="507"/>
      <c r="M463" s="188"/>
      <c r="N463" s="188"/>
      <c r="O463" s="188"/>
      <c r="P463" s="507"/>
      <c r="S463" s="19"/>
    </row>
    <row r="464" spans="1:19" x14ac:dyDescent="0.4">
      <c r="B464" s="511"/>
      <c r="C464" s="546"/>
      <c r="D464" s="546"/>
      <c r="E464" s="546"/>
      <c r="F464" s="546"/>
      <c r="G464" s="546"/>
      <c r="H464" s="546"/>
      <c r="I464" s="546"/>
      <c r="J464" s="546"/>
      <c r="K464" s="188"/>
      <c r="L464" s="507"/>
      <c r="M464" s="188"/>
      <c r="N464" s="188"/>
      <c r="O464" s="188"/>
      <c r="P464" s="507"/>
      <c r="S464" s="19"/>
    </row>
    <row r="465" spans="1:131" x14ac:dyDescent="0.4">
      <c r="B465" s="511"/>
      <c r="C465" s="35"/>
      <c r="D465" s="35"/>
      <c r="E465" s="35"/>
      <c r="F465" s="35"/>
      <c r="G465" s="35"/>
      <c r="H465" s="35"/>
      <c r="I465" s="35"/>
      <c r="J465" s="35"/>
      <c r="K465" s="19"/>
      <c r="L465" s="507"/>
      <c r="M465" s="19"/>
      <c r="N465" s="19"/>
      <c r="O465" s="19"/>
      <c r="P465" s="507"/>
      <c r="S465" s="19"/>
    </row>
    <row r="466" spans="1:131" x14ac:dyDescent="0.4">
      <c r="A466" s="527"/>
      <c r="B466" s="511"/>
      <c r="C466" s="35"/>
      <c r="D466" s="35"/>
      <c r="E466" s="35"/>
      <c r="F466" s="35"/>
      <c r="G466" s="35"/>
      <c r="H466" s="35"/>
      <c r="I466" s="35"/>
      <c r="J466" s="35"/>
      <c r="K466" s="19"/>
      <c r="L466" s="507"/>
      <c r="M466" s="19"/>
      <c r="N466" s="19"/>
      <c r="O466" s="19"/>
      <c r="P466" s="507"/>
      <c r="S466" s="19"/>
      <c r="T466" s="188"/>
    </row>
    <row r="467" spans="1:131" x14ac:dyDescent="0.4">
      <c r="A467" s="527"/>
      <c r="B467" s="511"/>
      <c r="C467" s="35"/>
      <c r="D467" s="35"/>
      <c r="E467" s="35"/>
      <c r="F467" s="35"/>
      <c r="G467" s="35"/>
      <c r="H467" s="35"/>
      <c r="I467" s="35"/>
      <c r="J467" s="35"/>
      <c r="K467" s="19"/>
      <c r="L467" s="507"/>
      <c r="M467" s="19"/>
      <c r="N467" s="19"/>
      <c r="O467" s="19"/>
      <c r="P467" s="507"/>
      <c r="S467" s="19"/>
    </row>
    <row r="468" spans="1:131" x14ac:dyDescent="0.4">
      <c r="A468" s="527"/>
      <c r="B468" s="511"/>
      <c r="C468" s="35"/>
      <c r="D468" s="35"/>
      <c r="E468" s="35"/>
      <c r="F468" s="35"/>
      <c r="G468" s="35"/>
      <c r="H468" s="35"/>
      <c r="I468" s="35"/>
      <c r="J468" s="35"/>
      <c r="K468" s="19"/>
      <c r="L468" s="507"/>
      <c r="M468" s="19"/>
      <c r="N468" s="19"/>
      <c r="O468" s="19"/>
      <c r="P468" s="507"/>
      <c r="S468" s="19"/>
      <c r="T468" s="188"/>
    </row>
    <row r="469" spans="1:131" x14ac:dyDescent="0.4">
      <c r="A469" s="527"/>
      <c r="B469" s="511"/>
      <c r="C469" s="35"/>
      <c r="D469" s="35"/>
      <c r="E469" s="35"/>
      <c r="F469" s="35"/>
      <c r="G469" s="35"/>
      <c r="H469" s="35"/>
      <c r="I469" s="35"/>
      <c r="J469" s="35"/>
      <c r="K469" s="19"/>
      <c r="L469" s="507"/>
      <c r="M469" s="19"/>
      <c r="N469" s="19"/>
      <c r="O469" s="19"/>
      <c r="P469" s="507"/>
      <c r="S469" s="19"/>
      <c r="T469" s="188"/>
      <c r="U469" s="19"/>
    </row>
    <row r="470" spans="1:131" x14ac:dyDescent="0.4">
      <c r="A470" s="527"/>
      <c r="B470" s="511"/>
      <c r="C470" s="35"/>
      <c r="D470" s="35"/>
      <c r="E470" s="35"/>
      <c r="F470" s="35"/>
      <c r="G470" s="35"/>
      <c r="H470" s="35"/>
      <c r="I470" s="35"/>
      <c r="J470" s="35"/>
      <c r="K470" s="19"/>
      <c r="L470" s="507"/>
      <c r="M470" s="19"/>
      <c r="N470" s="19"/>
      <c r="O470" s="19"/>
      <c r="P470" s="507"/>
      <c r="S470" s="19"/>
    </row>
    <row r="471" spans="1:131" x14ac:dyDescent="0.4">
      <c r="A471" s="527"/>
      <c r="B471" s="511"/>
      <c r="C471" s="35"/>
      <c r="D471" s="35"/>
      <c r="E471" s="35"/>
      <c r="F471" s="35"/>
      <c r="G471" s="35"/>
      <c r="H471" s="35"/>
      <c r="I471" s="35"/>
      <c r="J471" s="35"/>
      <c r="K471" s="19"/>
      <c r="L471" s="507"/>
      <c r="M471" s="19"/>
      <c r="N471" s="19"/>
      <c r="O471" s="19"/>
      <c r="P471" s="507"/>
      <c r="S471" s="19"/>
    </row>
    <row r="472" spans="1:131" x14ac:dyDescent="0.4">
      <c r="A472" s="527"/>
      <c r="B472" s="511"/>
      <c r="C472" s="35"/>
      <c r="D472" s="35"/>
      <c r="E472" s="35"/>
      <c r="F472" s="35"/>
      <c r="G472" s="35"/>
      <c r="H472" s="35"/>
      <c r="I472" s="35"/>
      <c r="J472" s="35"/>
      <c r="K472" s="19"/>
      <c r="L472" s="507"/>
      <c r="M472" s="19"/>
      <c r="N472" s="19"/>
      <c r="O472" s="19"/>
      <c r="P472" s="507"/>
      <c r="S472" s="19"/>
    </row>
    <row r="473" spans="1:131" x14ac:dyDescent="0.4">
      <c r="A473" s="527"/>
      <c r="C473" s="35"/>
      <c r="D473" s="35"/>
      <c r="E473" s="35"/>
      <c r="F473" s="35"/>
      <c r="G473" s="35"/>
      <c r="H473" s="35"/>
      <c r="I473" s="35"/>
      <c r="J473" s="35"/>
      <c r="K473" s="19"/>
      <c r="L473" s="507"/>
      <c r="M473" s="19"/>
      <c r="N473" s="19"/>
      <c r="O473" s="19"/>
      <c r="P473" s="507"/>
    </row>
    <row r="474" spans="1:131" x14ac:dyDescent="0.4">
      <c r="A474" s="527"/>
      <c r="C474" s="35"/>
      <c r="D474" s="35"/>
      <c r="E474" s="35"/>
      <c r="F474" s="35"/>
      <c r="G474" s="35"/>
      <c r="H474" s="35"/>
      <c r="I474" s="35"/>
      <c r="J474" s="35"/>
      <c r="K474" s="19"/>
      <c r="L474" s="507"/>
      <c r="M474" s="19"/>
      <c r="N474" s="19"/>
      <c r="O474" s="19"/>
      <c r="P474" s="507"/>
    </row>
    <row r="475" spans="1:131" x14ac:dyDescent="0.4">
      <c r="A475" s="527"/>
      <c r="C475" s="35"/>
      <c r="D475" s="35"/>
      <c r="E475" s="35"/>
      <c r="F475" s="35"/>
      <c r="G475" s="35"/>
      <c r="H475" s="35"/>
      <c r="I475" s="35"/>
      <c r="J475" s="35"/>
      <c r="K475" s="19"/>
      <c r="L475" s="507"/>
      <c r="M475" s="19"/>
      <c r="N475" s="19"/>
      <c r="O475" s="19"/>
      <c r="P475" s="507"/>
    </row>
    <row r="476" spans="1:131" x14ac:dyDescent="0.4">
      <c r="A476" s="527"/>
      <c r="C476" s="35"/>
      <c r="D476" s="35"/>
      <c r="E476" s="35"/>
      <c r="F476" s="35"/>
      <c r="G476" s="35"/>
      <c r="H476" s="35"/>
      <c r="I476" s="35"/>
      <c r="J476" s="35"/>
      <c r="K476" s="19"/>
      <c r="L476" s="507"/>
      <c r="M476" s="19"/>
      <c r="N476" s="19"/>
      <c r="O476" s="19"/>
      <c r="P476" s="507"/>
    </row>
    <row r="479" spans="1:131" s="137" customFormat="1" x14ac:dyDescent="0.4">
      <c r="A479" s="527"/>
      <c r="B479" s="511"/>
      <c r="C479" s="557"/>
      <c r="D479" s="557"/>
      <c r="E479" s="557"/>
      <c r="F479" s="557"/>
      <c r="G479" s="557"/>
      <c r="H479" s="557"/>
      <c r="I479" s="557"/>
      <c r="J479" s="557"/>
      <c r="K479" s="40"/>
      <c r="L479" s="40"/>
      <c r="M479" s="40"/>
      <c r="N479" s="40"/>
      <c r="O479" s="40"/>
      <c r="P479" s="40"/>
      <c r="Q479" s="9"/>
      <c r="R479" s="9"/>
      <c r="S479" s="10"/>
      <c r="T479" s="434"/>
      <c r="U479" s="9"/>
      <c r="V479" s="9"/>
      <c r="W479" s="9"/>
      <c r="X479" s="9"/>
      <c r="Y479" s="55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55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9"/>
      <c r="BO479" s="9"/>
      <c r="BP479" s="9"/>
      <c r="BQ479" s="9"/>
      <c r="BR479" s="560"/>
      <c r="BS479" s="9"/>
      <c r="BT479" s="9"/>
      <c r="BU479" s="9"/>
      <c r="BV479" s="9"/>
      <c r="BW479" s="9"/>
      <c r="BX479" s="9"/>
      <c r="BY479" s="9"/>
      <c r="BZ479" s="9"/>
      <c r="CA479" s="9"/>
      <c r="CB479" s="9"/>
      <c r="CC479" s="9"/>
      <c r="CD479" s="9"/>
      <c r="CE479" s="9"/>
      <c r="CF479" s="9"/>
      <c r="CG479" s="9"/>
      <c r="CH479" s="9"/>
      <c r="CI479" s="9"/>
      <c r="CJ479" s="9"/>
      <c r="CK479" s="9"/>
      <c r="CL479" s="9"/>
      <c r="CM479" s="9"/>
      <c r="CN479" s="9"/>
      <c r="CO479" s="9"/>
      <c r="CP479" s="9"/>
      <c r="CQ479" s="9"/>
      <c r="CR479" s="9"/>
      <c r="CS479" s="9"/>
      <c r="CT479" s="9"/>
      <c r="CU479" s="9"/>
      <c r="CV479" s="9"/>
      <c r="CW479" s="9"/>
      <c r="CX479" s="9"/>
      <c r="CY479" s="9"/>
      <c r="CZ479" s="9"/>
      <c r="DA479" s="9"/>
      <c r="DB479" s="9"/>
      <c r="DC479" s="9"/>
      <c r="DD479" s="9"/>
      <c r="DE479" s="9"/>
      <c r="DF479" s="9"/>
      <c r="DG479" s="9"/>
      <c r="DH479" s="9"/>
      <c r="DI479" s="9"/>
      <c r="DJ479" s="9"/>
      <c r="DK479" s="9"/>
      <c r="DL479" s="9"/>
      <c r="DM479" s="9"/>
      <c r="DN479" s="9"/>
      <c r="DO479" s="9"/>
      <c r="DP479" s="9"/>
      <c r="DQ479" s="9"/>
      <c r="DR479" s="9"/>
      <c r="DS479" s="9"/>
      <c r="DT479" s="9"/>
      <c r="DU479" s="9"/>
      <c r="DV479" s="9"/>
      <c r="DW479" s="9"/>
      <c r="DX479" s="9"/>
      <c r="DY479" s="9"/>
      <c r="DZ479" s="9"/>
      <c r="EA479" s="9"/>
    </row>
    <row r="480" spans="1:131" x14ac:dyDescent="0.4">
      <c r="C480" s="35"/>
      <c r="D480" s="35"/>
      <c r="E480" s="35"/>
      <c r="I480" s="35"/>
    </row>
    <row r="482" spans="7:7" x14ac:dyDescent="0.4">
      <c r="G482" s="35"/>
    </row>
  </sheetData>
  <mergeCells count="9">
    <mergeCell ref="BY3:CA3"/>
    <mergeCell ref="B292:B294"/>
    <mergeCell ref="BT292:BT294"/>
    <mergeCell ref="B1:G1"/>
    <mergeCell ref="B2:G2"/>
    <mergeCell ref="D3:E3"/>
    <mergeCell ref="F3:H3"/>
    <mergeCell ref="AA3:AB3"/>
    <mergeCell ref="BU3:BX3"/>
  </mergeCells>
  <pageMargins left="0.39370078740157483" right="0.39370078740157483" top="1.1811023622047245" bottom="0.39370078740157483" header="0.31496062992125984" footer="0.31496062992125984"/>
  <pageSetup paperSize="9" scale="2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Dohod1</dc:creator>
  <cp:lastModifiedBy>Sekretar</cp:lastModifiedBy>
  <cp:lastPrinted>2024-08-05T07:59:14Z</cp:lastPrinted>
  <dcterms:created xsi:type="dcterms:W3CDTF">2024-07-05T08:19:04Z</dcterms:created>
  <dcterms:modified xsi:type="dcterms:W3CDTF">2024-08-05T07:59:17Z</dcterms:modified>
</cp:coreProperties>
</file>