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Аркуш1" sheetId="1" r:id="rId1"/>
  </sheets>
  <definedNames>
    <definedName name="_xlnm.Print_Titles" localSheetId="0">Аркуш1!$5:$5</definedName>
    <definedName name="_xlnm.Print_Area" localSheetId="0">Аркуш1!$A$1:$J$318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H294" i="1"/>
  <c r="G294" i="1"/>
  <c r="F294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H287" i="1"/>
  <c r="G287" i="1"/>
  <c r="F287" i="1"/>
  <c r="I287" i="1"/>
  <c r="G286" i="1"/>
  <c r="F286" i="1"/>
  <c r="I283" i="1"/>
  <c r="G283" i="1"/>
  <c r="G280" i="1"/>
  <c r="F280" i="1"/>
  <c r="G279" i="1"/>
  <c r="F276" i="1"/>
  <c r="G275" i="1"/>
  <c r="I269" i="1"/>
  <c r="I268" i="1"/>
  <c r="I267" i="1"/>
  <c r="G267" i="1"/>
  <c r="F267" i="1"/>
  <c r="I266" i="1"/>
  <c r="G266" i="1"/>
  <c r="F266" i="1"/>
  <c r="I265" i="1"/>
  <c r="G265" i="1"/>
  <c r="F265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G247" i="1"/>
  <c r="H246" i="1"/>
  <c r="G246" i="1"/>
  <c r="F246" i="1"/>
  <c r="J246" i="1"/>
  <c r="H245" i="1"/>
  <c r="G245" i="1"/>
  <c r="F245" i="1"/>
  <c r="J245" i="1"/>
  <c r="H244" i="1"/>
  <c r="G244" i="1"/>
  <c r="F244" i="1"/>
  <c r="J244" i="1"/>
  <c r="H243" i="1"/>
  <c r="G243" i="1"/>
  <c r="F243" i="1"/>
  <c r="J243" i="1"/>
  <c r="H242" i="1"/>
  <c r="G242" i="1"/>
  <c r="F242" i="1"/>
  <c r="J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I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H228" i="1"/>
  <c r="G228" i="1"/>
  <c r="F228" i="1"/>
  <c r="I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H224" i="1"/>
  <c r="G224" i="1"/>
  <c r="J223" i="1"/>
  <c r="I214" i="1"/>
  <c r="H214" i="1"/>
  <c r="G214" i="1"/>
  <c r="F214" i="1"/>
  <c r="I207" i="1"/>
  <c r="H207" i="1"/>
  <c r="G207" i="1"/>
  <c r="I206" i="1"/>
  <c r="H206" i="1"/>
  <c r="I205" i="1"/>
  <c r="H205" i="1"/>
  <c r="G205" i="1"/>
  <c r="F205" i="1"/>
  <c r="I204" i="1"/>
  <c r="H204" i="1"/>
  <c r="G204" i="1"/>
  <c r="F204" i="1"/>
  <c r="H203" i="1"/>
  <c r="G203" i="1"/>
  <c r="I203" i="1"/>
  <c r="F201" i="1"/>
  <c r="G199" i="1"/>
  <c r="I198" i="1"/>
  <c r="H198" i="1"/>
  <c r="I197" i="1"/>
  <c r="H197" i="1"/>
  <c r="G197" i="1"/>
  <c r="F197" i="1"/>
  <c r="I196" i="1"/>
  <c r="H196" i="1"/>
  <c r="G196" i="1"/>
  <c r="F196" i="1"/>
  <c r="H195" i="1"/>
  <c r="F195" i="1"/>
  <c r="I195" i="1"/>
  <c r="J194" i="1"/>
  <c r="G193" i="1"/>
  <c r="F193" i="1"/>
  <c r="F192" i="1"/>
  <c r="I190" i="1"/>
  <c r="F190" i="1"/>
  <c r="H190" i="1"/>
  <c r="G190" i="1"/>
  <c r="J189" i="1"/>
  <c r="J158" i="1" s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I172" i="1"/>
  <c r="H172" i="1"/>
  <c r="G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H148" i="1"/>
  <c r="G148" i="1"/>
  <c r="I146" i="1"/>
  <c r="H146" i="1"/>
  <c r="G146" i="1"/>
  <c r="F146" i="1"/>
  <c r="I141" i="1"/>
  <c r="I137" i="1"/>
  <c r="I131" i="1"/>
  <c r="I129" i="1"/>
  <c r="I128" i="1"/>
  <c r="G128" i="1"/>
  <c r="I126" i="1"/>
  <c r="H126" i="1"/>
  <c r="G126" i="1"/>
  <c r="I125" i="1"/>
  <c r="H125" i="1"/>
  <c r="G125" i="1"/>
  <c r="I124" i="1"/>
  <c r="H124" i="1"/>
  <c r="G124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I116" i="1"/>
  <c r="H116" i="1"/>
  <c r="G116" i="1"/>
  <c r="F116" i="1"/>
  <c r="G114" i="1"/>
  <c r="F114" i="1"/>
  <c r="H114" i="1"/>
  <c r="I113" i="1"/>
  <c r="I112" i="1"/>
  <c r="H112" i="1"/>
  <c r="G112" i="1"/>
  <c r="F112" i="1"/>
  <c r="I111" i="1"/>
  <c r="H111" i="1"/>
  <c r="G111" i="1"/>
  <c r="F111" i="1"/>
  <c r="G110" i="1"/>
  <c r="I110" i="1"/>
  <c r="F110" i="1"/>
  <c r="I109" i="1"/>
  <c r="G109" i="1"/>
  <c r="I108" i="1"/>
  <c r="G108" i="1"/>
  <c r="I107" i="1"/>
  <c r="F104" i="1"/>
  <c r="I106" i="1"/>
  <c r="H106" i="1"/>
  <c r="G106" i="1"/>
  <c r="F106" i="1"/>
  <c r="I105" i="1"/>
  <c r="H105" i="1"/>
  <c r="G105" i="1"/>
  <c r="F105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G74" i="1"/>
  <c r="F74" i="1"/>
  <c r="I73" i="1"/>
  <c r="G73" i="1"/>
  <c r="F73" i="1"/>
  <c r="I72" i="1"/>
  <c r="G72" i="1"/>
  <c r="F72" i="1"/>
  <c r="I71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I45" i="1"/>
  <c r="F45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F34" i="1"/>
  <c r="H34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H27" i="1"/>
  <c r="G27" i="1"/>
  <c r="I26" i="1"/>
  <c r="H26" i="1"/>
  <c r="G26" i="1"/>
  <c r="F26" i="1"/>
  <c r="I24" i="1"/>
  <c r="G24" i="1"/>
  <c r="I21" i="1"/>
  <c r="H21" i="1"/>
  <c r="G21" i="1"/>
  <c r="F21" i="1"/>
  <c r="I20" i="1"/>
  <c r="H20" i="1"/>
  <c r="G20" i="1"/>
  <c r="F20" i="1"/>
  <c r="I19" i="1"/>
  <c r="G19" i="1"/>
  <c r="F19" i="1"/>
  <c r="H19" i="1"/>
  <c r="G18" i="1"/>
  <c r="I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G13" i="1"/>
  <c r="F12" i="1"/>
  <c r="I11" i="1"/>
  <c r="H10" i="1"/>
  <c r="G10" i="1"/>
  <c r="H9" i="1"/>
  <c r="G9" i="1"/>
  <c r="F9" i="1"/>
  <c r="I8" i="1"/>
  <c r="H8" i="1"/>
  <c r="G8" i="1"/>
  <c r="F8" i="1"/>
  <c r="I13" i="1" l="1"/>
  <c r="I25" i="1"/>
  <c r="H25" i="1"/>
  <c r="G25" i="1"/>
  <c r="F25" i="1"/>
  <c r="I82" i="1"/>
  <c r="H82" i="1"/>
  <c r="G82" i="1"/>
  <c r="F82" i="1"/>
  <c r="I12" i="1"/>
  <c r="F13" i="1"/>
  <c r="I277" i="1"/>
  <c r="H277" i="1"/>
  <c r="G277" i="1"/>
  <c r="F277" i="1"/>
  <c r="H18" i="1"/>
  <c r="I139" i="1"/>
  <c r="I10" i="1"/>
  <c r="F11" i="1"/>
  <c r="G12" i="1"/>
  <c r="H13" i="1"/>
  <c r="I147" i="1"/>
  <c r="H147" i="1"/>
  <c r="G147" i="1"/>
  <c r="F147" i="1"/>
  <c r="I9" i="1"/>
  <c r="F10" i="1"/>
  <c r="G11" i="1"/>
  <c r="H12" i="1"/>
  <c r="H11" i="1"/>
  <c r="H134" i="1"/>
  <c r="G134" i="1"/>
  <c r="F134" i="1"/>
  <c r="I134" i="1"/>
  <c r="H142" i="1"/>
  <c r="G142" i="1"/>
  <c r="F142" i="1"/>
  <c r="I142" i="1"/>
  <c r="F206" i="1"/>
  <c r="G206" i="1"/>
  <c r="F268" i="1"/>
  <c r="G268" i="1"/>
  <c r="I27" i="1"/>
  <c r="H33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H65" i="1"/>
  <c r="H66" i="1"/>
  <c r="H67" i="1"/>
  <c r="H68" i="1"/>
  <c r="H69" i="1"/>
  <c r="H70" i="1"/>
  <c r="H71" i="1"/>
  <c r="H72" i="1"/>
  <c r="H73" i="1"/>
  <c r="H74" i="1"/>
  <c r="H131" i="1"/>
  <c r="G131" i="1"/>
  <c r="F131" i="1"/>
  <c r="H139" i="1"/>
  <c r="G139" i="1"/>
  <c r="F139" i="1"/>
  <c r="I202" i="1"/>
  <c r="H202" i="1"/>
  <c r="I264" i="1"/>
  <c r="I282" i="1"/>
  <c r="H282" i="1"/>
  <c r="G293" i="1"/>
  <c r="F293" i="1"/>
  <c r="I33" i="1"/>
  <c r="I65" i="1"/>
  <c r="I66" i="1"/>
  <c r="I67" i="1"/>
  <c r="I68" i="1"/>
  <c r="I69" i="1"/>
  <c r="I70" i="1"/>
  <c r="H136" i="1"/>
  <c r="G136" i="1"/>
  <c r="F136" i="1"/>
  <c r="H144" i="1"/>
  <c r="G144" i="1"/>
  <c r="F144" i="1"/>
  <c r="H200" i="1"/>
  <c r="G200" i="1"/>
  <c r="F200" i="1"/>
  <c r="I200" i="1"/>
  <c r="F202" i="1"/>
  <c r="I213" i="1"/>
  <c r="H213" i="1"/>
  <c r="F264" i="1"/>
  <c r="I270" i="1"/>
  <c r="H270" i="1"/>
  <c r="G270" i="1"/>
  <c r="I272" i="1"/>
  <c r="H272" i="1"/>
  <c r="G272" i="1"/>
  <c r="I279" i="1"/>
  <c r="H279" i="1"/>
  <c r="F282" i="1"/>
  <c r="G285" i="1"/>
  <c r="I293" i="1"/>
  <c r="H293" i="1"/>
  <c r="G104" i="1"/>
  <c r="F115" i="1"/>
  <c r="I136" i="1"/>
  <c r="H141" i="1"/>
  <c r="G141" i="1"/>
  <c r="F141" i="1"/>
  <c r="I144" i="1"/>
  <c r="F150" i="1"/>
  <c r="I193" i="1"/>
  <c r="H193" i="1"/>
  <c r="G202" i="1"/>
  <c r="H208" i="1"/>
  <c r="G208" i="1"/>
  <c r="F208" i="1"/>
  <c r="I208" i="1"/>
  <c r="F213" i="1"/>
  <c r="F224" i="1"/>
  <c r="I257" i="1"/>
  <c r="H257" i="1"/>
  <c r="G264" i="1"/>
  <c r="F270" i="1"/>
  <c r="F272" i="1"/>
  <c r="I276" i="1"/>
  <c r="H276" i="1"/>
  <c r="F279" i="1"/>
  <c r="G282" i="1"/>
  <c r="I285" i="1"/>
  <c r="H104" i="1"/>
  <c r="F107" i="1"/>
  <c r="F108" i="1"/>
  <c r="F109" i="1"/>
  <c r="G115" i="1"/>
  <c r="F124" i="1"/>
  <c r="F125" i="1"/>
  <c r="F126" i="1"/>
  <c r="H130" i="1"/>
  <c r="G130" i="1"/>
  <c r="F130" i="1"/>
  <c r="I149" i="1"/>
  <c r="G150" i="1"/>
  <c r="I152" i="1"/>
  <c r="H152" i="1"/>
  <c r="H191" i="1"/>
  <c r="G191" i="1"/>
  <c r="F191" i="1"/>
  <c r="I191" i="1"/>
  <c r="G213" i="1"/>
  <c r="I224" i="1"/>
  <c r="I281" i="1"/>
  <c r="H281" i="1"/>
  <c r="I104" i="1"/>
  <c r="G107" i="1"/>
  <c r="H110" i="1"/>
  <c r="F113" i="1"/>
  <c r="H115" i="1"/>
  <c r="I130" i="1"/>
  <c r="H135" i="1"/>
  <c r="G135" i="1"/>
  <c r="F135" i="1"/>
  <c r="H143" i="1"/>
  <c r="G143" i="1"/>
  <c r="F143" i="1"/>
  <c r="F149" i="1"/>
  <c r="I150" i="1"/>
  <c r="F152" i="1"/>
  <c r="I158" i="1"/>
  <c r="H199" i="1"/>
  <c r="I201" i="1"/>
  <c r="H201" i="1"/>
  <c r="G201" i="1"/>
  <c r="G257" i="1"/>
  <c r="G269" i="1"/>
  <c r="G276" i="1"/>
  <c r="I278" i="1"/>
  <c r="H278" i="1"/>
  <c r="F281" i="1"/>
  <c r="F27" i="1"/>
  <c r="G34" i="1"/>
  <c r="G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H107" i="1"/>
  <c r="H108" i="1"/>
  <c r="H109" i="1"/>
  <c r="G113" i="1"/>
  <c r="I115" i="1"/>
  <c r="F117" i="1"/>
  <c r="H132" i="1"/>
  <c r="G132" i="1"/>
  <c r="F132" i="1"/>
  <c r="I135" i="1"/>
  <c r="H140" i="1"/>
  <c r="G140" i="1"/>
  <c r="F140" i="1"/>
  <c r="I143" i="1"/>
  <c r="I148" i="1"/>
  <c r="G149" i="1"/>
  <c r="G152" i="1"/>
  <c r="F158" i="1"/>
  <c r="F199" i="1"/>
  <c r="I209" i="1"/>
  <c r="H209" i="1"/>
  <c r="G209" i="1"/>
  <c r="I271" i="1"/>
  <c r="H271" i="1"/>
  <c r="G271" i="1"/>
  <c r="I275" i="1"/>
  <c r="H275" i="1"/>
  <c r="F278" i="1"/>
  <c r="G281" i="1"/>
  <c r="H113" i="1"/>
  <c r="I114" i="1"/>
  <c r="H129" i="1"/>
  <c r="G129" i="1"/>
  <c r="F129" i="1"/>
  <c r="I132" i="1"/>
  <c r="H137" i="1"/>
  <c r="G137" i="1"/>
  <c r="F137" i="1"/>
  <c r="I140" i="1"/>
  <c r="F148" i="1"/>
  <c r="H149" i="1"/>
  <c r="G158" i="1"/>
  <c r="F172" i="1"/>
  <c r="I192" i="1"/>
  <c r="H192" i="1"/>
  <c r="G192" i="1"/>
  <c r="G195" i="1"/>
  <c r="F198" i="1"/>
  <c r="G198" i="1"/>
  <c r="I199" i="1"/>
  <c r="F203" i="1"/>
  <c r="F207" i="1"/>
  <c r="F209" i="1"/>
  <c r="F271" i="1"/>
  <c r="F275" i="1"/>
  <c r="G278" i="1"/>
  <c r="I280" i="1"/>
  <c r="H280" i="1"/>
  <c r="I286" i="1"/>
  <c r="H286" i="1"/>
  <c r="I238" i="1"/>
  <c r="I239" i="1"/>
  <c r="I240" i="1"/>
  <c r="I241" i="1"/>
  <c r="I242" i="1"/>
  <c r="I243" i="1"/>
  <c r="I244" i="1"/>
  <c r="I245" i="1"/>
  <c r="I246" i="1"/>
  <c r="F64" i="1" l="1"/>
  <c r="I64" i="1"/>
  <c r="H64" i="1"/>
  <c r="G64" i="1"/>
  <c r="I41" i="1"/>
  <c r="H41" i="1"/>
  <c r="G41" i="1"/>
  <c r="F41" i="1"/>
  <c r="J274" i="1"/>
  <c r="I274" i="1"/>
  <c r="H274" i="1"/>
  <c r="G274" i="1"/>
  <c r="F274" i="1"/>
  <c r="I273" i="1"/>
  <c r="G273" i="1"/>
  <c r="F273" i="1"/>
  <c r="J263" i="1"/>
  <c r="I263" i="1"/>
  <c r="G263" i="1"/>
  <c r="F263" i="1"/>
  <c r="H133" i="1"/>
  <c r="G133" i="1"/>
  <c r="F133" i="1"/>
  <c r="I133" i="1"/>
  <c r="G223" i="1"/>
  <c r="F223" i="1"/>
  <c r="H223" i="1"/>
  <c r="I223" i="1"/>
  <c r="F292" i="1"/>
  <c r="G292" i="1"/>
  <c r="I194" i="1"/>
  <c r="F194" i="1"/>
  <c r="H194" i="1"/>
  <c r="G194" i="1"/>
  <c r="H138" i="1"/>
  <c r="G138" i="1"/>
  <c r="F138" i="1"/>
  <c r="I138" i="1"/>
  <c r="H145" i="1"/>
  <c r="G145" i="1"/>
  <c r="F145" i="1"/>
  <c r="I145" i="1"/>
  <c r="H23" i="1"/>
  <c r="G23" i="1"/>
  <c r="I23" i="1"/>
  <c r="F23" i="1"/>
  <c r="G189" i="1"/>
  <c r="F189" i="1"/>
  <c r="H189" i="1"/>
  <c r="I189" i="1"/>
  <c r="I123" i="1"/>
  <c r="H123" i="1"/>
  <c r="G123" i="1"/>
  <c r="F123" i="1"/>
  <c r="H292" i="1"/>
  <c r="I292" i="1"/>
  <c r="I127" i="1"/>
  <c r="H127" i="1"/>
  <c r="G127" i="1"/>
  <c r="F127" i="1"/>
  <c r="H22" i="1" l="1"/>
  <c r="G22" i="1"/>
  <c r="F22" i="1"/>
  <c r="I22" i="1"/>
  <c r="F284" i="1"/>
  <c r="J256" i="1"/>
  <c r="J260" i="1"/>
  <c r="J251" i="1"/>
  <c r="J254" i="1"/>
  <c r="I284" i="1"/>
  <c r="J259" i="1"/>
  <c r="J250" i="1"/>
  <c r="G284" i="1"/>
  <c r="J269" i="1"/>
  <c r="J262" i="1"/>
  <c r="J253" i="1"/>
  <c r="J283" i="1"/>
  <c r="J267" i="1"/>
  <c r="J261" i="1"/>
  <c r="J252" i="1"/>
  <c r="J268" i="1"/>
  <c r="J255" i="1"/>
  <c r="J258" i="1"/>
  <c r="J249" i="1"/>
  <c r="J248" i="1"/>
  <c r="J247" i="1"/>
  <c r="J284" i="1"/>
  <c r="J266" i="1"/>
  <c r="J277" i="1"/>
  <c r="J241" i="1"/>
  <c r="J281" i="1"/>
  <c r="J272" i="1"/>
  <c r="J257" i="1"/>
  <c r="J278" i="1"/>
  <c r="J265" i="1"/>
  <c r="J279" i="1"/>
  <c r="J240" i="1"/>
  <c r="J239" i="1"/>
  <c r="J282" i="1"/>
  <c r="J238" i="1"/>
  <c r="J237" i="1" s="1"/>
  <c r="J276" i="1"/>
  <c r="J264" i="1"/>
  <c r="J270" i="1"/>
  <c r="J271" i="1"/>
  <c r="J275" i="1"/>
  <c r="J280" i="1"/>
  <c r="J22" i="1"/>
  <c r="F7" i="1"/>
  <c r="G7" i="1"/>
  <c r="J7" i="1"/>
  <c r="I7" i="1"/>
  <c r="H7" i="1"/>
  <c r="J273" i="1"/>
  <c r="F295" i="1" l="1"/>
  <c r="I295" i="1"/>
  <c r="G295" i="1"/>
  <c r="J146" i="1"/>
  <c r="J121" i="1"/>
  <c r="J151" i="1"/>
  <c r="J112" i="1"/>
  <c r="G151" i="1"/>
  <c r="J118" i="1"/>
  <c r="J110" i="1"/>
  <c r="J100" i="1"/>
  <c r="J92" i="1"/>
  <c r="J84" i="1"/>
  <c r="J59" i="1"/>
  <c r="J42" i="1"/>
  <c r="J40" i="1"/>
  <c r="J28" i="1"/>
  <c r="J14" i="1"/>
  <c r="F151" i="1"/>
  <c r="J103" i="1"/>
  <c r="J95" i="1"/>
  <c r="J87" i="1"/>
  <c r="J62" i="1"/>
  <c r="J35" i="1"/>
  <c r="J31" i="1"/>
  <c r="J19" i="1"/>
  <c r="J18" i="1"/>
  <c r="J17" i="1"/>
  <c r="J141" i="1"/>
  <c r="J111" i="1"/>
  <c r="J98" i="1"/>
  <c r="J90" i="1"/>
  <c r="J81" i="1"/>
  <c r="J38" i="1"/>
  <c r="J128" i="1"/>
  <c r="J119" i="1"/>
  <c r="J101" i="1"/>
  <c r="J93" i="1"/>
  <c r="J85" i="1"/>
  <c r="J60" i="1"/>
  <c r="J43" i="1"/>
  <c r="J29" i="1"/>
  <c r="J116" i="1"/>
  <c r="J105" i="1"/>
  <c r="J96" i="1"/>
  <c r="J88" i="1"/>
  <c r="J63" i="1"/>
  <c r="J36" i="1"/>
  <c r="J33" i="1"/>
  <c r="J32" i="1"/>
  <c r="J122" i="1"/>
  <c r="J117" i="1"/>
  <c r="J99" i="1"/>
  <c r="J91" i="1"/>
  <c r="J83" i="1"/>
  <c r="J39" i="1"/>
  <c r="J26" i="1"/>
  <c r="I151" i="1"/>
  <c r="J137" i="1"/>
  <c r="J129" i="1"/>
  <c r="J120" i="1"/>
  <c r="J102" i="1"/>
  <c r="J94" i="1"/>
  <c r="J86" i="1"/>
  <c r="J61" i="1"/>
  <c r="J44" i="1"/>
  <c r="J30" i="1"/>
  <c r="J21" i="1"/>
  <c r="J16" i="1"/>
  <c r="J109" i="1"/>
  <c r="J107" i="1"/>
  <c r="J89" i="1"/>
  <c r="J24" i="1"/>
  <c r="J15" i="1"/>
  <c r="J124" i="1"/>
  <c r="J132" i="1"/>
  <c r="J108" i="1"/>
  <c r="J106" i="1"/>
  <c r="J80" i="1"/>
  <c r="J126" i="1"/>
  <c r="J11" i="1"/>
  <c r="J125" i="1"/>
  <c r="J37" i="1"/>
  <c r="J9" i="1"/>
  <c r="H151" i="1"/>
  <c r="J140" i="1"/>
  <c r="J20" i="1"/>
  <c r="J10" i="1"/>
  <c r="J97" i="1"/>
  <c r="J82" i="1"/>
  <c r="J12" i="1"/>
  <c r="J47" i="1"/>
  <c r="J55" i="1"/>
  <c r="J69" i="1"/>
  <c r="J77" i="1"/>
  <c r="J25" i="1"/>
  <c r="J147" i="1"/>
  <c r="J8" i="1"/>
  <c r="J48" i="1"/>
  <c r="J56" i="1"/>
  <c r="J150" i="1"/>
  <c r="J70" i="1"/>
  <c r="J78" i="1"/>
  <c r="J139" i="1"/>
  <c r="J143" i="1"/>
  <c r="J46" i="1"/>
  <c r="J131" i="1"/>
  <c r="J142" i="1"/>
  <c r="J34" i="1"/>
  <c r="J49" i="1"/>
  <c r="J57" i="1"/>
  <c r="J115" i="1"/>
  <c r="J71" i="1"/>
  <c r="J79" i="1"/>
  <c r="J113" i="1"/>
  <c r="J136" i="1"/>
  <c r="J50" i="1"/>
  <c r="J58" i="1"/>
  <c r="J72" i="1"/>
  <c r="J76" i="1"/>
  <c r="J45" i="1"/>
  <c r="J27" i="1"/>
  <c r="J51" i="1"/>
  <c r="J65" i="1"/>
  <c r="J73" i="1"/>
  <c r="J114" i="1"/>
  <c r="J144" i="1"/>
  <c r="J135" i="1"/>
  <c r="J104" i="1"/>
  <c r="J134" i="1"/>
  <c r="J52" i="1"/>
  <c r="J66" i="1"/>
  <c r="J74" i="1"/>
  <c r="J149" i="1"/>
  <c r="J130" i="1"/>
  <c r="J13" i="1"/>
  <c r="J53" i="1"/>
  <c r="J67" i="1"/>
  <c r="J75" i="1"/>
  <c r="J148" i="1"/>
  <c r="J54" i="1"/>
  <c r="J68" i="1"/>
  <c r="J64" i="1"/>
  <c r="J23" i="1"/>
  <c r="J127" i="1"/>
  <c r="J41" i="1"/>
  <c r="J145" i="1"/>
  <c r="J138" i="1"/>
  <c r="J133" i="1"/>
  <c r="J123" i="1"/>
  <c r="G221" i="1" l="1"/>
  <c r="F221" i="1"/>
  <c r="H221" i="1"/>
  <c r="I221" i="1"/>
  <c r="J153" i="1"/>
  <c r="J221" i="1"/>
  <c r="G297" i="1"/>
  <c r="F297" i="1"/>
  <c r="I297" i="1"/>
  <c r="H297" i="1"/>
  <c r="I153" i="1"/>
  <c r="H153" i="1"/>
  <c r="G153" i="1"/>
  <c r="F153" i="1"/>
  <c r="F296" i="1" l="1"/>
  <c r="H296" i="1"/>
  <c r="G296" i="1"/>
  <c r="I296" i="1"/>
</calcChain>
</file>

<file path=xl/sharedStrings.xml><?xml version="1.0" encoding="utf-8"?>
<sst xmlns="http://schemas.openxmlformats.org/spreadsheetml/2006/main" count="260" uniqueCount="250">
  <si>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</si>
  <si>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</si>
  <si>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</si>
  <si>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</si>
  <si>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</si>
  <si>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</si>
  <si>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</si>
  <si>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</si>
  <si>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</si>
  <si>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</si>
  <si>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</si>
  <si>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</si>
  <si>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</si>
  <si>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</si>
  <si>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</si>
  <si>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</si>
  <si>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</si>
  <si>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</si>
  <si>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</si>
  <si>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</si>
  <si>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</si>
  <si>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</si>
  <si>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</si>
  <si>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</si>
  <si>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</si>
  <si>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</si>
  <si>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</si>
  <si>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</si>
  <si>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</si>
  <si>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</si>
  <si>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</si>
  <si>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</si>
  <si>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</si>
  <si>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</si>
  <si>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</si>
  <si>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</si>
  <si>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</si>
  <si>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</si>
  <si>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</si>
  <si>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</si>
  <si>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</si>
  <si>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</si>
  <si>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</si>
  <si>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</si>
  <si>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</si>
  <si>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</si>
  <si>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</si>
  <si>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</si>
  <si>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</si>
  <si>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</si>
  <si>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</si>
  <si>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</si>
  <si>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</si>
  <si>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</si>
  <si>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</si>
  <si>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</si>
  <si>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</si>
  <si>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</si>
  <si>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</si>
  <si>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</si>
  <si>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</si>
  <si>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</si>
  <si>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</si>
  <si>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</si>
  <si>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</si>
  <si>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</si>
  <si>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</si>
  <si>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</si>
  <si>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</si>
  <si>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</si>
  <si>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</si>
  <si>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</si>
  <si>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</si>
  <si>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</si>
  <si>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</si>
  <si>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</si>
  <si>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</si>
  <si>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</si>
  <si>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</si>
  <si>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</si>
  <si>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</si>
  <si>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</si>
  <si>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</si>
  <si>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</si>
  <si>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</si>
  <si>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</si>
  <si>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</si>
  <si>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</si>
  <si>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</si>
  <si>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</si>
  <si>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</si>
  <si>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</si>
  <si>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</si>
  <si>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</si>
  <si>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</si>
  <si>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</si>
  <si>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</si>
  <si>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</si>
  <si>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</si>
  <si>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</si>
  <si>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</si>
  <si>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</si>
  <si>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</si>
  <si>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</si>
  <si>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</si>
  <si>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</si>
  <si>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</si>
  <si>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</si>
  <si>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</si>
  <si>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</si>
  <si>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</si>
  <si>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</si>
  <si>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</si>
  <si>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</si>
  <si>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</si>
  <si>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</si>
  <si>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</si>
  <si>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</si>
  <si>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</si>
  <si>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</si>
  <si>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</si>
  <si>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</si>
  <si>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</si>
  <si>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</si>
  <si>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</si>
  <si>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</si>
  <si>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</si>
  <si>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</si>
  <si>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</si>
  <si>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</si>
  <si>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</si>
  <si>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</si>
  <si>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</si>
  <si>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</si>
  <si>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</si>
  <si>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</si>
  <si>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</si>
  <si>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</si>
  <si>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</si>
  <si>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</si>
  <si>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</si>
  <si>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</si>
  <si>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</si>
  <si>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</si>
  <si>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</si>
  <si>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</si>
  <si>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</si>
  <si>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</si>
  <si>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</si>
  <si>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</si>
  <si>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</si>
  <si>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</si>
  <si>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</si>
  <si>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</si>
  <si>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</si>
  <si>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</si>
  <si>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</si>
  <si>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</si>
  <si>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</si>
  <si>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</si>
  <si>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</si>
  <si>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</si>
  <si>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</si>
  <si>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</si>
  <si>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</si>
  <si>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</si>
  <si>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</si>
  <si>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</si>
  <si>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</si>
  <si>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</si>
  <si>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</si>
  <si>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</si>
  <si>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</si>
  <si>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</si>
  <si>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</si>
  <si>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</si>
  <si>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</si>
  <si>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</si>
  <si>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</si>
  <si>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</si>
  <si>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</si>
  <si>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</si>
  <si>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</si>
  <si>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</si>
  <si>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</si>
  <si>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</si>
  <si>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</si>
  <si>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</si>
  <si>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</si>
  <si>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</si>
  <si>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</si>
  <si>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</si>
  <si>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</si>
  <si>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</si>
  <si>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</si>
  <si>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Times New Roman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</si>
  <si>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</si>
  <si>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</si>
  <si>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</si>
  <si>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</si>
  <si>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</si>
  <si>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</si>
  <si>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</si>
  <si>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</si>
  <si>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</si>
  <si>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</si>
  <si>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</si>
  <si>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</si>
  <si>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</si>
  <si>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</si>
  <si>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</si>
  <si>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</si>
  <si>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</si>
  <si>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</si>
  <si>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</si>
  <si>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</si>
  <si>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</si>
  <si>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</si>
  <si>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</si>
  <si>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</si>
  <si>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</si>
  <si>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</si>
  <si>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</si>
  <si>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</si>
  <si>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</si>
  <si>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</si>
  <si>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</si>
  <si>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</si>
  <si>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</si>
  <si>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</si>
  <si>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</si>
  <si>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</si>
  <si>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</si>
  <si>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</si>
  <si>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</si>
  <si>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</si>
  <si>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</si>
  <si>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</si>
  <si>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</si>
  <si>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</si>
  <si>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</si>
  <si>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</si>
  <si>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</si>
  <si>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</si>
  <si>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</si>
  <si>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</si>
  <si>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</si>
  <si>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</si>
  <si>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 xml:space="preserve">ВИКОНАННЯ    БЮДЖЕТУ   КРЕМЕНЧУЦЬКОЇ МІСЬКОЇ ТЕРИТОРІАЛЬНОЇ ГРОМАДИ   </t>
  </si>
  <si>
    <t>станом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</si>
</sst>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"/>
    <numFmt numFmtId="165" formatCode="#,##0.000"/>
    <numFmt numFmtId="166" formatCode="_-* #,##0.00_р_._-;\-* #,##0.00_р_._-;_-* &quot;-&quot;??_р_._-;_-@_-"/>
    <numFmt numFmtId="167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5"/>
      <name val="Times New Roman"/>
      <family val="1"/>
      <charset val="204"/>
    </font>
    <font>
      <sz val="25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25"/>
      <name val="Times New Roman"/>
      <family val="1"/>
      <charset val="204"/>
    </font>
    <font>
      <sz val="35"/>
      <color theme="0"/>
      <name val="Times New Roman"/>
      <family val="1"/>
      <charset val="204"/>
    </font>
    <font>
      <sz val="28"/>
      <name val="Times New Roman"/>
      <family val="1"/>
      <charset val="204"/>
    </font>
    <font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6"/>
      <name val="Times New Roman"/>
      <family val="1"/>
      <charset val="204"/>
    </font>
    <font>
      <sz val="2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5"/>
      <name val="Times New Roman"/>
      <family val="1"/>
      <charset val="204"/>
    </font>
    <font>
      <u/>
      <sz val="10"/>
      <color indexed="12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48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0" fontId="7" fillId="2" borderId="0" xfId="0" applyFont="1" applyFill="1" applyBorder="1"/>
    <xf numFmtId="0" fontId="6" fillId="2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2" borderId="0" xfId="0" applyNumberFormat="1" applyFont="1" applyFill="1" applyBorder="1"/>
    <xf numFmtId="0" fontId="6" fillId="0" borderId="0" xfId="0" applyFont="1" applyFill="1" applyBorder="1"/>
    <xf numFmtId="4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3" fontId="8" fillId="2" borderId="0" xfId="0" applyNumberFormat="1" applyFont="1" applyFill="1" applyBorder="1"/>
    <xf numFmtId="4" fontId="7" fillId="2" borderId="0" xfId="0" applyNumberFormat="1" applyFont="1" applyFill="1" applyBorder="1"/>
    <xf numFmtId="4" fontId="6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4" fontId="6" fillId="0" borderId="0" xfId="0" applyNumberFormat="1" applyFont="1" applyFill="1" applyBorder="1"/>
    <xf numFmtId="3" fontId="7" fillId="2" borderId="0" xfId="0" applyNumberFormat="1" applyFont="1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wrapText="1"/>
    </xf>
    <xf numFmtId="164" fontId="19" fillId="5" borderId="4" xfId="0" applyNumberFormat="1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 wrapText="1"/>
    </xf>
    <xf numFmtId="165" fontId="14" fillId="4" borderId="0" xfId="0" applyNumberFormat="1" applyFont="1" applyFill="1" applyBorder="1"/>
    <xf numFmtId="3" fontId="14" fillId="4" borderId="0" xfId="0" applyNumberFormat="1" applyFont="1" applyFill="1" applyBorder="1"/>
    <xf numFmtId="4" fontId="14" fillId="4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/>
    </xf>
    <xf numFmtId="4" fontId="14" fillId="4" borderId="0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left" vertical="center" wrapText="1"/>
    </xf>
    <xf numFmtId="4" fontId="11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/>
    <xf numFmtId="4" fontId="7" fillId="4" borderId="0" xfId="0" applyNumberFormat="1" applyFont="1" applyFill="1" applyBorder="1"/>
    <xf numFmtId="0" fontId="7" fillId="4" borderId="0" xfId="0" applyFont="1" applyFill="1" applyBorder="1"/>
    <xf numFmtId="0" fontId="7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 wrapText="1"/>
    </xf>
    <xf numFmtId="4" fontId="7" fillId="4" borderId="0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/>
    </xf>
    <xf numFmtId="0" fontId="20" fillId="3" borderId="7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/>
    <xf numFmtId="0" fontId="20" fillId="0" borderId="7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/>
    <xf numFmtId="4" fontId="2" fillId="2" borderId="0" xfId="0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center" wrapText="1"/>
    </xf>
    <xf numFmtId="3" fontId="19" fillId="7" borderId="4" xfId="0" applyNumberFormat="1" applyFont="1" applyFill="1" applyBorder="1" applyAlignment="1">
      <alignment horizontal="center" vertical="center" wrapText="1"/>
    </xf>
    <xf numFmtId="4" fontId="19" fillId="7" borderId="4" xfId="0" applyNumberFormat="1" applyFont="1" applyFill="1" applyBorder="1" applyAlignment="1">
      <alignment horizontal="center" vertical="center" wrapText="1"/>
    </xf>
    <xf numFmtId="164" fontId="22" fillId="8" borderId="4" xfId="0" applyNumberFormat="1" applyFont="1" applyFill="1" applyBorder="1" applyAlignment="1">
      <alignment horizontal="center" vertical="center" wrapText="1"/>
    </xf>
    <xf numFmtId="4" fontId="22" fillId="8" borderId="4" xfId="0" applyNumberFormat="1" applyFont="1" applyFill="1" applyBorder="1" applyAlignment="1">
      <alignment horizontal="center" vertical="center" wrapText="1"/>
    </xf>
    <xf numFmtId="164" fontId="22" fillId="8" borderId="6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20" fillId="9" borderId="7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 vertical="center"/>
    </xf>
    <xf numFmtId="3" fontId="22" fillId="9" borderId="4" xfId="0" applyNumberFormat="1" applyFont="1" applyFill="1" applyBorder="1" applyAlignment="1">
      <alignment horizontal="center" vertical="center" wrapText="1"/>
    </xf>
    <xf numFmtId="4" fontId="22" fillId="9" borderId="4" xfId="0" applyNumberFormat="1" applyFont="1" applyFill="1" applyBorder="1" applyAlignment="1">
      <alignment horizontal="center" vertical="center" wrapText="1"/>
    </xf>
    <xf numFmtId="164" fontId="19" fillId="2" borderId="6" xfId="0" applyNumberFormat="1" applyFont="1" applyFill="1" applyBorder="1" applyAlignment="1">
      <alignment horizontal="center" vertical="center" wrapText="1"/>
    </xf>
    <xf numFmtId="3" fontId="19" fillId="9" borderId="4" xfId="0" applyNumberFormat="1" applyFont="1" applyFill="1" applyBorder="1" applyAlignment="1">
      <alignment horizontal="center" vertical="center" wrapText="1"/>
    </xf>
    <xf numFmtId="4" fontId="19" fillId="9" borderId="4" xfId="0" applyNumberFormat="1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3" fontId="19" fillId="10" borderId="4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21" fillId="2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0" fontId="7" fillId="3" borderId="0" xfId="0" quotePrefix="1" applyNumberFormat="1" applyFont="1" applyFill="1" applyBorder="1" applyAlignment="1">
      <alignment horizontal="center" vertical="center" wrapText="1"/>
    </xf>
    <xf numFmtId="0" fontId="7" fillId="11" borderId="0" xfId="0" applyFont="1" applyFill="1" applyBorder="1"/>
    <xf numFmtId="0" fontId="17" fillId="0" borderId="7" xfId="0" applyFont="1" applyFill="1" applyBorder="1" applyAlignment="1">
      <alignment horizontal="left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9" borderId="0" xfId="0" applyFont="1" applyFill="1" applyBorder="1"/>
    <xf numFmtId="0" fontId="7" fillId="4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/>
    <xf numFmtId="0" fontId="20" fillId="0" borderId="7" xfId="0" applyFont="1" applyBorder="1" applyAlignment="1">
      <alignment horizontal="left" vertical="center" wrapText="1"/>
    </xf>
    <xf numFmtId="166" fontId="7" fillId="3" borderId="0" xfId="1" applyNumberFormat="1" applyFont="1" applyFill="1" applyBorder="1" applyAlignment="1">
      <alignment horizontal="center" vertical="center" wrapText="1"/>
    </xf>
    <xf numFmtId="166" fontId="7" fillId="3" borderId="0" xfId="1" applyNumberFormat="1" applyFont="1" applyFill="1" applyBorder="1" applyAlignment="1">
      <alignment horizontal="center" vertical="center"/>
    </xf>
    <xf numFmtId="166" fontId="11" fillId="3" borderId="0" xfId="1" applyNumberFormat="1" applyFont="1" applyFill="1" applyBorder="1" applyAlignment="1">
      <alignment horizontal="center" vertical="center" wrapText="1"/>
    </xf>
    <xf numFmtId="166" fontId="11" fillId="3" borderId="0" xfId="1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6" fontId="11" fillId="4" borderId="0" xfId="1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166" fontId="7" fillId="4" borderId="0" xfId="1" applyNumberFormat="1" applyFont="1" applyFill="1" applyBorder="1" applyAlignment="1">
      <alignment horizontal="center" vertical="center" wrapText="1"/>
    </xf>
    <xf numFmtId="166" fontId="7" fillId="4" borderId="0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/>
    <xf numFmtId="0" fontId="7" fillId="5" borderId="0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 wrapText="1"/>
    </xf>
    <xf numFmtId="166" fontId="2" fillId="3" borderId="0" xfId="1" applyNumberFormat="1" applyFont="1" applyFill="1" applyBorder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center" vertical="center"/>
    </xf>
    <xf numFmtId="166" fontId="2" fillId="3" borderId="0" xfId="1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2" fillId="2" borderId="4" xfId="0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3" borderId="0" xfId="0" applyFont="1" applyFill="1" applyBorder="1"/>
    <xf numFmtId="0" fontId="6" fillId="2" borderId="0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left" vertical="center" wrapText="1"/>
    </xf>
    <xf numFmtId="164" fontId="7" fillId="2" borderId="0" xfId="2" applyNumberFormat="1" applyFont="1" applyFill="1" applyBorder="1" applyAlignment="1">
      <alignment horizontal="center"/>
    </xf>
    <xf numFmtId="164" fontId="7" fillId="3" borderId="0" xfId="2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4" fontId="16" fillId="4" borderId="0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/>
    <xf numFmtId="3" fontId="16" fillId="5" borderId="0" xfId="0" applyNumberFormat="1" applyFont="1" applyFill="1" applyBorder="1"/>
    <xf numFmtId="4" fontId="16" fillId="4" borderId="0" xfId="0" applyNumberFormat="1" applyFont="1" applyFill="1" applyBorder="1"/>
    <xf numFmtId="0" fontId="16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center" vertical="center" wrapText="1"/>
    </xf>
    <xf numFmtId="4" fontId="16" fillId="4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/>
    <xf numFmtId="1" fontId="16" fillId="5" borderId="0" xfId="0" applyNumberFormat="1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left" vertical="center" wrapText="1"/>
    </xf>
    <xf numFmtId="164" fontId="19" fillId="8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left" vertical="center" wrapText="1"/>
    </xf>
    <xf numFmtId="3" fontId="2" fillId="3" borderId="0" xfId="0" applyNumberFormat="1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4" fontId="2" fillId="3" borderId="0" xfId="0" applyNumberFormat="1" applyFont="1" applyFill="1" applyBorder="1"/>
    <xf numFmtId="0" fontId="2" fillId="3" borderId="0" xfId="0" applyFont="1" applyFill="1" applyBorder="1"/>
    <xf numFmtId="1" fontId="2" fillId="3" borderId="0" xfId="0" applyNumberFormat="1" applyFont="1" applyFill="1" applyBorder="1" applyAlignment="1">
      <alignment horizontal="center" vertical="top" wrapText="1"/>
    </xf>
    <xf numFmtId="0" fontId="2" fillId="9" borderId="0" xfId="0" applyFont="1" applyFill="1" applyBorder="1"/>
    <xf numFmtId="0" fontId="20" fillId="3" borderId="7" xfId="0" applyFont="1" applyFill="1" applyBorder="1" applyAlignment="1">
      <alignment horizontal="left" wrapText="1"/>
    </xf>
    <xf numFmtId="1" fontId="7" fillId="5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 wrapText="1"/>
    </xf>
    <xf numFmtId="0" fontId="21" fillId="8" borderId="4" xfId="0" applyFont="1" applyFill="1" applyBorder="1" applyAlignment="1">
      <alignment horizontal="center" vertical="center" wrapText="1"/>
    </xf>
    <xf numFmtId="3" fontId="22" fillId="8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3" fontId="29" fillId="0" borderId="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164" fontId="30" fillId="2" borderId="6" xfId="0" applyNumberFormat="1" applyFont="1" applyFill="1" applyBorder="1" applyAlignment="1">
      <alignment horizontal="center" vertical="center" wrapText="1"/>
    </xf>
    <xf numFmtId="0" fontId="31" fillId="2" borderId="0" xfId="0" applyFont="1" applyFill="1" applyBorder="1"/>
    <xf numFmtId="4" fontId="32" fillId="3" borderId="0" xfId="0" applyNumberFormat="1" applyFont="1" applyFill="1" applyBorder="1"/>
    <xf numFmtId="0" fontId="31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center" vertical="center" wrapText="1"/>
    </xf>
    <xf numFmtId="4" fontId="32" fillId="3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 wrapText="1"/>
    </xf>
    <xf numFmtId="4" fontId="31" fillId="3" borderId="0" xfId="0" applyNumberFormat="1" applyFont="1" applyFill="1" applyBorder="1"/>
    <xf numFmtId="3" fontId="31" fillId="2" borderId="0" xfId="0" applyNumberFormat="1" applyFont="1" applyFill="1" applyBorder="1"/>
    <xf numFmtId="4" fontId="33" fillId="3" borderId="0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 vertical="center" wrapText="1"/>
    </xf>
    <xf numFmtId="3" fontId="31" fillId="3" borderId="0" xfId="0" applyNumberFormat="1" applyFont="1" applyFill="1" applyBorder="1"/>
    <xf numFmtId="1" fontId="31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4" fontId="11" fillId="14" borderId="0" xfId="0" applyNumberFormat="1" applyFont="1" applyFill="1" applyBorder="1" applyAlignment="1">
      <alignment horizontal="center" vertical="center" wrapText="1"/>
    </xf>
    <xf numFmtId="0" fontId="11" fillId="14" borderId="0" xfId="0" applyFont="1" applyFill="1" applyBorder="1"/>
    <xf numFmtId="4" fontId="7" fillId="14" borderId="0" xfId="0" applyNumberFormat="1" applyFont="1" applyFill="1" applyBorder="1"/>
    <xf numFmtId="0" fontId="11" fillId="14" borderId="0" xfId="0" applyFont="1" applyFill="1" applyBorder="1" applyAlignment="1">
      <alignment horizontal="left" vertical="top" wrapText="1"/>
    </xf>
    <xf numFmtId="0" fontId="11" fillId="14" borderId="0" xfId="0" applyFont="1" applyFill="1" applyBorder="1" applyAlignment="1">
      <alignment horizontal="center" vertical="center" wrapText="1"/>
    </xf>
    <xf numFmtId="4" fontId="11" fillId="14" borderId="0" xfId="0" applyNumberFormat="1" applyFont="1" applyFill="1" applyBorder="1" applyAlignment="1">
      <alignment horizontal="center" vertical="center"/>
    </xf>
    <xf numFmtId="4" fontId="11" fillId="14" borderId="0" xfId="0" applyNumberFormat="1" applyFont="1" applyFill="1" applyBorder="1"/>
    <xf numFmtId="3" fontId="11" fillId="14" borderId="0" xfId="0" applyNumberFormat="1" applyFont="1" applyFill="1" applyBorder="1"/>
    <xf numFmtId="1" fontId="11" fillId="14" borderId="0" xfId="0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3" fontId="19" fillId="9" borderId="6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/>
    <xf numFmtId="4" fontId="14" fillId="3" borderId="0" xfId="0" applyNumberFormat="1" applyFont="1" applyFill="1" applyBorder="1"/>
    <xf numFmtId="0" fontId="14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/>
    <xf numFmtId="4" fontId="14" fillId="2" borderId="0" xfId="0" applyNumberFormat="1" applyFont="1" applyFill="1" applyBorder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/>
    </xf>
    <xf numFmtId="0" fontId="14" fillId="9" borderId="0" xfId="0" applyFont="1" applyFill="1" applyBorder="1"/>
    <xf numFmtId="0" fontId="21" fillId="10" borderId="4" xfId="0" applyFont="1" applyFill="1" applyBorder="1" applyAlignment="1">
      <alignment horizontal="center" vertical="center" wrapText="1"/>
    </xf>
    <xf numFmtId="3" fontId="19" fillId="10" borderId="6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/>
    <xf numFmtId="0" fontId="15" fillId="9" borderId="7" xfId="0" applyFont="1" applyFill="1" applyBorder="1" applyAlignment="1">
      <alignment horizontal="left" vertical="center" wrapText="1"/>
    </xf>
    <xf numFmtId="3" fontId="22" fillId="4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164" fontId="22" fillId="5" borderId="4" xfId="0" applyNumberFormat="1" applyFont="1" applyFill="1" applyBorder="1" applyAlignment="1">
      <alignment horizontal="center" vertical="center" wrapText="1"/>
    </xf>
    <xf numFmtId="4" fontId="22" fillId="5" borderId="4" xfId="0" applyNumberFormat="1" applyFont="1" applyFill="1" applyBorder="1" applyAlignment="1">
      <alignment horizontal="center" vertical="center" wrapText="1"/>
    </xf>
    <xf numFmtId="4" fontId="19" fillId="4" borderId="6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/>
    </xf>
    <xf numFmtId="3" fontId="19" fillId="4" borderId="4" xfId="1" applyNumberFormat="1" applyFont="1" applyFill="1" applyBorder="1" applyAlignment="1">
      <alignment horizontal="center" vertical="center" wrapText="1"/>
    </xf>
    <xf numFmtId="4" fontId="19" fillId="4" borderId="4" xfId="1" applyNumberFormat="1" applyFont="1" applyFill="1" applyBorder="1" applyAlignment="1">
      <alignment horizontal="center" vertical="center" wrapText="1"/>
    </xf>
    <xf numFmtId="3" fontId="19" fillId="4" borderId="6" xfId="1" applyNumberFormat="1" applyFont="1" applyFill="1" applyBorder="1" applyAlignment="1">
      <alignment horizontal="center" vertical="center" wrapText="1"/>
    </xf>
    <xf numFmtId="0" fontId="6" fillId="5" borderId="0" xfId="0" applyFont="1" applyFill="1" applyBorder="1"/>
    <xf numFmtId="4" fontId="7" fillId="4" borderId="0" xfId="1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/>
    <xf numFmtId="3" fontId="6" fillId="5" borderId="0" xfId="0" applyNumberFormat="1" applyFont="1" applyFill="1" applyBorder="1"/>
    <xf numFmtId="4" fontId="11" fillId="4" borderId="0" xfId="1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/>
    <xf numFmtId="1" fontId="6" fillId="5" borderId="0" xfId="0" applyNumberFormat="1" applyFont="1" applyFill="1" applyBorder="1" applyAlignment="1">
      <alignment horizontal="center"/>
    </xf>
    <xf numFmtId="0" fontId="35" fillId="4" borderId="7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3" fontId="22" fillId="4" borderId="4" xfId="1" applyNumberFormat="1" applyFont="1" applyFill="1" applyBorder="1" applyAlignment="1">
      <alignment horizontal="center" vertical="center" wrapText="1"/>
    </xf>
    <xf numFmtId="4" fontId="22" fillId="4" borderId="4" xfId="1" applyNumberFormat="1" applyFont="1" applyFill="1" applyBorder="1" applyAlignment="1">
      <alignment horizontal="center" vertical="center" wrapText="1"/>
    </xf>
    <xf numFmtId="3" fontId="22" fillId="4" borderId="6" xfId="1" applyNumberFormat="1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center" wrapText="1"/>
    </xf>
    <xf numFmtId="4" fontId="6" fillId="4" borderId="0" xfId="1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/>
    <xf numFmtId="4" fontId="2" fillId="4" borderId="0" xfId="1" applyNumberFormat="1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top" wrapText="1"/>
    </xf>
    <xf numFmtId="165" fontId="6" fillId="5" borderId="0" xfId="0" applyNumberFormat="1" applyFont="1" applyFill="1" applyBorder="1"/>
    <xf numFmtId="1" fontId="6" fillId="5" borderId="0" xfId="0" applyNumberFormat="1" applyFont="1" applyFill="1" applyBorder="1" applyAlignment="1">
      <alignment horizontal="center" vertical="top" wrapText="1"/>
    </xf>
    <xf numFmtId="0" fontId="37" fillId="4" borderId="7" xfId="0" applyNumberFormat="1" applyFont="1" applyFill="1" applyBorder="1" applyAlignment="1">
      <alignment horizontal="left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3" fontId="22" fillId="4" borderId="6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left" vertical="top" wrapText="1"/>
    </xf>
    <xf numFmtId="49" fontId="6" fillId="4" borderId="0" xfId="0" applyNumberFormat="1" applyFont="1" applyFill="1" applyBorder="1" applyAlignment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3" fontId="19" fillId="4" borderId="6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top" wrapText="1"/>
    </xf>
    <xf numFmtId="3" fontId="6" fillId="4" borderId="0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horizontal="center" vertical="top" wrapText="1"/>
    </xf>
    <xf numFmtId="0" fontId="6" fillId="4" borderId="0" xfId="0" applyFont="1" applyFill="1" applyBorder="1"/>
    <xf numFmtId="4" fontId="2" fillId="5" borderId="0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left" vertical="center" wrapText="1"/>
    </xf>
    <xf numFmtId="49" fontId="21" fillId="5" borderId="4" xfId="0" applyNumberFormat="1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center" vertical="center" wrapText="1"/>
    </xf>
    <xf numFmtId="3" fontId="22" fillId="5" borderId="6" xfId="0" applyNumberFormat="1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left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right"/>
    </xf>
    <xf numFmtId="0" fontId="37" fillId="5" borderId="7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21" fillId="5" borderId="4" xfId="0" applyFont="1" applyFill="1" applyBorder="1" applyAlignment="1">
      <alignment horizontal="center" vertical="center" wrapText="1"/>
    </xf>
    <xf numFmtId="3" fontId="22" fillId="5" borderId="4" xfId="1" applyNumberFormat="1" applyFont="1" applyFill="1" applyBorder="1" applyAlignment="1">
      <alignment horizontal="center" vertical="center" wrapText="1"/>
    </xf>
    <xf numFmtId="4" fontId="22" fillId="5" borderId="4" xfId="1" applyNumberFormat="1" applyFont="1" applyFill="1" applyBorder="1" applyAlignment="1">
      <alignment horizontal="center" vertical="center" wrapText="1"/>
    </xf>
    <xf numFmtId="3" fontId="22" fillId="5" borderId="6" xfId="1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top" wrapText="1"/>
    </xf>
    <xf numFmtId="1" fontId="21" fillId="5" borderId="4" xfId="0" applyNumberFormat="1" applyFont="1" applyFill="1" applyBorder="1" applyAlignment="1">
      <alignment horizontal="center" vertical="center" wrapText="1"/>
    </xf>
    <xf numFmtId="4" fontId="7" fillId="5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" fontId="18" fillId="5" borderId="4" xfId="0" applyNumberFormat="1" applyFont="1" applyFill="1" applyBorder="1" applyAlignment="1">
      <alignment horizontal="center" vertical="center" wrapText="1"/>
    </xf>
    <xf numFmtId="3" fontId="19" fillId="5" borderId="4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3" fontId="19" fillId="5" borderId="6" xfId="1" applyNumberFormat="1" applyFont="1" applyFill="1" applyBorder="1" applyAlignment="1">
      <alignment horizontal="center" vertical="center" wrapText="1"/>
    </xf>
    <xf numFmtId="4" fontId="11" fillId="5" borderId="0" xfId="0" applyNumberFormat="1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4" borderId="0" xfId="0" quotePrefix="1" applyNumberFormat="1" applyFont="1" applyFill="1" applyBorder="1" applyAlignment="1">
      <alignment horizontal="center" vertical="justify" wrapText="1"/>
    </xf>
    <xf numFmtId="0" fontId="6" fillId="4" borderId="0" xfId="0" applyFont="1" applyFill="1" applyBorder="1" applyAlignment="1">
      <alignment horizontal="center"/>
    </xf>
    <xf numFmtId="49" fontId="7" fillId="5" borderId="0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center" vertical="center" wrapText="1"/>
    </xf>
    <xf numFmtId="4" fontId="22" fillId="5" borderId="6" xfId="0" applyNumberFormat="1" applyFont="1" applyFill="1" applyBorder="1" applyAlignment="1">
      <alignment horizontal="center" vertical="center" wrapText="1"/>
    </xf>
    <xf numFmtId="166" fontId="6" fillId="4" borderId="0" xfId="1" applyNumberFormat="1" applyFont="1" applyFill="1" applyBorder="1"/>
    <xf numFmtId="0" fontId="2" fillId="5" borderId="7" xfId="0" applyNumberFormat="1" applyFont="1" applyFill="1" applyBorder="1" applyAlignment="1" applyProtection="1">
      <alignment horizontal="left" vertical="top" wrapText="1"/>
    </xf>
    <xf numFmtId="0" fontId="2" fillId="5" borderId="7" xfId="0" applyNumberFormat="1" applyFont="1" applyFill="1" applyBorder="1" applyAlignment="1" applyProtection="1">
      <alignment horizontal="left" vertical="center" wrapText="1"/>
    </xf>
    <xf numFmtId="0" fontId="38" fillId="5" borderId="0" xfId="0" applyFont="1" applyFill="1" applyBorder="1" applyAlignment="1">
      <alignment wrapText="1"/>
    </xf>
    <xf numFmtId="0" fontId="11" fillId="5" borderId="7" xfId="0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/>
    <xf numFmtId="49" fontId="5" fillId="5" borderId="9" xfId="0" applyNumberFormat="1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wrapText="1"/>
    </xf>
    <xf numFmtId="4" fontId="19" fillId="4" borderId="6" xfId="1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right"/>
    </xf>
    <xf numFmtId="4" fontId="7" fillId="4" borderId="0" xfId="0" applyNumberFormat="1" applyFont="1" applyFill="1" applyBorder="1" applyAlignment="1">
      <alignment horizontal="right"/>
    </xf>
    <xf numFmtId="0" fontId="15" fillId="15" borderId="7" xfId="0" applyFont="1" applyFill="1" applyBorder="1" applyAlignment="1">
      <alignment horizontal="left" vertical="center" wrapText="1"/>
    </xf>
    <xf numFmtId="0" fontId="18" fillId="15" borderId="4" xfId="0" applyFont="1" applyFill="1" applyBorder="1" applyAlignment="1">
      <alignment horizontal="center" vertical="center" wrapText="1"/>
    </xf>
    <xf numFmtId="3" fontId="19" fillId="15" borderId="4" xfId="0" applyNumberFormat="1" applyFont="1" applyFill="1" applyBorder="1" applyAlignment="1">
      <alignment horizontal="center" vertical="center" wrapText="1"/>
    </xf>
    <xf numFmtId="4" fontId="19" fillId="15" borderId="4" xfId="0" applyNumberFormat="1" applyFont="1" applyFill="1" applyBorder="1" applyAlignment="1">
      <alignment horizontal="center" vertical="center" wrapText="1"/>
    </xf>
    <xf numFmtId="3" fontId="19" fillId="15" borderId="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0" fontId="39" fillId="0" borderId="7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center" vertical="center" wrapText="1"/>
    </xf>
    <xf numFmtId="3" fontId="41" fillId="0" borderId="4" xfId="1" applyNumberFormat="1" applyFont="1" applyFill="1" applyBorder="1" applyAlignment="1">
      <alignment horizontal="center" vertical="center" wrapText="1"/>
    </xf>
    <xf numFmtId="4" fontId="41" fillId="0" borderId="4" xfId="1" applyNumberFormat="1" applyFont="1" applyFill="1" applyBorder="1" applyAlignment="1">
      <alignment horizontal="center" vertical="center" wrapText="1"/>
    </xf>
    <xf numFmtId="3" fontId="41" fillId="0" borderId="6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0" fontId="17" fillId="0" borderId="7" xfId="0" applyNumberFormat="1" applyFont="1" applyFill="1" applyBorder="1" applyAlignment="1">
      <alignment horizontal="left" vertical="center" wrapText="1"/>
    </xf>
    <xf numFmtId="3" fontId="22" fillId="0" borderId="4" xfId="1" applyNumberFormat="1" applyFont="1" applyFill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horizontal="center" vertical="center" wrapText="1"/>
    </xf>
    <xf numFmtId="3" fontId="22" fillId="0" borderId="6" xfId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21" fillId="0" borderId="4" xfId="0" quotePrefix="1" applyNumberFormat="1" applyFont="1" applyFill="1" applyBorder="1" applyAlignment="1">
      <alignment horizontal="center" vertical="center" wrapText="1"/>
    </xf>
    <xf numFmtId="0" fontId="39" fillId="0" borderId="7" xfId="0" applyNumberFormat="1" applyFont="1" applyFill="1" applyBorder="1" applyAlignment="1">
      <alignment horizontal="left" vertical="center" wrapText="1"/>
    </xf>
    <xf numFmtId="0" fontId="40" fillId="0" borderId="4" xfId="0" quotePrefix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4" fontId="42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vertical="center" wrapText="1"/>
    </xf>
    <xf numFmtId="3" fontId="19" fillId="0" borderId="4" xfId="1" applyNumberFormat="1" applyFont="1" applyFill="1" applyBorder="1" applyAlignment="1">
      <alignment horizontal="center" vertical="center" wrapText="1"/>
    </xf>
    <xf numFmtId="4" fontId="19" fillId="0" borderId="4" xfId="1" applyNumberFormat="1" applyFont="1" applyFill="1" applyBorder="1" applyAlignment="1">
      <alignment horizontal="center" vertical="center" wrapText="1"/>
    </xf>
    <xf numFmtId="3" fontId="19" fillId="0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3" borderId="0" xfId="0" quotePrefix="1" applyNumberFormat="1" applyFont="1" applyFill="1" applyBorder="1" applyAlignment="1">
      <alignment horizontal="center" vertical="center"/>
    </xf>
    <xf numFmtId="3" fontId="19" fillId="15" borderId="4" xfId="1" applyNumberFormat="1" applyFont="1" applyFill="1" applyBorder="1" applyAlignment="1">
      <alignment horizontal="center" vertical="center" wrapText="1"/>
    </xf>
    <xf numFmtId="4" fontId="19" fillId="15" borderId="4" xfId="1" applyNumberFormat="1" applyFont="1" applyFill="1" applyBorder="1" applyAlignment="1">
      <alignment horizontal="center" vertical="center" wrapText="1"/>
    </xf>
    <xf numFmtId="3" fontId="19" fillId="15" borderId="6" xfId="1" applyNumberFormat="1" applyFont="1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right"/>
    </xf>
    <xf numFmtId="4" fontId="7" fillId="3" borderId="0" xfId="1" applyNumberFormat="1" applyFont="1" applyFill="1" applyBorder="1" applyAlignment="1">
      <alignment horizontal="right"/>
    </xf>
    <xf numFmtId="4" fontId="19" fillId="2" borderId="6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Border="1" applyAlignment="1">
      <alignment horizontal="center" vertical="center"/>
    </xf>
    <xf numFmtId="4" fontId="42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0" borderId="0" xfId="0" applyFont="1" applyFill="1" applyBorder="1"/>
    <xf numFmtId="0" fontId="43" fillId="0" borderId="7" xfId="0" applyFont="1" applyFill="1" applyBorder="1" applyAlignment="1">
      <alignment horizontal="left" vertical="center" wrapText="1"/>
    </xf>
    <xf numFmtId="0" fontId="20" fillId="0" borderId="7" xfId="0" applyNumberFormat="1" applyFont="1" applyFill="1" applyBorder="1" applyAlignment="1">
      <alignment horizontal="left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3" fontId="19" fillId="6" borderId="4" xfId="1" applyNumberFormat="1" applyFont="1" applyFill="1" applyBorder="1" applyAlignment="1">
      <alignment horizontal="center" vertical="center" wrapText="1"/>
    </xf>
    <xf numFmtId="4" fontId="19" fillId="6" borderId="4" xfId="1" applyNumberFormat="1" applyFont="1" applyFill="1" applyBorder="1" applyAlignment="1">
      <alignment horizontal="center" vertical="center" wrapText="1"/>
    </xf>
    <xf numFmtId="0" fontId="18" fillId="15" borderId="4" xfId="0" quotePrefix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right"/>
    </xf>
    <xf numFmtId="49" fontId="17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14" fillId="5" borderId="0" xfId="0" applyFont="1" applyFill="1" applyBorder="1"/>
    <xf numFmtId="4" fontId="14" fillId="5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4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 vertical="top" wrapText="1"/>
      <protection hidden="1"/>
    </xf>
    <xf numFmtId="49" fontId="17" fillId="0" borderId="0" xfId="0" applyNumberFormat="1" applyFont="1" applyFill="1" applyBorder="1" applyAlignment="1" applyProtection="1">
      <alignment horizontal="left" vertical="top" wrapText="1"/>
      <protection hidden="1"/>
    </xf>
    <xf numFmtId="4" fontId="16" fillId="4" borderId="0" xfId="1" applyNumberFormat="1" applyFont="1" applyFill="1" applyBorder="1" applyAlignment="1">
      <alignment horizontal="center" vertical="center" wrapText="1"/>
    </xf>
    <xf numFmtId="0" fontId="37" fillId="0" borderId="0" xfId="0" applyFont="1" applyFill="1" applyBorder="1"/>
    <xf numFmtId="4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/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 wrapText="1"/>
    </xf>
    <xf numFmtId="4" fontId="37" fillId="0" borderId="0" xfId="1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center" vertical="center" wrapText="1"/>
    </xf>
    <xf numFmtId="3" fontId="19" fillId="5" borderId="4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4" fillId="5" borderId="0" xfId="3" applyFont="1" applyFill="1" applyBorder="1" applyAlignment="1" applyProtection="1">
      <alignment wrapText="1"/>
    </xf>
    <xf numFmtId="0" fontId="14" fillId="4" borderId="12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center" vertical="center" wrapText="1"/>
    </xf>
    <xf numFmtId="4" fontId="19" fillId="4" borderId="8" xfId="0" applyNumberFormat="1" applyFont="1" applyFill="1" applyBorder="1" applyAlignment="1">
      <alignment horizontal="center" vertical="center" wrapText="1"/>
    </xf>
    <xf numFmtId="4" fontId="19" fillId="4" borderId="13" xfId="0" applyNumberFormat="1" applyFont="1" applyFill="1" applyBorder="1" applyAlignment="1">
      <alignment horizontal="center" vertical="center" wrapText="1"/>
    </xf>
    <xf numFmtId="167" fontId="7" fillId="4" borderId="0" xfId="0" applyNumberFormat="1" applyFont="1" applyFill="1" applyBorder="1" applyAlignment="1">
      <alignment horizontal="center" vertical="center" wrapText="1"/>
    </xf>
    <xf numFmtId="167" fontId="11" fillId="4" borderId="0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left" vertical="center" wrapText="1"/>
    </xf>
    <xf numFmtId="1" fontId="42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2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" fontId="19" fillId="5" borderId="6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52"/>
  <sheetViews>
    <sheetView tabSelected="1" view="pageBreakPreview" topLeftCell="A272" zoomScale="50" zoomScaleNormal="39" zoomScaleSheetLayoutView="50" workbookViewId="0">
      <selection activeCell="E71" sqref="E71"/>
    </sheetView>
  </sheetViews>
  <sheetFormatPr defaultColWidth="9.33203125" defaultRowHeight="22.8" x14ac:dyDescent="0.4"/>
  <cols>
    <col min="1" max="1" width="207.77734375" style="1" customWidth="1"/>
    <col min="2" max="2" width="30.33203125" style="481" customWidth="1"/>
    <col min="3" max="3" width="45.6640625" style="9" customWidth="1"/>
    <col min="4" max="4" width="40.5546875" style="9" customWidth="1"/>
    <col min="5" max="5" width="49.33203125" style="9" customWidth="1"/>
    <col min="6" max="6" width="25.5546875" style="9" customWidth="1"/>
    <col min="7" max="7" width="54.6640625" style="9" customWidth="1"/>
    <col min="8" max="8" width="25.33203125" style="9" customWidth="1"/>
    <col min="9" max="9" width="51.5546875" style="9" customWidth="1"/>
    <col min="10" max="10" width="23.109375" style="9" customWidth="1"/>
    <col min="11" max="11" width="25.33203125" style="5" customWidth="1"/>
    <col min="12" max="12" width="23.44140625" style="5" customWidth="1"/>
    <col min="13" max="13" width="25" style="5" customWidth="1"/>
    <col min="14" max="14" width="25.33203125" style="5" customWidth="1"/>
    <col min="15" max="15" width="25" style="5" customWidth="1"/>
    <col min="16" max="16" width="23.33203125" style="5" customWidth="1"/>
    <col min="17" max="17" width="24.44140625" style="5" customWidth="1"/>
    <col min="18" max="18" width="21.44140625" style="5" customWidth="1"/>
    <col min="19" max="19" width="26.109375" style="5" customWidth="1"/>
    <col min="20" max="20" width="14.6640625" style="5" hidden="1" customWidth="1"/>
    <col min="21" max="21" width="1.5546875" style="5" hidden="1" customWidth="1"/>
    <col min="22" max="22" width="25.5546875" style="5" customWidth="1"/>
    <col min="23" max="23" width="17.5546875" style="6" customWidth="1"/>
    <col min="24" max="24" width="21.33203125" style="5" hidden="1" customWidth="1"/>
    <col min="25" max="25" width="59.33203125" style="5" hidden="1" customWidth="1"/>
    <col min="26" max="26" width="18.44140625" style="5" hidden="1" customWidth="1"/>
    <col min="27" max="27" width="22.109375" style="5" hidden="1" customWidth="1"/>
    <col min="28" max="28" width="23.109375" style="5" hidden="1" customWidth="1"/>
    <col min="29" max="29" width="22.33203125" style="5" hidden="1" customWidth="1"/>
    <col min="30" max="30" width="22.6640625" style="5" hidden="1" customWidth="1"/>
    <col min="31" max="31" width="21.33203125" style="5" hidden="1" customWidth="1"/>
    <col min="32" max="32" width="24.6640625" style="5" hidden="1" customWidth="1"/>
    <col min="33" max="33" width="25.33203125" style="5" hidden="1" customWidth="1"/>
    <col min="34" max="34" width="25" style="5" hidden="1" customWidth="1"/>
    <col min="35" max="35" width="21.33203125" style="5" hidden="1" customWidth="1"/>
    <col min="36" max="36" width="22.6640625" style="5" hidden="1" customWidth="1"/>
    <col min="37" max="37" width="25.44140625" style="5" hidden="1" customWidth="1"/>
    <col min="38" max="38" width="25.5546875" style="5" hidden="1" customWidth="1"/>
    <col min="39" max="39" width="21.6640625" style="5" hidden="1" customWidth="1"/>
    <col min="40" max="42" width="22.6640625" style="5" hidden="1" customWidth="1"/>
    <col min="43" max="43" width="25.88671875" style="5" hidden="1" customWidth="1"/>
    <col min="44" max="44" width="22.33203125" style="5" hidden="1" customWidth="1"/>
    <col min="45" max="45" width="16.5546875" style="5" hidden="1" customWidth="1"/>
    <col min="46" max="46" width="22.6640625" style="5" hidden="1" customWidth="1"/>
    <col min="47" max="47" width="23.33203125" style="5" hidden="1" customWidth="1"/>
    <col min="48" max="48" width="20.44140625" style="5" customWidth="1"/>
    <col min="49" max="50" width="18.33203125" style="5" customWidth="1"/>
    <col min="51" max="58" width="9.33203125" style="5"/>
    <col min="59" max="59" width="26.5546875" style="5" customWidth="1"/>
    <col min="60" max="61" width="9.33203125" style="5"/>
    <col min="62" max="186" width="9.33203125" style="9"/>
    <col min="187" max="187" width="221.33203125" style="9" customWidth="1"/>
    <col min="188" max="188" width="30.33203125" style="9" customWidth="1"/>
    <col min="189" max="189" width="45.6640625" style="9" customWidth="1"/>
    <col min="190" max="190" width="40.5546875" style="9" customWidth="1"/>
    <col min="191" max="191" width="49.33203125" style="9" customWidth="1"/>
    <col min="192" max="192" width="25.5546875" style="9" customWidth="1"/>
    <col min="193" max="193" width="54.6640625" style="9" customWidth="1"/>
    <col min="194" max="194" width="25.33203125" style="9" customWidth="1"/>
    <col min="195" max="195" width="51.5546875" style="9" customWidth="1"/>
    <col min="196" max="196" width="23.109375" style="9" customWidth="1"/>
    <col min="197" max="197" width="29.88671875" style="9" customWidth="1"/>
    <col min="198" max="198" width="38.88671875" style="9" customWidth="1"/>
    <col min="199" max="199" width="30.88671875" style="9" customWidth="1"/>
    <col min="200" max="200" width="31.33203125" style="9" customWidth="1"/>
    <col min="201" max="201" width="32.6640625" style="9" customWidth="1"/>
    <col min="202" max="202" width="37.6640625" style="9" customWidth="1"/>
    <col min="203" max="204" width="0" style="9" hidden="1" customWidth="1"/>
    <col min="205" max="205" width="28.109375" style="9" customWidth="1"/>
    <col min="206" max="206" width="30.33203125" style="9" customWidth="1"/>
    <col min="207" max="258" width="0" style="9" hidden="1" customWidth="1"/>
    <col min="259" max="259" width="23.109375" style="9" customWidth="1"/>
    <col min="260" max="260" width="22.88671875" style="9" customWidth="1"/>
    <col min="261" max="261" width="24.109375" style="9" customWidth="1"/>
    <col min="262" max="262" width="23.6640625" style="9" customWidth="1"/>
    <col min="263" max="263" width="24.44140625" style="9" customWidth="1"/>
    <col min="264" max="264" width="23" style="9" customWidth="1"/>
    <col min="265" max="265" width="24.44140625" style="9" customWidth="1"/>
    <col min="266" max="266" width="24" style="9" customWidth="1"/>
    <col min="267" max="267" width="25.33203125" style="9" customWidth="1"/>
    <col min="268" max="268" width="23.44140625" style="9" customWidth="1"/>
    <col min="269" max="269" width="25" style="9" customWidth="1"/>
    <col min="270" max="270" width="25.33203125" style="9" customWidth="1"/>
    <col min="271" max="271" width="25" style="9" customWidth="1"/>
    <col min="272" max="272" width="23.33203125" style="9" customWidth="1"/>
    <col min="273" max="273" width="24.44140625" style="9" customWidth="1"/>
    <col min="274" max="274" width="21.44140625" style="9" customWidth="1"/>
    <col min="275" max="275" width="26.109375" style="9" customWidth="1"/>
    <col min="276" max="277" width="0" style="9" hidden="1" customWidth="1"/>
    <col min="278" max="278" width="25.5546875" style="9" customWidth="1"/>
    <col min="279" max="279" width="17.5546875" style="9" customWidth="1"/>
    <col min="280" max="303" width="0" style="9" hidden="1" customWidth="1"/>
    <col min="304" max="304" width="20.44140625" style="9" customWidth="1"/>
    <col min="305" max="306" width="18.33203125" style="9" customWidth="1"/>
    <col min="307" max="314" width="9.33203125" style="9"/>
    <col min="315" max="315" width="26.5546875" style="9" customWidth="1"/>
    <col min="316" max="442" width="9.33203125" style="9"/>
    <col min="443" max="443" width="221.33203125" style="9" customWidth="1"/>
    <col min="444" max="444" width="30.33203125" style="9" customWidth="1"/>
    <col min="445" max="445" width="45.6640625" style="9" customWidth="1"/>
    <col min="446" max="446" width="40.5546875" style="9" customWidth="1"/>
    <col min="447" max="447" width="49.33203125" style="9" customWidth="1"/>
    <col min="448" max="448" width="25.5546875" style="9" customWidth="1"/>
    <col min="449" max="449" width="54.6640625" style="9" customWidth="1"/>
    <col min="450" max="450" width="25.33203125" style="9" customWidth="1"/>
    <col min="451" max="451" width="51.5546875" style="9" customWidth="1"/>
    <col min="452" max="452" width="23.109375" style="9" customWidth="1"/>
    <col min="453" max="453" width="29.88671875" style="9" customWidth="1"/>
    <col min="454" max="454" width="38.88671875" style="9" customWidth="1"/>
    <col min="455" max="455" width="30.88671875" style="9" customWidth="1"/>
    <col min="456" max="456" width="31.33203125" style="9" customWidth="1"/>
    <col min="457" max="457" width="32.6640625" style="9" customWidth="1"/>
    <col min="458" max="458" width="37.6640625" style="9" customWidth="1"/>
    <col min="459" max="460" width="0" style="9" hidden="1" customWidth="1"/>
    <col min="461" max="461" width="28.109375" style="9" customWidth="1"/>
    <col min="462" max="462" width="30.33203125" style="9" customWidth="1"/>
    <col min="463" max="514" width="0" style="9" hidden="1" customWidth="1"/>
    <col min="515" max="515" width="23.109375" style="9" customWidth="1"/>
    <col min="516" max="516" width="22.88671875" style="9" customWidth="1"/>
    <col min="517" max="517" width="24.109375" style="9" customWidth="1"/>
    <col min="518" max="518" width="23.6640625" style="9" customWidth="1"/>
    <col min="519" max="519" width="24.44140625" style="9" customWidth="1"/>
    <col min="520" max="520" width="23" style="9" customWidth="1"/>
    <col min="521" max="521" width="24.44140625" style="9" customWidth="1"/>
    <col min="522" max="522" width="24" style="9" customWidth="1"/>
    <col min="523" max="523" width="25.33203125" style="9" customWidth="1"/>
    <col min="524" max="524" width="23.44140625" style="9" customWidth="1"/>
    <col min="525" max="525" width="25" style="9" customWidth="1"/>
    <col min="526" max="526" width="25.33203125" style="9" customWidth="1"/>
    <col min="527" max="527" width="25" style="9" customWidth="1"/>
    <col min="528" max="528" width="23.33203125" style="9" customWidth="1"/>
    <col min="529" max="529" width="24.44140625" style="9" customWidth="1"/>
    <col min="530" max="530" width="21.44140625" style="9" customWidth="1"/>
    <col min="531" max="531" width="26.109375" style="9" customWidth="1"/>
    <col min="532" max="533" width="0" style="9" hidden="1" customWidth="1"/>
    <col min="534" max="534" width="25.5546875" style="9" customWidth="1"/>
    <col min="535" max="535" width="17.5546875" style="9" customWidth="1"/>
    <col min="536" max="559" width="0" style="9" hidden="1" customWidth="1"/>
    <col min="560" max="560" width="20.44140625" style="9" customWidth="1"/>
    <col min="561" max="562" width="18.33203125" style="9" customWidth="1"/>
    <col min="563" max="570" width="9.33203125" style="9"/>
    <col min="571" max="571" width="26.5546875" style="9" customWidth="1"/>
    <col min="572" max="698" width="9.33203125" style="9"/>
    <col min="699" max="699" width="221.33203125" style="9" customWidth="1"/>
    <col min="700" max="700" width="30.33203125" style="9" customWidth="1"/>
    <col min="701" max="701" width="45.6640625" style="9" customWidth="1"/>
    <col min="702" max="702" width="40.5546875" style="9" customWidth="1"/>
    <col min="703" max="703" width="49.33203125" style="9" customWidth="1"/>
    <col min="704" max="704" width="25.5546875" style="9" customWidth="1"/>
    <col min="705" max="705" width="54.6640625" style="9" customWidth="1"/>
    <col min="706" max="706" width="25.33203125" style="9" customWidth="1"/>
    <col min="707" max="707" width="51.5546875" style="9" customWidth="1"/>
    <col min="708" max="708" width="23.109375" style="9" customWidth="1"/>
    <col min="709" max="709" width="29.88671875" style="9" customWidth="1"/>
    <col min="710" max="710" width="38.88671875" style="9" customWidth="1"/>
    <col min="711" max="711" width="30.88671875" style="9" customWidth="1"/>
    <col min="712" max="712" width="31.33203125" style="9" customWidth="1"/>
    <col min="713" max="713" width="32.6640625" style="9" customWidth="1"/>
    <col min="714" max="714" width="37.6640625" style="9" customWidth="1"/>
    <col min="715" max="716" width="0" style="9" hidden="1" customWidth="1"/>
    <col min="717" max="717" width="28.109375" style="9" customWidth="1"/>
    <col min="718" max="718" width="30.33203125" style="9" customWidth="1"/>
    <col min="719" max="770" width="0" style="9" hidden="1" customWidth="1"/>
    <col min="771" max="771" width="23.109375" style="9" customWidth="1"/>
    <col min="772" max="772" width="22.88671875" style="9" customWidth="1"/>
    <col min="773" max="773" width="24.109375" style="9" customWidth="1"/>
    <col min="774" max="774" width="23.6640625" style="9" customWidth="1"/>
    <col min="775" max="775" width="24.44140625" style="9" customWidth="1"/>
    <col min="776" max="776" width="23" style="9" customWidth="1"/>
    <col min="777" max="777" width="24.44140625" style="9" customWidth="1"/>
    <col min="778" max="778" width="24" style="9" customWidth="1"/>
    <col min="779" max="779" width="25.33203125" style="9" customWidth="1"/>
    <col min="780" max="780" width="23.44140625" style="9" customWidth="1"/>
    <col min="781" max="781" width="25" style="9" customWidth="1"/>
    <col min="782" max="782" width="25.33203125" style="9" customWidth="1"/>
    <col min="783" max="783" width="25" style="9" customWidth="1"/>
    <col min="784" max="784" width="23.33203125" style="9" customWidth="1"/>
    <col min="785" max="785" width="24.44140625" style="9" customWidth="1"/>
    <col min="786" max="786" width="21.44140625" style="9" customWidth="1"/>
    <col min="787" max="787" width="26.109375" style="9" customWidth="1"/>
    <col min="788" max="789" width="0" style="9" hidden="1" customWidth="1"/>
    <col min="790" max="790" width="25.5546875" style="9" customWidth="1"/>
    <col min="791" max="791" width="17.5546875" style="9" customWidth="1"/>
    <col min="792" max="815" width="0" style="9" hidden="1" customWidth="1"/>
    <col min="816" max="816" width="20.44140625" style="9" customWidth="1"/>
    <col min="817" max="818" width="18.33203125" style="9" customWidth="1"/>
    <col min="819" max="826" width="9.33203125" style="9"/>
    <col min="827" max="827" width="26.5546875" style="9" customWidth="1"/>
    <col min="828" max="954" width="9.33203125" style="9"/>
    <col min="955" max="955" width="221.33203125" style="9" customWidth="1"/>
    <col min="956" max="956" width="30.33203125" style="9" customWidth="1"/>
    <col min="957" max="957" width="45.6640625" style="9" customWidth="1"/>
    <col min="958" max="958" width="40.5546875" style="9" customWidth="1"/>
    <col min="959" max="959" width="49.33203125" style="9" customWidth="1"/>
    <col min="960" max="960" width="25.5546875" style="9" customWidth="1"/>
    <col min="961" max="961" width="54.6640625" style="9" customWidth="1"/>
    <col min="962" max="962" width="25.33203125" style="9" customWidth="1"/>
    <col min="963" max="963" width="51.5546875" style="9" customWidth="1"/>
    <col min="964" max="964" width="23.109375" style="9" customWidth="1"/>
    <col min="965" max="965" width="29.88671875" style="9" customWidth="1"/>
    <col min="966" max="966" width="38.88671875" style="9" customWidth="1"/>
    <col min="967" max="967" width="30.88671875" style="9" customWidth="1"/>
    <col min="968" max="968" width="31.33203125" style="9" customWidth="1"/>
    <col min="969" max="969" width="32.6640625" style="9" customWidth="1"/>
    <col min="970" max="970" width="37.6640625" style="9" customWidth="1"/>
    <col min="971" max="972" width="0" style="9" hidden="1" customWidth="1"/>
    <col min="973" max="973" width="28.109375" style="9" customWidth="1"/>
    <col min="974" max="974" width="30.33203125" style="9" customWidth="1"/>
    <col min="975" max="1026" width="0" style="9" hidden="1" customWidth="1"/>
    <col min="1027" max="1027" width="23.109375" style="9" customWidth="1"/>
    <col min="1028" max="1028" width="22.88671875" style="9" customWidth="1"/>
    <col min="1029" max="1029" width="24.109375" style="9" customWidth="1"/>
    <col min="1030" max="1030" width="23.6640625" style="9" customWidth="1"/>
    <col min="1031" max="1031" width="24.44140625" style="9" customWidth="1"/>
    <col min="1032" max="1032" width="23" style="9" customWidth="1"/>
    <col min="1033" max="1033" width="24.44140625" style="9" customWidth="1"/>
    <col min="1034" max="1034" width="24" style="9" customWidth="1"/>
    <col min="1035" max="1035" width="25.33203125" style="9" customWidth="1"/>
    <col min="1036" max="1036" width="23.44140625" style="9" customWidth="1"/>
    <col min="1037" max="1037" width="25" style="9" customWidth="1"/>
    <col min="1038" max="1038" width="25.33203125" style="9" customWidth="1"/>
    <col min="1039" max="1039" width="25" style="9" customWidth="1"/>
    <col min="1040" max="1040" width="23.33203125" style="9" customWidth="1"/>
    <col min="1041" max="1041" width="24.44140625" style="9" customWidth="1"/>
    <col min="1042" max="1042" width="21.44140625" style="9" customWidth="1"/>
    <col min="1043" max="1043" width="26.109375" style="9" customWidth="1"/>
    <col min="1044" max="1045" width="0" style="9" hidden="1" customWidth="1"/>
    <col min="1046" max="1046" width="25.5546875" style="9" customWidth="1"/>
    <col min="1047" max="1047" width="17.5546875" style="9" customWidth="1"/>
    <col min="1048" max="1071" width="0" style="9" hidden="1" customWidth="1"/>
    <col min="1072" max="1072" width="20.44140625" style="9" customWidth="1"/>
    <col min="1073" max="1074" width="18.33203125" style="9" customWidth="1"/>
    <col min="1075" max="1082" width="9.33203125" style="9"/>
    <col min="1083" max="1083" width="26.5546875" style="9" customWidth="1"/>
    <col min="1084" max="1210" width="9.33203125" style="9"/>
    <col min="1211" max="1211" width="221.33203125" style="9" customWidth="1"/>
    <col min="1212" max="1212" width="30.33203125" style="9" customWidth="1"/>
    <col min="1213" max="1213" width="45.6640625" style="9" customWidth="1"/>
    <col min="1214" max="1214" width="40.5546875" style="9" customWidth="1"/>
    <col min="1215" max="1215" width="49.33203125" style="9" customWidth="1"/>
    <col min="1216" max="1216" width="25.5546875" style="9" customWidth="1"/>
    <col min="1217" max="1217" width="54.6640625" style="9" customWidth="1"/>
    <col min="1218" max="1218" width="25.33203125" style="9" customWidth="1"/>
    <col min="1219" max="1219" width="51.5546875" style="9" customWidth="1"/>
    <col min="1220" max="1220" width="23.109375" style="9" customWidth="1"/>
    <col min="1221" max="1221" width="29.88671875" style="9" customWidth="1"/>
    <col min="1222" max="1222" width="38.88671875" style="9" customWidth="1"/>
    <col min="1223" max="1223" width="30.88671875" style="9" customWidth="1"/>
    <col min="1224" max="1224" width="31.33203125" style="9" customWidth="1"/>
    <col min="1225" max="1225" width="32.6640625" style="9" customWidth="1"/>
    <col min="1226" max="1226" width="37.6640625" style="9" customWidth="1"/>
    <col min="1227" max="1228" width="0" style="9" hidden="1" customWidth="1"/>
    <col min="1229" max="1229" width="28.109375" style="9" customWidth="1"/>
    <col min="1230" max="1230" width="30.33203125" style="9" customWidth="1"/>
    <col min="1231" max="1282" width="0" style="9" hidden="1" customWidth="1"/>
    <col min="1283" max="1283" width="23.109375" style="9" customWidth="1"/>
    <col min="1284" max="1284" width="22.88671875" style="9" customWidth="1"/>
    <col min="1285" max="1285" width="24.109375" style="9" customWidth="1"/>
    <col min="1286" max="1286" width="23.6640625" style="9" customWidth="1"/>
    <col min="1287" max="1287" width="24.44140625" style="9" customWidth="1"/>
    <col min="1288" max="1288" width="23" style="9" customWidth="1"/>
    <col min="1289" max="1289" width="24.44140625" style="9" customWidth="1"/>
    <col min="1290" max="1290" width="24" style="9" customWidth="1"/>
    <col min="1291" max="1291" width="25.33203125" style="9" customWidth="1"/>
    <col min="1292" max="1292" width="23.44140625" style="9" customWidth="1"/>
    <col min="1293" max="1293" width="25" style="9" customWidth="1"/>
    <col min="1294" max="1294" width="25.33203125" style="9" customWidth="1"/>
    <col min="1295" max="1295" width="25" style="9" customWidth="1"/>
    <col min="1296" max="1296" width="23.33203125" style="9" customWidth="1"/>
    <col min="1297" max="1297" width="24.44140625" style="9" customWidth="1"/>
    <col min="1298" max="1298" width="21.44140625" style="9" customWidth="1"/>
    <col min="1299" max="1299" width="26.109375" style="9" customWidth="1"/>
    <col min="1300" max="1301" width="0" style="9" hidden="1" customWidth="1"/>
    <col min="1302" max="1302" width="25.5546875" style="9" customWidth="1"/>
    <col min="1303" max="1303" width="17.5546875" style="9" customWidth="1"/>
    <col min="1304" max="1327" width="0" style="9" hidden="1" customWidth="1"/>
    <col min="1328" max="1328" width="20.44140625" style="9" customWidth="1"/>
    <col min="1329" max="1330" width="18.33203125" style="9" customWidth="1"/>
    <col min="1331" max="1338" width="9.33203125" style="9"/>
    <col min="1339" max="1339" width="26.5546875" style="9" customWidth="1"/>
    <col min="1340" max="1466" width="9.33203125" style="9"/>
    <col min="1467" max="1467" width="221.33203125" style="9" customWidth="1"/>
    <col min="1468" max="1468" width="30.33203125" style="9" customWidth="1"/>
    <col min="1469" max="1469" width="45.6640625" style="9" customWidth="1"/>
    <col min="1470" max="1470" width="40.5546875" style="9" customWidth="1"/>
    <col min="1471" max="1471" width="49.33203125" style="9" customWidth="1"/>
    <col min="1472" max="1472" width="25.5546875" style="9" customWidth="1"/>
    <col min="1473" max="1473" width="54.6640625" style="9" customWidth="1"/>
    <col min="1474" max="1474" width="25.33203125" style="9" customWidth="1"/>
    <col min="1475" max="1475" width="51.5546875" style="9" customWidth="1"/>
    <col min="1476" max="1476" width="23.109375" style="9" customWidth="1"/>
    <col min="1477" max="1477" width="29.88671875" style="9" customWidth="1"/>
    <col min="1478" max="1478" width="38.88671875" style="9" customWidth="1"/>
    <col min="1479" max="1479" width="30.88671875" style="9" customWidth="1"/>
    <col min="1480" max="1480" width="31.33203125" style="9" customWidth="1"/>
    <col min="1481" max="1481" width="32.6640625" style="9" customWidth="1"/>
    <col min="1482" max="1482" width="37.6640625" style="9" customWidth="1"/>
    <col min="1483" max="1484" width="0" style="9" hidden="1" customWidth="1"/>
    <col min="1485" max="1485" width="28.109375" style="9" customWidth="1"/>
    <col min="1486" max="1486" width="30.33203125" style="9" customWidth="1"/>
    <col min="1487" max="1538" width="0" style="9" hidden="1" customWidth="1"/>
    <col min="1539" max="1539" width="23.109375" style="9" customWidth="1"/>
    <col min="1540" max="1540" width="22.88671875" style="9" customWidth="1"/>
    <col min="1541" max="1541" width="24.109375" style="9" customWidth="1"/>
    <col min="1542" max="1542" width="23.6640625" style="9" customWidth="1"/>
    <col min="1543" max="1543" width="24.44140625" style="9" customWidth="1"/>
    <col min="1544" max="1544" width="23" style="9" customWidth="1"/>
    <col min="1545" max="1545" width="24.44140625" style="9" customWidth="1"/>
    <col min="1546" max="1546" width="24" style="9" customWidth="1"/>
    <col min="1547" max="1547" width="25.33203125" style="9" customWidth="1"/>
    <col min="1548" max="1548" width="23.44140625" style="9" customWidth="1"/>
    <col min="1549" max="1549" width="25" style="9" customWidth="1"/>
    <col min="1550" max="1550" width="25.33203125" style="9" customWidth="1"/>
    <col min="1551" max="1551" width="25" style="9" customWidth="1"/>
    <col min="1552" max="1552" width="23.33203125" style="9" customWidth="1"/>
    <col min="1553" max="1553" width="24.44140625" style="9" customWidth="1"/>
    <col min="1554" max="1554" width="21.44140625" style="9" customWidth="1"/>
    <col min="1555" max="1555" width="26.109375" style="9" customWidth="1"/>
    <col min="1556" max="1557" width="0" style="9" hidden="1" customWidth="1"/>
    <col min="1558" max="1558" width="25.5546875" style="9" customWidth="1"/>
    <col min="1559" max="1559" width="17.5546875" style="9" customWidth="1"/>
    <col min="1560" max="1583" width="0" style="9" hidden="1" customWidth="1"/>
    <col min="1584" max="1584" width="20.44140625" style="9" customWidth="1"/>
    <col min="1585" max="1586" width="18.33203125" style="9" customWidth="1"/>
    <col min="1587" max="1594" width="9.33203125" style="9"/>
    <col min="1595" max="1595" width="26.5546875" style="9" customWidth="1"/>
    <col min="1596" max="1722" width="9.33203125" style="9"/>
    <col min="1723" max="1723" width="221.33203125" style="9" customWidth="1"/>
    <col min="1724" max="1724" width="30.33203125" style="9" customWidth="1"/>
    <col min="1725" max="1725" width="45.6640625" style="9" customWidth="1"/>
    <col min="1726" max="1726" width="40.5546875" style="9" customWidth="1"/>
    <col min="1727" max="1727" width="49.33203125" style="9" customWidth="1"/>
    <col min="1728" max="1728" width="25.5546875" style="9" customWidth="1"/>
    <col min="1729" max="1729" width="54.6640625" style="9" customWidth="1"/>
    <col min="1730" max="1730" width="25.33203125" style="9" customWidth="1"/>
    <col min="1731" max="1731" width="51.5546875" style="9" customWidth="1"/>
    <col min="1732" max="1732" width="23.109375" style="9" customWidth="1"/>
    <col min="1733" max="1733" width="29.88671875" style="9" customWidth="1"/>
    <col min="1734" max="1734" width="38.88671875" style="9" customWidth="1"/>
    <col min="1735" max="1735" width="30.88671875" style="9" customWidth="1"/>
    <col min="1736" max="1736" width="31.33203125" style="9" customWidth="1"/>
    <col min="1737" max="1737" width="32.6640625" style="9" customWidth="1"/>
    <col min="1738" max="1738" width="37.6640625" style="9" customWidth="1"/>
    <col min="1739" max="1740" width="0" style="9" hidden="1" customWidth="1"/>
    <col min="1741" max="1741" width="28.109375" style="9" customWidth="1"/>
    <col min="1742" max="1742" width="30.33203125" style="9" customWidth="1"/>
    <col min="1743" max="1794" width="0" style="9" hidden="1" customWidth="1"/>
    <col min="1795" max="1795" width="23.109375" style="9" customWidth="1"/>
    <col min="1796" max="1796" width="22.88671875" style="9" customWidth="1"/>
    <col min="1797" max="1797" width="24.109375" style="9" customWidth="1"/>
    <col min="1798" max="1798" width="23.6640625" style="9" customWidth="1"/>
    <col min="1799" max="1799" width="24.44140625" style="9" customWidth="1"/>
    <col min="1800" max="1800" width="23" style="9" customWidth="1"/>
    <col min="1801" max="1801" width="24.44140625" style="9" customWidth="1"/>
    <col min="1802" max="1802" width="24" style="9" customWidth="1"/>
    <col min="1803" max="1803" width="25.33203125" style="9" customWidth="1"/>
    <col min="1804" max="1804" width="23.44140625" style="9" customWidth="1"/>
    <col min="1805" max="1805" width="25" style="9" customWidth="1"/>
    <col min="1806" max="1806" width="25.33203125" style="9" customWidth="1"/>
    <col min="1807" max="1807" width="25" style="9" customWidth="1"/>
    <col min="1808" max="1808" width="23.33203125" style="9" customWidth="1"/>
    <col min="1809" max="1809" width="24.44140625" style="9" customWidth="1"/>
    <col min="1810" max="1810" width="21.44140625" style="9" customWidth="1"/>
    <col min="1811" max="1811" width="26.109375" style="9" customWidth="1"/>
    <col min="1812" max="1813" width="0" style="9" hidden="1" customWidth="1"/>
    <col min="1814" max="1814" width="25.5546875" style="9" customWidth="1"/>
    <col min="1815" max="1815" width="17.5546875" style="9" customWidth="1"/>
    <col min="1816" max="1839" width="0" style="9" hidden="1" customWidth="1"/>
    <col min="1840" max="1840" width="20.44140625" style="9" customWidth="1"/>
    <col min="1841" max="1842" width="18.33203125" style="9" customWidth="1"/>
    <col min="1843" max="1850" width="9.33203125" style="9"/>
    <col min="1851" max="1851" width="26.5546875" style="9" customWidth="1"/>
    <col min="1852" max="1978" width="9.33203125" style="9"/>
    <col min="1979" max="1979" width="221.33203125" style="9" customWidth="1"/>
    <col min="1980" max="1980" width="30.33203125" style="9" customWidth="1"/>
    <col min="1981" max="1981" width="45.6640625" style="9" customWidth="1"/>
    <col min="1982" max="1982" width="40.5546875" style="9" customWidth="1"/>
    <col min="1983" max="1983" width="49.33203125" style="9" customWidth="1"/>
    <col min="1984" max="1984" width="25.5546875" style="9" customWidth="1"/>
    <col min="1985" max="1985" width="54.6640625" style="9" customWidth="1"/>
    <col min="1986" max="1986" width="25.33203125" style="9" customWidth="1"/>
    <col min="1987" max="1987" width="51.5546875" style="9" customWidth="1"/>
    <col min="1988" max="1988" width="23.109375" style="9" customWidth="1"/>
    <col min="1989" max="1989" width="29.88671875" style="9" customWidth="1"/>
    <col min="1990" max="1990" width="38.88671875" style="9" customWidth="1"/>
    <col min="1991" max="1991" width="30.88671875" style="9" customWidth="1"/>
    <col min="1992" max="1992" width="31.33203125" style="9" customWidth="1"/>
    <col min="1993" max="1993" width="32.6640625" style="9" customWidth="1"/>
    <col min="1994" max="1994" width="37.6640625" style="9" customWidth="1"/>
    <col min="1995" max="1996" width="0" style="9" hidden="1" customWidth="1"/>
    <col min="1997" max="1997" width="28.109375" style="9" customWidth="1"/>
    <col min="1998" max="1998" width="30.33203125" style="9" customWidth="1"/>
    <col min="1999" max="2050" width="0" style="9" hidden="1" customWidth="1"/>
    <col min="2051" max="2051" width="23.109375" style="9" customWidth="1"/>
    <col min="2052" max="2052" width="22.88671875" style="9" customWidth="1"/>
    <col min="2053" max="2053" width="24.109375" style="9" customWidth="1"/>
    <col min="2054" max="2054" width="23.6640625" style="9" customWidth="1"/>
    <col min="2055" max="2055" width="24.44140625" style="9" customWidth="1"/>
    <col min="2056" max="2056" width="23" style="9" customWidth="1"/>
    <col min="2057" max="2057" width="24.44140625" style="9" customWidth="1"/>
    <col min="2058" max="2058" width="24" style="9" customWidth="1"/>
    <col min="2059" max="2059" width="25.33203125" style="9" customWidth="1"/>
    <col min="2060" max="2060" width="23.44140625" style="9" customWidth="1"/>
    <col min="2061" max="2061" width="25" style="9" customWidth="1"/>
    <col min="2062" max="2062" width="25.33203125" style="9" customWidth="1"/>
    <col min="2063" max="2063" width="25" style="9" customWidth="1"/>
    <col min="2064" max="2064" width="23.33203125" style="9" customWidth="1"/>
    <col min="2065" max="2065" width="24.44140625" style="9" customWidth="1"/>
    <col min="2066" max="2066" width="21.44140625" style="9" customWidth="1"/>
    <col min="2067" max="2067" width="26.109375" style="9" customWidth="1"/>
    <col min="2068" max="2069" width="0" style="9" hidden="1" customWidth="1"/>
    <col min="2070" max="2070" width="25.5546875" style="9" customWidth="1"/>
    <col min="2071" max="2071" width="17.5546875" style="9" customWidth="1"/>
    <col min="2072" max="2095" width="0" style="9" hidden="1" customWidth="1"/>
    <col min="2096" max="2096" width="20.44140625" style="9" customWidth="1"/>
    <col min="2097" max="2098" width="18.33203125" style="9" customWidth="1"/>
    <col min="2099" max="2106" width="9.33203125" style="9"/>
    <col min="2107" max="2107" width="26.5546875" style="9" customWidth="1"/>
    <col min="2108" max="2234" width="9.33203125" style="9"/>
    <col min="2235" max="2235" width="221.33203125" style="9" customWidth="1"/>
    <col min="2236" max="2236" width="30.33203125" style="9" customWidth="1"/>
    <col min="2237" max="2237" width="45.6640625" style="9" customWidth="1"/>
    <col min="2238" max="2238" width="40.5546875" style="9" customWidth="1"/>
    <col min="2239" max="2239" width="49.33203125" style="9" customWidth="1"/>
    <col min="2240" max="2240" width="25.5546875" style="9" customWidth="1"/>
    <col min="2241" max="2241" width="54.6640625" style="9" customWidth="1"/>
    <col min="2242" max="2242" width="25.33203125" style="9" customWidth="1"/>
    <col min="2243" max="2243" width="51.5546875" style="9" customWidth="1"/>
    <col min="2244" max="2244" width="23.109375" style="9" customWidth="1"/>
    <col min="2245" max="2245" width="29.88671875" style="9" customWidth="1"/>
    <col min="2246" max="2246" width="38.88671875" style="9" customWidth="1"/>
    <col min="2247" max="2247" width="30.88671875" style="9" customWidth="1"/>
    <col min="2248" max="2248" width="31.33203125" style="9" customWidth="1"/>
    <col min="2249" max="2249" width="32.6640625" style="9" customWidth="1"/>
    <col min="2250" max="2250" width="37.6640625" style="9" customWidth="1"/>
    <col min="2251" max="2252" width="0" style="9" hidden="1" customWidth="1"/>
    <col min="2253" max="2253" width="28.109375" style="9" customWidth="1"/>
    <col min="2254" max="2254" width="30.33203125" style="9" customWidth="1"/>
    <col min="2255" max="2306" width="0" style="9" hidden="1" customWidth="1"/>
    <col min="2307" max="2307" width="23.109375" style="9" customWidth="1"/>
    <col min="2308" max="2308" width="22.88671875" style="9" customWidth="1"/>
    <col min="2309" max="2309" width="24.109375" style="9" customWidth="1"/>
    <col min="2310" max="2310" width="23.6640625" style="9" customWidth="1"/>
    <col min="2311" max="2311" width="24.44140625" style="9" customWidth="1"/>
    <col min="2312" max="2312" width="23" style="9" customWidth="1"/>
    <col min="2313" max="2313" width="24.44140625" style="9" customWidth="1"/>
    <col min="2314" max="2314" width="24" style="9" customWidth="1"/>
    <col min="2315" max="2315" width="25.33203125" style="9" customWidth="1"/>
    <col min="2316" max="2316" width="23.44140625" style="9" customWidth="1"/>
    <col min="2317" max="2317" width="25" style="9" customWidth="1"/>
    <col min="2318" max="2318" width="25.33203125" style="9" customWidth="1"/>
    <col min="2319" max="2319" width="25" style="9" customWidth="1"/>
    <col min="2320" max="2320" width="23.33203125" style="9" customWidth="1"/>
    <col min="2321" max="2321" width="24.44140625" style="9" customWidth="1"/>
    <col min="2322" max="2322" width="21.44140625" style="9" customWidth="1"/>
    <col min="2323" max="2323" width="26.109375" style="9" customWidth="1"/>
    <col min="2324" max="2325" width="0" style="9" hidden="1" customWidth="1"/>
    <col min="2326" max="2326" width="25.5546875" style="9" customWidth="1"/>
    <col min="2327" max="2327" width="17.5546875" style="9" customWidth="1"/>
    <col min="2328" max="2351" width="0" style="9" hidden="1" customWidth="1"/>
    <col min="2352" max="2352" width="20.44140625" style="9" customWidth="1"/>
    <col min="2353" max="2354" width="18.33203125" style="9" customWidth="1"/>
    <col min="2355" max="2362" width="9.33203125" style="9"/>
    <col min="2363" max="2363" width="26.5546875" style="9" customWidth="1"/>
    <col min="2364" max="2490" width="9.33203125" style="9"/>
    <col min="2491" max="2491" width="221.33203125" style="9" customWidth="1"/>
    <col min="2492" max="2492" width="30.33203125" style="9" customWidth="1"/>
    <col min="2493" max="2493" width="45.6640625" style="9" customWidth="1"/>
    <col min="2494" max="2494" width="40.5546875" style="9" customWidth="1"/>
    <col min="2495" max="2495" width="49.33203125" style="9" customWidth="1"/>
    <col min="2496" max="2496" width="25.5546875" style="9" customWidth="1"/>
    <col min="2497" max="2497" width="54.6640625" style="9" customWidth="1"/>
    <col min="2498" max="2498" width="25.33203125" style="9" customWidth="1"/>
    <col min="2499" max="2499" width="51.5546875" style="9" customWidth="1"/>
    <col min="2500" max="2500" width="23.109375" style="9" customWidth="1"/>
    <col min="2501" max="2501" width="29.88671875" style="9" customWidth="1"/>
    <col min="2502" max="2502" width="38.88671875" style="9" customWidth="1"/>
    <col min="2503" max="2503" width="30.88671875" style="9" customWidth="1"/>
    <col min="2504" max="2504" width="31.33203125" style="9" customWidth="1"/>
    <col min="2505" max="2505" width="32.6640625" style="9" customWidth="1"/>
    <col min="2506" max="2506" width="37.6640625" style="9" customWidth="1"/>
    <col min="2507" max="2508" width="0" style="9" hidden="1" customWidth="1"/>
    <col min="2509" max="2509" width="28.109375" style="9" customWidth="1"/>
    <col min="2510" max="2510" width="30.33203125" style="9" customWidth="1"/>
    <col min="2511" max="2562" width="0" style="9" hidden="1" customWidth="1"/>
    <col min="2563" max="2563" width="23.109375" style="9" customWidth="1"/>
    <col min="2564" max="2564" width="22.88671875" style="9" customWidth="1"/>
    <col min="2565" max="2565" width="24.109375" style="9" customWidth="1"/>
    <col min="2566" max="2566" width="23.6640625" style="9" customWidth="1"/>
    <col min="2567" max="2567" width="24.44140625" style="9" customWidth="1"/>
    <col min="2568" max="2568" width="23" style="9" customWidth="1"/>
    <col min="2569" max="2569" width="24.44140625" style="9" customWidth="1"/>
    <col min="2570" max="2570" width="24" style="9" customWidth="1"/>
    <col min="2571" max="2571" width="25.33203125" style="9" customWidth="1"/>
    <col min="2572" max="2572" width="23.44140625" style="9" customWidth="1"/>
    <col min="2573" max="2573" width="25" style="9" customWidth="1"/>
    <col min="2574" max="2574" width="25.33203125" style="9" customWidth="1"/>
    <col min="2575" max="2575" width="25" style="9" customWidth="1"/>
    <col min="2576" max="2576" width="23.33203125" style="9" customWidth="1"/>
    <col min="2577" max="2577" width="24.44140625" style="9" customWidth="1"/>
    <col min="2578" max="2578" width="21.44140625" style="9" customWidth="1"/>
    <col min="2579" max="2579" width="26.109375" style="9" customWidth="1"/>
    <col min="2580" max="2581" width="0" style="9" hidden="1" customWidth="1"/>
    <col min="2582" max="2582" width="25.5546875" style="9" customWidth="1"/>
    <col min="2583" max="2583" width="17.5546875" style="9" customWidth="1"/>
    <col min="2584" max="2607" width="0" style="9" hidden="1" customWidth="1"/>
    <col min="2608" max="2608" width="20.44140625" style="9" customWidth="1"/>
    <col min="2609" max="2610" width="18.33203125" style="9" customWidth="1"/>
    <col min="2611" max="2618" width="9.33203125" style="9"/>
    <col min="2619" max="2619" width="26.5546875" style="9" customWidth="1"/>
    <col min="2620" max="2746" width="9.33203125" style="9"/>
    <col min="2747" max="2747" width="221.33203125" style="9" customWidth="1"/>
    <col min="2748" max="2748" width="30.33203125" style="9" customWidth="1"/>
    <col min="2749" max="2749" width="45.6640625" style="9" customWidth="1"/>
    <col min="2750" max="2750" width="40.5546875" style="9" customWidth="1"/>
    <col min="2751" max="2751" width="49.33203125" style="9" customWidth="1"/>
    <col min="2752" max="2752" width="25.5546875" style="9" customWidth="1"/>
    <col min="2753" max="2753" width="54.6640625" style="9" customWidth="1"/>
    <col min="2754" max="2754" width="25.33203125" style="9" customWidth="1"/>
    <col min="2755" max="2755" width="51.5546875" style="9" customWidth="1"/>
    <col min="2756" max="2756" width="23.109375" style="9" customWidth="1"/>
    <col min="2757" max="2757" width="29.88671875" style="9" customWidth="1"/>
    <col min="2758" max="2758" width="38.88671875" style="9" customWidth="1"/>
    <col min="2759" max="2759" width="30.88671875" style="9" customWidth="1"/>
    <col min="2760" max="2760" width="31.33203125" style="9" customWidth="1"/>
    <col min="2761" max="2761" width="32.6640625" style="9" customWidth="1"/>
    <col min="2762" max="2762" width="37.6640625" style="9" customWidth="1"/>
    <col min="2763" max="2764" width="0" style="9" hidden="1" customWidth="1"/>
    <col min="2765" max="2765" width="28.109375" style="9" customWidth="1"/>
    <col min="2766" max="2766" width="30.33203125" style="9" customWidth="1"/>
    <col min="2767" max="2818" width="0" style="9" hidden="1" customWidth="1"/>
    <col min="2819" max="2819" width="23.109375" style="9" customWidth="1"/>
    <col min="2820" max="2820" width="22.88671875" style="9" customWidth="1"/>
    <col min="2821" max="2821" width="24.109375" style="9" customWidth="1"/>
    <col min="2822" max="2822" width="23.6640625" style="9" customWidth="1"/>
    <col min="2823" max="2823" width="24.44140625" style="9" customWidth="1"/>
    <col min="2824" max="2824" width="23" style="9" customWidth="1"/>
    <col min="2825" max="2825" width="24.44140625" style="9" customWidth="1"/>
    <col min="2826" max="2826" width="24" style="9" customWidth="1"/>
    <col min="2827" max="2827" width="25.33203125" style="9" customWidth="1"/>
    <col min="2828" max="2828" width="23.44140625" style="9" customWidth="1"/>
    <col min="2829" max="2829" width="25" style="9" customWidth="1"/>
    <col min="2830" max="2830" width="25.33203125" style="9" customWidth="1"/>
    <col min="2831" max="2831" width="25" style="9" customWidth="1"/>
    <col min="2832" max="2832" width="23.33203125" style="9" customWidth="1"/>
    <col min="2833" max="2833" width="24.44140625" style="9" customWidth="1"/>
    <col min="2834" max="2834" width="21.44140625" style="9" customWidth="1"/>
    <col min="2835" max="2835" width="26.109375" style="9" customWidth="1"/>
    <col min="2836" max="2837" width="0" style="9" hidden="1" customWidth="1"/>
    <col min="2838" max="2838" width="25.5546875" style="9" customWidth="1"/>
    <col min="2839" max="2839" width="17.5546875" style="9" customWidth="1"/>
    <col min="2840" max="2863" width="0" style="9" hidden="1" customWidth="1"/>
    <col min="2864" max="2864" width="20.44140625" style="9" customWidth="1"/>
    <col min="2865" max="2866" width="18.33203125" style="9" customWidth="1"/>
    <col min="2867" max="2874" width="9.33203125" style="9"/>
    <col min="2875" max="2875" width="26.5546875" style="9" customWidth="1"/>
    <col min="2876" max="3002" width="9.33203125" style="9"/>
    <col min="3003" max="3003" width="221.33203125" style="9" customWidth="1"/>
    <col min="3004" max="3004" width="30.33203125" style="9" customWidth="1"/>
    <col min="3005" max="3005" width="45.6640625" style="9" customWidth="1"/>
    <col min="3006" max="3006" width="40.5546875" style="9" customWidth="1"/>
    <col min="3007" max="3007" width="49.33203125" style="9" customWidth="1"/>
    <col min="3008" max="3008" width="25.5546875" style="9" customWidth="1"/>
    <col min="3009" max="3009" width="54.6640625" style="9" customWidth="1"/>
    <col min="3010" max="3010" width="25.33203125" style="9" customWidth="1"/>
    <col min="3011" max="3011" width="51.5546875" style="9" customWidth="1"/>
    <col min="3012" max="3012" width="23.109375" style="9" customWidth="1"/>
    <col min="3013" max="3013" width="29.88671875" style="9" customWidth="1"/>
    <col min="3014" max="3014" width="38.88671875" style="9" customWidth="1"/>
    <col min="3015" max="3015" width="30.88671875" style="9" customWidth="1"/>
    <col min="3016" max="3016" width="31.33203125" style="9" customWidth="1"/>
    <col min="3017" max="3017" width="32.6640625" style="9" customWidth="1"/>
    <col min="3018" max="3018" width="37.6640625" style="9" customWidth="1"/>
    <col min="3019" max="3020" width="0" style="9" hidden="1" customWidth="1"/>
    <col min="3021" max="3021" width="28.109375" style="9" customWidth="1"/>
    <col min="3022" max="3022" width="30.33203125" style="9" customWidth="1"/>
    <col min="3023" max="3074" width="0" style="9" hidden="1" customWidth="1"/>
    <col min="3075" max="3075" width="23.109375" style="9" customWidth="1"/>
    <col min="3076" max="3076" width="22.88671875" style="9" customWidth="1"/>
    <col min="3077" max="3077" width="24.109375" style="9" customWidth="1"/>
    <col min="3078" max="3078" width="23.6640625" style="9" customWidth="1"/>
    <col min="3079" max="3079" width="24.44140625" style="9" customWidth="1"/>
    <col min="3080" max="3080" width="23" style="9" customWidth="1"/>
    <col min="3081" max="3081" width="24.44140625" style="9" customWidth="1"/>
    <col min="3082" max="3082" width="24" style="9" customWidth="1"/>
    <col min="3083" max="3083" width="25.33203125" style="9" customWidth="1"/>
    <col min="3084" max="3084" width="23.44140625" style="9" customWidth="1"/>
    <col min="3085" max="3085" width="25" style="9" customWidth="1"/>
    <col min="3086" max="3086" width="25.33203125" style="9" customWidth="1"/>
    <col min="3087" max="3087" width="25" style="9" customWidth="1"/>
    <col min="3088" max="3088" width="23.33203125" style="9" customWidth="1"/>
    <col min="3089" max="3089" width="24.44140625" style="9" customWidth="1"/>
    <col min="3090" max="3090" width="21.44140625" style="9" customWidth="1"/>
    <col min="3091" max="3091" width="26.109375" style="9" customWidth="1"/>
    <col min="3092" max="3093" width="0" style="9" hidden="1" customWidth="1"/>
    <col min="3094" max="3094" width="25.5546875" style="9" customWidth="1"/>
    <col min="3095" max="3095" width="17.5546875" style="9" customWidth="1"/>
    <col min="3096" max="3119" width="0" style="9" hidden="1" customWidth="1"/>
    <col min="3120" max="3120" width="20.44140625" style="9" customWidth="1"/>
    <col min="3121" max="3122" width="18.33203125" style="9" customWidth="1"/>
    <col min="3123" max="3130" width="9.33203125" style="9"/>
    <col min="3131" max="3131" width="26.5546875" style="9" customWidth="1"/>
    <col min="3132" max="3258" width="9.33203125" style="9"/>
    <col min="3259" max="3259" width="221.33203125" style="9" customWidth="1"/>
    <col min="3260" max="3260" width="30.33203125" style="9" customWidth="1"/>
    <col min="3261" max="3261" width="45.6640625" style="9" customWidth="1"/>
    <col min="3262" max="3262" width="40.5546875" style="9" customWidth="1"/>
    <col min="3263" max="3263" width="49.33203125" style="9" customWidth="1"/>
    <col min="3264" max="3264" width="25.5546875" style="9" customWidth="1"/>
    <col min="3265" max="3265" width="54.6640625" style="9" customWidth="1"/>
    <col min="3266" max="3266" width="25.33203125" style="9" customWidth="1"/>
    <col min="3267" max="3267" width="51.5546875" style="9" customWidth="1"/>
    <col min="3268" max="3268" width="23.109375" style="9" customWidth="1"/>
    <col min="3269" max="3269" width="29.88671875" style="9" customWidth="1"/>
    <col min="3270" max="3270" width="38.88671875" style="9" customWidth="1"/>
    <col min="3271" max="3271" width="30.88671875" style="9" customWidth="1"/>
    <col min="3272" max="3272" width="31.33203125" style="9" customWidth="1"/>
    <col min="3273" max="3273" width="32.6640625" style="9" customWidth="1"/>
    <col min="3274" max="3274" width="37.6640625" style="9" customWidth="1"/>
    <col min="3275" max="3276" width="0" style="9" hidden="1" customWidth="1"/>
    <col min="3277" max="3277" width="28.109375" style="9" customWidth="1"/>
    <col min="3278" max="3278" width="30.33203125" style="9" customWidth="1"/>
    <col min="3279" max="3330" width="0" style="9" hidden="1" customWidth="1"/>
    <col min="3331" max="3331" width="23.109375" style="9" customWidth="1"/>
    <col min="3332" max="3332" width="22.88671875" style="9" customWidth="1"/>
    <col min="3333" max="3333" width="24.109375" style="9" customWidth="1"/>
    <col min="3334" max="3334" width="23.6640625" style="9" customWidth="1"/>
    <col min="3335" max="3335" width="24.44140625" style="9" customWidth="1"/>
    <col min="3336" max="3336" width="23" style="9" customWidth="1"/>
    <col min="3337" max="3337" width="24.44140625" style="9" customWidth="1"/>
    <col min="3338" max="3338" width="24" style="9" customWidth="1"/>
    <col min="3339" max="3339" width="25.33203125" style="9" customWidth="1"/>
    <col min="3340" max="3340" width="23.44140625" style="9" customWidth="1"/>
    <col min="3341" max="3341" width="25" style="9" customWidth="1"/>
    <col min="3342" max="3342" width="25.33203125" style="9" customWidth="1"/>
    <col min="3343" max="3343" width="25" style="9" customWidth="1"/>
    <col min="3344" max="3344" width="23.33203125" style="9" customWidth="1"/>
    <col min="3345" max="3345" width="24.44140625" style="9" customWidth="1"/>
    <col min="3346" max="3346" width="21.44140625" style="9" customWidth="1"/>
    <col min="3347" max="3347" width="26.109375" style="9" customWidth="1"/>
    <col min="3348" max="3349" width="0" style="9" hidden="1" customWidth="1"/>
    <col min="3350" max="3350" width="25.5546875" style="9" customWidth="1"/>
    <col min="3351" max="3351" width="17.5546875" style="9" customWidth="1"/>
    <col min="3352" max="3375" width="0" style="9" hidden="1" customWidth="1"/>
    <col min="3376" max="3376" width="20.44140625" style="9" customWidth="1"/>
    <col min="3377" max="3378" width="18.33203125" style="9" customWidth="1"/>
    <col min="3379" max="3386" width="9.33203125" style="9"/>
    <col min="3387" max="3387" width="26.5546875" style="9" customWidth="1"/>
    <col min="3388" max="3514" width="9.33203125" style="9"/>
    <col min="3515" max="3515" width="221.33203125" style="9" customWidth="1"/>
    <col min="3516" max="3516" width="30.33203125" style="9" customWidth="1"/>
    <col min="3517" max="3517" width="45.6640625" style="9" customWidth="1"/>
    <col min="3518" max="3518" width="40.5546875" style="9" customWidth="1"/>
    <col min="3519" max="3519" width="49.33203125" style="9" customWidth="1"/>
    <col min="3520" max="3520" width="25.5546875" style="9" customWidth="1"/>
    <col min="3521" max="3521" width="54.6640625" style="9" customWidth="1"/>
    <col min="3522" max="3522" width="25.33203125" style="9" customWidth="1"/>
    <col min="3523" max="3523" width="51.5546875" style="9" customWidth="1"/>
    <col min="3524" max="3524" width="23.109375" style="9" customWidth="1"/>
    <col min="3525" max="3525" width="29.88671875" style="9" customWidth="1"/>
    <col min="3526" max="3526" width="38.88671875" style="9" customWidth="1"/>
    <col min="3527" max="3527" width="30.88671875" style="9" customWidth="1"/>
    <col min="3528" max="3528" width="31.33203125" style="9" customWidth="1"/>
    <col min="3529" max="3529" width="32.6640625" style="9" customWidth="1"/>
    <col min="3530" max="3530" width="37.6640625" style="9" customWidth="1"/>
    <col min="3531" max="3532" width="0" style="9" hidden="1" customWidth="1"/>
    <col min="3533" max="3533" width="28.109375" style="9" customWidth="1"/>
    <col min="3534" max="3534" width="30.33203125" style="9" customWidth="1"/>
    <col min="3535" max="3586" width="0" style="9" hidden="1" customWidth="1"/>
    <col min="3587" max="3587" width="23.109375" style="9" customWidth="1"/>
    <col min="3588" max="3588" width="22.88671875" style="9" customWidth="1"/>
    <col min="3589" max="3589" width="24.109375" style="9" customWidth="1"/>
    <col min="3590" max="3590" width="23.6640625" style="9" customWidth="1"/>
    <col min="3591" max="3591" width="24.44140625" style="9" customWidth="1"/>
    <col min="3592" max="3592" width="23" style="9" customWidth="1"/>
    <col min="3593" max="3593" width="24.44140625" style="9" customWidth="1"/>
    <col min="3594" max="3594" width="24" style="9" customWidth="1"/>
    <col min="3595" max="3595" width="25.33203125" style="9" customWidth="1"/>
    <col min="3596" max="3596" width="23.44140625" style="9" customWidth="1"/>
    <col min="3597" max="3597" width="25" style="9" customWidth="1"/>
    <col min="3598" max="3598" width="25.33203125" style="9" customWidth="1"/>
    <col min="3599" max="3599" width="25" style="9" customWidth="1"/>
    <col min="3600" max="3600" width="23.33203125" style="9" customWidth="1"/>
    <col min="3601" max="3601" width="24.44140625" style="9" customWidth="1"/>
    <col min="3602" max="3602" width="21.44140625" style="9" customWidth="1"/>
    <col min="3603" max="3603" width="26.109375" style="9" customWidth="1"/>
    <col min="3604" max="3605" width="0" style="9" hidden="1" customWidth="1"/>
    <col min="3606" max="3606" width="25.5546875" style="9" customWidth="1"/>
    <col min="3607" max="3607" width="17.5546875" style="9" customWidth="1"/>
    <col min="3608" max="3631" width="0" style="9" hidden="1" customWidth="1"/>
    <col min="3632" max="3632" width="20.44140625" style="9" customWidth="1"/>
    <col min="3633" max="3634" width="18.33203125" style="9" customWidth="1"/>
    <col min="3635" max="3642" width="9.33203125" style="9"/>
    <col min="3643" max="3643" width="26.5546875" style="9" customWidth="1"/>
    <col min="3644" max="3770" width="9.33203125" style="9"/>
    <col min="3771" max="3771" width="221.33203125" style="9" customWidth="1"/>
    <col min="3772" max="3772" width="30.33203125" style="9" customWidth="1"/>
    <col min="3773" max="3773" width="45.6640625" style="9" customWidth="1"/>
    <col min="3774" max="3774" width="40.5546875" style="9" customWidth="1"/>
    <col min="3775" max="3775" width="49.33203125" style="9" customWidth="1"/>
    <col min="3776" max="3776" width="25.5546875" style="9" customWidth="1"/>
    <col min="3777" max="3777" width="54.6640625" style="9" customWidth="1"/>
    <col min="3778" max="3778" width="25.33203125" style="9" customWidth="1"/>
    <col min="3779" max="3779" width="51.5546875" style="9" customWidth="1"/>
    <col min="3780" max="3780" width="23.109375" style="9" customWidth="1"/>
    <col min="3781" max="3781" width="29.88671875" style="9" customWidth="1"/>
    <col min="3782" max="3782" width="38.88671875" style="9" customWidth="1"/>
    <col min="3783" max="3783" width="30.88671875" style="9" customWidth="1"/>
    <col min="3784" max="3784" width="31.33203125" style="9" customWidth="1"/>
    <col min="3785" max="3785" width="32.6640625" style="9" customWidth="1"/>
    <col min="3786" max="3786" width="37.6640625" style="9" customWidth="1"/>
    <col min="3787" max="3788" width="0" style="9" hidden="1" customWidth="1"/>
    <col min="3789" max="3789" width="28.109375" style="9" customWidth="1"/>
    <col min="3790" max="3790" width="30.33203125" style="9" customWidth="1"/>
    <col min="3791" max="3842" width="0" style="9" hidden="1" customWidth="1"/>
    <col min="3843" max="3843" width="23.109375" style="9" customWidth="1"/>
    <col min="3844" max="3844" width="22.88671875" style="9" customWidth="1"/>
    <col min="3845" max="3845" width="24.109375" style="9" customWidth="1"/>
    <col min="3846" max="3846" width="23.6640625" style="9" customWidth="1"/>
    <col min="3847" max="3847" width="24.44140625" style="9" customWidth="1"/>
    <col min="3848" max="3848" width="23" style="9" customWidth="1"/>
    <col min="3849" max="3849" width="24.44140625" style="9" customWidth="1"/>
    <col min="3850" max="3850" width="24" style="9" customWidth="1"/>
    <col min="3851" max="3851" width="25.33203125" style="9" customWidth="1"/>
    <col min="3852" max="3852" width="23.44140625" style="9" customWidth="1"/>
    <col min="3853" max="3853" width="25" style="9" customWidth="1"/>
    <col min="3854" max="3854" width="25.33203125" style="9" customWidth="1"/>
    <col min="3855" max="3855" width="25" style="9" customWidth="1"/>
    <col min="3856" max="3856" width="23.33203125" style="9" customWidth="1"/>
    <col min="3857" max="3857" width="24.44140625" style="9" customWidth="1"/>
    <col min="3858" max="3858" width="21.44140625" style="9" customWidth="1"/>
    <col min="3859" max="3859" width="26.109375" style="9" customWidth="1"/>
    <col min="3860" max="3861" width="0" style="9" hidden="1" customWidth="1"/>
    <col min="3862" max="3862" width="25.5546875" style="9" customWidth="1"/>
    <col min="3863" max="3863" width="17.5546875" style="9" customWidth="1"/>
    <col min="3864" max="3887" width="0" style="9" hidden="1" customWidth="1"/>
    <col min="3888" max="3888" width="20.44140625" style="9" customWidth="1"/>
    <col min="3889" max="3890" width="18.33203125" style="9" customWidth="1"/>
    <col min="3891" max="3898" width="9.33203125" style="9"/>
    <col min="3899" max="3899" width="26.5546875" style="9" customWidth="1"/>
    <col min="3900" max="4026" width="9.33203125" style="9"/>
    <col min="4027" max="4027" width="221.33203125" style="9" customWidth="1"/>
    <col min="4028" max="4028" width="30.33203125" style="9" customWidth="1"/>
    <col min="4029" max="4029" width="45.6640625" style="9" customWidth="1"/>
    <col min="4030" max="4030" width="40.5546875" style="9" customWidth="1"/>
    <col min="4031" max="4031" width="49.33203125" style="9" customWidth="1"/>
    <col min="4032" max="4032" width="25.5546875" style="9" customWidth="1"/>
    <col min="4033" max="4033" width="54.6640625" style="9" customWidth="1"/>
    <col min="4034" max="4034" width="25.33203125" style="9" customWidth="1"/>
    <col min="4035" max="4035" width="51.5546875" style="9" customWidth="1"/>
    <col min="4036" max="4036" width="23.109375" style="9" customWidth="1"/>
    <col min="4037" max="4037" width="29.88671875" style="9" customWidth="1"/>
    <col min="4038" max="4038" width="38.88671875" style="9" customWidth="1"/>
    <col min="4039" max="4039" width="30.88671875" style="9" customWidth="1"/>
    <col min="4040" max="4040" width="31.33203125" style="9" customWidth="1"/>
    <col min="4041" max="4041" width="32.6640625" style="9" customWidth="1"/>
    <col min="4042" max="4042" width="37.6640625" style="9" customWidth="1"/>
    <col min="4043" max="4044" width="0" style="9" hidden="1" customWidth="1"/>
    <col min="4045" max="4045" width="28.109375" style="9" customWidth="1"/>
    <col min="4046" max="4046" width="30.33203125" style="9" customWidth="1"/>
    <col min="4047" max="4098" width="0" style="9" hidden="1" customWidth="1"/>
    <col min="4099" max="4099" width="23.109375" style="9" customWidth="1"/>
    <col min="4100" max="4100" width="22.88671875" style="9" customWidth="1"/>
    <col min="4101" max="4101" width="24.109375" style="9" customWidth="1"/>
    <col min="4102" max="4102" width="23.6640625" style="9" customWidth="1"/>
    <col min="4103" max="4103" width="24.44140625" style="9" customWidth="1"/>
    <col min="4104" max="4104" width="23" style="9" customWidth="1"/>
    <col min="4105" max="4105" width="24.44140625" style="9" customWidth="1"/>
    <col min="4106" max="4106" width="24" style="9" customWidth="1"/>
    <col min="4107" max="4107" width="25.33203125" style="9" customWidth="1"/>
    <col min="4108" max="4108" width="23.44140625" style="9" customWidth="1"/>
    <col min="4109" max="4109" width="25" style="9" customWidth="1"/>
    <col min="4110" max="4110" width="25.33203125" style="9" customWidth="1"/>
    <col min="4111" max="4111" width="25" style="9" customWidth="1"/>
    <col min="4112" max="4112" width="23.33203125" style="9" customWidth="1"/>
    <col min="4113" max="4113" width="24.44140625" style="9" customWidth="1"/>
    <col min="4114" max="4114" width="21.44140625" style="9" customWidth="1"/>
    <col min="4115" max="4115" width="26.109375" style="9" customWidth="1"/>
    <col min="4116" max="4117" width="0" style="9" hidden="1" customWidth="1"/>
    <col min="4118" max="4118" width="25.5546875" style="9" customWidth="1"/>
    <col min="4119" max="4119" width="17.5546875" style="9" customWidth="1"/>
    <col min="4120" max="4143" width="0" style="9" hidden="1" customWidth="1"/>
    <col min="4144" max="4144" width="20.44140625" style="9" customWidth="1"/>
    <col min="4145" max="4146" width="18.33203125" style="9" customWidth="1"/>
    <col min="4147" max="4154" width="9.33203125" style="9"/>
    <col min="4155" max="4155" width="26.5546875" style="9" customWidth="1"/>
    <col min="4156" max="4282" width="9.33203125" style="9"/>
    <col min="4283" max="4283" width="221.33203125" style="9" customWidth="1"/>
    <col min="4284" max="4284" width="30.33203125" style="9" customWidth="1"/>
    <col min="4285" max="4285" width="45.6640625" style="9" customWidth="1"/>
    <col min="4286" max="4286" width="40.5546875" style="9" customWidth="1"/>
    <col min="4287" max="4287" width="49.33203125" style="9" customWidth="1"/>
    <col min="4288" max="4288" width="25.5546875" style="9" customWidth="1"/>
    <col min="4289" max="4289" width="54.6640625" style="9" customWidth="1"/>
    <col min="4290" max="4290" width="25.33203125" style="9" customWidth="1"/>
    <col min="4291" max="4291" width="51.5546875" style="9" customWidth="1"/>
    <col min="4292" max="4292" width="23.109375" style="9" customWidth="1"/>
    <col min="4293" max="4293" width="29.88671875" style="9" customWidth="1"/>
    <col min="4294" max="4294" width="38.88671875" style="9" customWidth="1"/>
    <col min="4295" max="4295" width="30.88671875" style="9" customWidth="1"/>
    <col min="4296" max="4296" width="31.33203125" style="9" customWidth="1"/>
    <col min="4297" max="4297" width="32.6640625" style="9" customWidth="1"/>
    <col min="4298" max="4298" width="37.6640625" style="9" customWidth="1"/>
    <col min="4299" max="4300" width="0" style="9" hidden="1" customWidth="1"/>
    <col min="4301" max="4301" width="28.109375" style="9" customWidth="1"/>
    <col min="4302" max="4302" width="30.33203125" style="9" customWidth="1"/>
    <col min="4303" max="4354" width="0" style="9" hidden="1" customWidth="1"/>
    <col min="4355" max="4355" width="23.109375" style="9" customWidth="1"/>
    <col min="4356" max="4356" width="22.88671875" style="9" customWidth="1"/>
    <col min="4357" max="4357" width="24.109375" style="9" customWidth="1"/>
    <col min="4358" max="4358" width="23.6640625" style="9" customWidth="1"/>
    <col min="4359" max="4359" width="24.44140625" style="9" customWidth="1"/>
    <col min="4360" max="4360" width="23" style="9" customWidth="1"/>
    <col min="4361" max="4361" width="24.44140625" style="9" customWidth="1"/>
    <col min="4362" max="4362" width="24" style="9" customWidth="1"/>
    <col min="4363" max="4363" width="25.33203125" style="9" customWidth="1"/>
    <col min="4364" max="4364" width="23.44140625" style="9" customWidth="1"/>
    <col min="4365" max="4365" width="25" style="9" customWidth="1"/>
    <col min="4366" max="4366" width="25.33203125" style="9" customWidth="1"/>
    <col min="4367" max="4367" width="25" style="9" customWidth="1"/>
    <col min="4368" max="4368" width="23.33203125" style="9" customWidth="1"/>
    <col min="4369" max="4369" width="24.44140625" style="9" customWidth="1"/>
    <col min="4370" max="4370" width="21.44140625" style="9" customWidth="1"/>
    <col min="4371" max="4371" width="26.109375" style="9" customWidth="1"/>
    <col min="4372" max="4373" width="0" style="9" hidden="1" customWidth="1"/>
    <col min="4374" max="4374" width="25.5546875" style="9" customWidth="1"/>
    <col min="4375" max="4375" width="17.5546875" style="9" customWidth="1"/>
    <col min="4376" max="4399" width="0" style="9" hidden="1" customWidth="1"/>
    <col min="4400" max="4400" width="20.44140625" style="9" customWidth="1"/>
    <col min="4401" max="4402" width="18.33203125" style="9" customWidth="1"/>
    <col min="4403" max="4410" width="9.33203125" style="9"/>
    <col min="4411" max="4411" width="26.5546875" style="9" customWidth="1"/>
    <col min="4412" max="4538" width="9.33203125" style="9"/>
    <col min="4539" max="4539" width="221.33203125" style="9" customWidth="1"/>
    <col min="4540" max="4540" width="30.33203125" style="9" customWidth="1"/>
    <col min="4541" max="4541" width="45.6640625" style="9" customWidth="1"/>
    <col min="4542" max="4542" width="40.5546875" style="9" customWidth="1"/>
    <col min="4543" max="4543" width="49.33203125" style="9" customWidth="1"/>
    <col min="4544" max="4544" width="25.5546875" style="9" customWidth="1"/>
    <col min="4545" max="4545" width="54.6640625" style="9" customWidth="1"/>
    <col min="4546" max="4546" width="25.33203125" style="9" customWidth="1"/>
    <col min="4547" max="4547" width="51.5546875" style="9" customWidth="1"/>
    <col min="4548" max="4548" width="23.109375" style="9" customWidth="1"/>
    <col min="4549" max="4549" width="29.88671875" style="9" customWidth="1"/>
    <col min="4550" max="4550" width="38.88671875" style="9" customWidth="1"/>
    <col min="4551" max="4551" width="30.88671875" style="9" customWidth="1"/>
    <col min="4552" max="4552" width="31.33203125" style="9" customWidth="1"/>
    <col min="4553" max="4553" width="32.6640625" style="9" customWidth="1"/>
    <col min="4554" max="4554" width="37.6640625" style="9" customWidth="1"/>
    <col min="4555" max="4556" width="0" style="9" hidden="1" customWidth="1"/>
    <col min="4557" max="4557" width="28.109375" style="9" customWidth="1"/>
    <col min="4558" max="4558" width="30.33203125" style="9" customWidth="1"/>
    <col min="4559" max="4610" width="0" style="9" hidden="1" customWidth="1"/>
    <col min="4611" max="4611" width="23.109375" style="9" customWidth="1"/>
    <col min="4612" max="4612" width="22.88671875" style="9" customWidth="1"/>
    <col min="4613" max="4613" width="24.109375" style="9" customWidth="1"/>
    <col min="4614" max="4614" width="23.6640625" style="9" customWidth="1"/>
    <col min="4615" max="4615" width="24.44140625" style="9" customWidth="1"/>
    <col min="4616" max="4616" width="23" style="9" customWidth="1"/>
    <col min="4617" max="4617" width="24.44140625" style="9" customWidth="1"/>
    <col min="4618" max="4618" width="24" style="9" customWidth="1"/>
    <col min="4619" max="4619" width="25.33203125" style="9" customWidth="1"/>
    <col min="4620" max="4620" width="23.44140625" style="9" customWidth="1"/>
    <col min="4621" max="4621" width="25" style="9" customWidth="1"/>
    <col min="4622" max="4622" width="25.33203125" style="9" customWidth="1"/>
    <col min="4623" max="4623" width="25" style="9" customWidth="1"/>
    <col min="4624" max="4624" width="23.33203125" style="9" customWidth="1"/>
    <col min="4625" max="4625" width="24.44140625" style="9" customWidth="1"/>
    <col min="4626" max="4626" width="21.44140625" style="9" customWidth="1"/>
    <col min="4627" max="4627" width="26.109375" style="9" customWidth="1"/>
    <col min="4628" max="4629" width="0" style="9" hidden="1" customWidth="1"/>
    <col min="4630" max="4630" width="25.5546875" style="9" customWidth="1"/>
    <col min="4631" max="4631" width="17.5546875" style="9" customWidth="1"/>
    <col min="4632" max="4655" width="0" style="9" hidden="1" customWidth="1"/>
    <col min="4656" max="4656" width="20.44140625" style="9" customWidth="1"/>
    <col min="4657" max="4658" width="18.33203125" style="9" customWidth="1"/>
    <col min="4659" max="4666" width="9.33203125" style="9"/>
    <col min="4667" max="4667" width="26.5546875" style="9" customWidth="1"/>
    <col min="4668" max="4794" width="9.33203125" style="9"/>
    <col min="4795" max="4795" width="221.33203125" style="9" customWidth="1"/>
    <col min="4796" max="4796" width="30.33203125" style="9" customWidth="1"/>
    <col min="4797" max="4797" width="45.6640625" style="9" customWidth="1"/>
    <col min="4798" max="4798" width="40.5546875" style="9" customWidth="1"/>
    <col min="4799" max="4799" width="49.33203125" style="9" customWidth="1"/>
    <col min="4800" max="4800" width="25.5546875" style="9" customWidth="1"/>
    <col min="4801" max="4801" width="54.6640625" style="9" customWidth="1"/>
    <col min="4802" max="4802" width="25.33203125" style="9" customWidth="1"/>
    <col min="4803" max="4803" width="51.5546875" style="9" customWidth="1"/>
    <col min="4804" max="4804" width="23.109375" style="9" customWidth="1"/>
    <col min="4805" max="4805" width="29.88671875" style="9" customWidth="1"/>
    <col min="4806" max="4806" width="38.88671875" style="9" customWidth="1"/>
    <col min="4807" max="4807" width="30.88671875" style="9" customWidth="1"/>
    <col min="4808" max="4808" width="31.33203125" style="9" customWidth="1"/>
    <col min="4809" max="4809" width="32.6640625" style="9" customWidth="1"/>
    <col min="4810" max="4810" width="37.6640625" style="9" customWidth="1"/>
    <col min="4811" max="4812" width="0" style="9" hidden="1" customWidth="1"/>
    <col min="4813" max="4813" width="28.109375" style="9" customWidth="1"/>
    <col min="4814" max="4814" width="30.33203125" style="9" customWidth="1"/>
    <col min="4815" max="4866" width="0" style="9" hidden="1" customWidth="1"/>
    <col min="4867" max="4867" width="23.109375" style="9" customWidth="1"/>
    <col min="4868" max="4868" width="22.88671875" style="9" customWidth="1"/>
    <col min="4869" max="4869" width="24.109375" style="9" customWidth="1"/>
    <col min="4870" max="4870" width="23.6640625" style="9" customWidth="1"/>
    <col min="4871" max="4871" width="24.44140625" style="9" customWidth="1"/>
    <col min="4872" max="4872" width="23" style="9" customWidth="1"/>
    <col min="4873" max="4873" width="24.44140625" style="9" customWidth="1"/>
    <col min="4874" max="4874" width="24" style="9" customWidth="1"/>
    <col min="4875" max="4875" width="25.33203125" style="9" customWidth="1"/>
    <col min="4876" max="4876" width="23.44140625" style="9" customWidth="1"/>
    <col min="4877" max="4877" width="25" style="9" customWidth="1"/>
    <col min="4878" max="4878" width="25.33203125" style="9" customWidth="1"/>
    <col min="4879" max="4879" width="25" style="9" customWidth="1"/>
    <col min="4880" max="4880" width="23.33203125" style="9" customWidth="1"/>
    <col min="4881" max="4881" width="24.44140625" style="9" customWidth="1"/>
    <col min="4882" max="4882" width="21.44140625" style="9" customWidth="1"/>
    <col min="4883" max="4883" width="26.109375" style="9" customWidth="1"/>
    <col min="4884" max="4885" width="0" style="9" hidden="1" customWidth="1"/>
    <col min="4886" max="4886" width="25.5546875" style="9" customWidth="1"/>
    <col min="4887" max="4887" width="17.5546875" style="9" customWidth="1"/>
    <col min="4888" max="4911" width="0" style="9" hidden="1" customWidth="1"/>
    <col min="4912" max="4912" width="20.44140625" style="9" customWidth="1"/>
    <col min="4913" max="4914" width="18.33203125" style="9" customWidth="1"/>
    <col min="4915" max="4922" width="9.33203125" style="9"/>
    <col min="4923" max="4923" width="26.5546875" style="9" customWidth="1"/>
    <col min="4924" max="5050" width="9.33203125" style="9"/>
    <col min="5051" max="5051" width="221.33203125" style="9" customWidth="1"/>
    <col min="5052" max="5052" width="30.33203125" style="9" customWidth="1"/>
    <col min="5053" max="5053" width="45.6640625" style="9" customWidth="1"/>
    <col min="5054" max="5054" width="40.5546875" style="9" customWidth="1"/>
    <col min="5055" max="5055" width="49.33203125" style="9" customWidth="1"/>
    <col min="5056" max="5056" width="25.5546875" style="9" customWidth="1"/>
    <col min="5057" max="5057" width="54.6640625" style="9" customWidth="1"/>
    <col min="5058" max="5058" width="25.33203125" style="9" customWidth="1"/>
    <col min="5059" max="5059" width="51.5546875" style="9" customWidth="1"/>
    <col min="5060" max="5060" width="23.109375" style="9" customWidth="1"/>
    <col min="5061" max="5061" width="29.88671875" style="9" customWidth="1"/>
    <col min="5062" max="5062" width="38.88671875" style="9" customWidth="1"/>
    <col min="5063" max="5063" width="30.88671875" style="9" customWidth="1"/>
    <col min="5064" max="5064" width="31.33203125" style="9" customWidth="1"/>
    <col min="5065" max="5065" width="32.6640625" style="9" customWidth="1"/>
    <col min="5066" max="5066" width="37.6640625" style="9" customWidth="1"/>
    <col min="5067" max="5068" width="0" style="9" hidden="1" customWidth="1"/>
    <col min="5069" max="5069" width="28.109375" style="9" customWidth="1"/>
    <col min="5070" max="5070" width="30.33203125" style="9" customWidth="1"/>
    <col min="5071" max="5122" width="0" style="9" hidden="1" customWidth="1"/>
    <col min="5123" max="5123" width="23.109375" style="9" customWidth="1"/>
    <col min="5124" max="5124" width="22.88671875" style="9" customWidth="1"/>
    <col min="5125" max="5125" width="24.109375" style="9" customWidth="1"/>
    <col min="5126" max="5126" width="23.6640625" style="9" customWidth="1"/>
    <col min="5127" max="5127" width="24.44140625" style="9" customWidth="1"/>
    <col min="5128" max="5128" width="23" style="9" customWidth="1"/>
    <col min="5129" max="5129" width="24.44140625" style="9" customWidth="1"/>
    <col min="5130" max="5130" width="24" style="9" customWidth="1"/>
    <col min="5131" max="5131" width="25.33203125" style="9" customWidth="1"/>
    <col min="5132" max="5132" width="23.44140625" style="9" customWidth="1"/>
    <col min="5133" max="5133" width="25" style="9" customWidth="1"/>
    <col min="5134" max="5134" width="25.33203125" style="9" customWidth="1"/>
    <col min="5135" max="5135" width="25" style="9" customWidth="1"/>
    <col min="5136" max="5136" width="23.33203125" style="9" customWidth="1"/>
    <col min="5137" max="5137" width="24.44140625" style="9" customWidth="1"/>
    <col min="5138" max="5138" width="21.44140625" style="9" customWidth="1"/>
    <col min="5139" max="5139" width="26.109375" style="9" customWidth="1"/>
    <col min="5140" max="5141" width="0" style="9" hidden="1" customWidth="1"/>
    <col min="5142" max="5142" width="25.5546875" style="9" customWidth="1"/>
    <col min="5143" max="5143" width="17.5546875" style="9" customWidth="1"/>
    <col min="5144" max="5167" width="0" style="9" hidden="1" customWidth="1"/>
    <col min="5168" max="5168" width="20.44140625" style="9" customWidth="1"/>
    <col min="5169" max="5170" width="18.33203125" style="9" customWidth="1"/>
    <col min="5171" max="5178" width="9.33203125" style="9"/>
    <col min="5179" max="5179" width="26.5546875" style="9" customWidth="1"/>
    <col min="5180" max="5306" width="9.33203125" style="9"/>
    <col min="5307" max="5307" width="221.33203125" style="9" customWidth="1"/>
    <col min="5308" max="5308" width="30.33203125" style="9" customWidth="1"/>
    <col min="5309" max="5309" width="45.6640625" style="9" customWidth="1"/>
    <col min="5310" max="5310" width="40.5546875" style="9" customWidth="1"/>
    <col min="5311" max="5311" width="49.33203125" style="9" customWidth="1"/>
    <col min="5312" max="5312" width="25.5546875" style="9" customWidth="1"/>
    <col min="5313" max="5313" width="54.6640625" style="9" customWidth="1"/>
    <col min="5314" max="5314" width="25.33203125" style="9" customWidth="1"/>
    <col min="5315" max="5315" width="51.5546875" style="9" customWidth="1"/>
    <col min="5316" max="5316" width="23.109375" style="9" customWidth="1"/>
    <col min="5317" max="5317" width="29.88671875" style="9" customWidth="1"/>
    <col min="5318" max="5318" width="38.88671875" style="9" customWidth="1"/>
    <col min="5319" max="5319" width="30.88671875" style="9" customWidth="1"/>
    <col min="5320" max="5320" width="31.33203125" style="9" customWidth="1"/>
    <col min="5321" max="5321" width="32.6640625" style="9" customWidth="1"/>
    <col min="5322" max="5322" width="37.6640625" style="9" customWidth="1"/>
    <col min="5323" max="5324" width="0" style="9" hidden="1" customWidth="1"/>
    <col min="5325" max="5325" width="28.109375" style="9" customWidth="1"/>
    <col min="5326" max="5326" width="30.33203125" style="9" customWidth="1"/>
    <col min="5327" max="5378" width="0" style="9" hidden="1" customWidth="1"/>
    <col min="5379" max="5379" width="23.109375" style="9" customWidth="1"/>
    <col min="5380" max="5380" width="22.88671875" style="9" customWidth="1"/>
    <col min="5381" max="5381" width="24.109375" style="9" customWidth="1"/>
    <col min="5382" max="5382" width="23.6640625" style="9" customWidth="1"/>
    <col min="5383" max="5383" width="24.44140625" style="9" customWidth="1"/>
    <col min="5384" max="5384" width="23" style="9" customWidth="1"/>
    <col min="5385" max="5385" width="24.44140625" style="9" customWidth="1"/>
    <col min="5386" max="5386" width="24" style="9" customWidth="1"/>
    <col min="5387" max="5387" width="25.33203125" style="9" customWidth="1"/>
    <col min="5388" max="5388" width="23.44140625" style="9" customWidth="1"/>
    <col min="5389" max="5389" width="25" style="9" customWidth="1"/>
    <col min="5390" max="5390" width="25.33203125" style="9" customWidth="1"/>
    <col min="5391" max="5391" width="25" style="9" customWidth="1"/>
    <col min="5392" max="5392" width="23.33203125" style="9" customWidth="1"/>
    <col min="5393" max="5393" width="24.44140625" style="9" customWidth="1"/>
    <col min="5394" max="5394" width="21.44140625" style="9" customWidth="1"/>
    <col min="5395" max="5395" width="26.109375" style="9" customWidth="1"/>
    <col min="5396" max="5397" width="0" style="9" hidden="1" customWidth="1"/>
    <col min="5398" max="5398" width="25.5546875" style="9" customWidth="1"/>
    <col min="5399" max="5399" width="17.5546875" style="9" customWidth="1"/>
    <col min="5400" max="5423" width="0" style="9" hidden="1" customWidth="1"/>
    <col min="5424" max="5424" width="20.44140625" style="9" customWidth="1"/>
    <col min="5425" max="5426" width="18.33203125" style="9" customWidth="1"/>
    <col min="5427" max="5434" width="9.33203125" style="9"/>
    <col min="5435" max="5435" width="26.5546875" style="9" customWidth="1"/>
    <col min="5436" max="5562" width="9.33203125" style="9"/>
    <col min="5563" max="5563" width="221.33203125" style="9" customWidth="1"/>
    <col min="5564" max="5564" width="30.33203125" style="9" customWidth="1"/>
    <col min="5565" max="5565" width="45.6640625" style="9" customWidth="1"/>
    <col min="5566" max="5566" width="40.5546875" style="9" customWidth="1"/>
    <col min="5567" max="5567" width="49.33203125" style="9" customWidth="1"/>
    <col min="5568" max="5568" width="25.5546875" style="9" customWidth="1"/>
    <col min="5569" max="5569" width="54.6640625" style="9" customWidth="1"/>
    <col min="5570" max="5570" width="25.33203125" style="9" customWidth="1"/>
    <col min="5571" max="5571" width="51.5546875" style="9" customWidth="1"/>
    <col min="5572" max="5572" width="23.109375" style="9" customWidth="1"/>
    <col min="5573" max="5573" width="29.88671875" style="9" customWidth="1"/>
    <col min="5574" max="5574" width="38.88671875" style="9" customWidth="1"/>
    <col min="5575" max="5575" width="30.88671875" style="9" customWidth="1"/>
    <col min="5576" max="5576" width="31.33203125" style="9" customWidth="1"/>
    <col min="5577" max="5577" width="32.6640625" style="9" customWidth="1"/>
    <col min="5578" max="5578" width="37.6640625" style="9" customWidth="1"/>
    <col min="5579" max="5580" width="0" style="9" hidden="1" customWidth="1"/>
    <col min="5581" max="5581" width="28.109375" style="9" customWidth="1"/>
    <col min="5582" max="5582" width="30.33203125" style="9" customWidth="1"/>
    <col min="5583" max="5634" width="0" style="9" hidden="1" customWidth="1"/>
    <col min="5635" max="5635" width="23.109375" style="9" customWidth="1"/>
    <col min="5636" max="5636" width="22.88671875" style="9" customWidth="1"/>
    <col min="5637" max="5637" width="24.109375" style="9" customWidth="1"/>
    <col min="5638" max="5638" width="23.6640625" style="9" customWidth="1"/>
    <col min="5639" max="5639" width="24.44140625" style="9" customWidth="1"/>
    <col min="5640" max="5640" width="23" style="9" customWidth="1"/>
    <col min="5641" max="5641" width="24.44140625" style="9" customWidth="1"/>
    <col min="5642" max="5642" width="24" style="9" customWidth="1"/>
    <col min="5643" max="5643" width="25.33203125" style="9" customWidth="1"/>
    <col min="5644" max="5644" width="23.44140625" style="9" customWidth="1"/>
    <col min="5645" max="5645" width="25" style="9" customWidth="1"/>
    <col min="5646" max="5646" width="25.33203125" style="9" customWidth="1"/>
    <col min="5647" max="5647" width="25" style="9" customWidth="1"/>
    <col min="5648" max="5648" width="23.33203125" style="9" customWidth="1"/>
    <col min="5649" max="5649" width="24.44140625" style="9" customWidth="1"/>
    <col min="5650" max="5650" width="21.44140625" style="9" customWidth="1"/>
    <col min="5651" max="5651" width="26.109375" style="9" customWidth="1"/>
    <col min="5652" max="5653" width="0" style="9" hidden="1" customWidth="1"/>
    <col min="5654" max="5654" width="25.5546875" style="9" customWidth="1"/>
    <col min="5655" max="5655" width="17.5546875" style="9" customWidth="1"/>
    <col min="5656" max="5679" width="0" style="9" hidden="1" customWidth="1"/>
    <col min="5680" max="5680" width="20.44140625" style="9" customWidth="1"/>
    <col min="5681" max="5682" width="18.33203125" style="9" customWidth="1"/>
    <col min="5683" max="5690" width="9.33203125" style="9"/>
    <col min="5691" max="5691" width="26.5546875" style="9" customWidth="1"/>
    <col min="5692" max="5818" width="9.33203125" style="9"/>
    <col min="5819" max="5819" width="221.33203125" style="9" customWidth="1"/>
    <col min="5820" max="5820" width="30.33203125" style="9" customWidth="1"/>
    <col min="5821" max="5821" width="45.6640625" style="9" customWidth="1"/>
    <col min="5822" max="5822" width="40.5546875" style="9" customWidth="1"/>
    <col min="5823" max="5823" width="49.33203125" style="9" customWidth="1"/>
    <col min="5824" max="5824" width="25.5546875" style="9" customWidth="1"/>
    <col min="5825" max="5825" width="54.6640625" style="9" customWidth="1"/>
    <col min="5826" max="5826" width="25.33203125" style="9" customWidth="1"/>
    <col min="5827" max="5827" width="51.5546875" style="9" customWidth="1"/>
    <col min="5828" max="5828" width="23.109375" style="9" customWidth="1"/>
    <col min="5829" max="5829" width="29.88671875" style="9" customWidth="1"/>
    <col min="5830" max="5830" width="38.88671875" style="9" customWidth="1"/>
    <col min="5831" max="5831" width="30.88671875" style="9" customWidth="1"/>
    <col min="5832" max="5832" width="31.33203125" style="9" customWidth="1"/>
    <col min="5833" max="5833" width="32.6640625" style="9" customWidth="1"/>
    <col min="5834" max="5834" width="37.6640625" style="9" customWidth="1"/>
    <col min="5835" max="5836" width="0" style="9" hidden="1" customWidth="1"/>
    <col min="5837" max="5837" width="28.109375" style="9" customWidth="1"/>
    <col min="5838" max="5838" width="30.33203125" style="9" customWidth="1"/>
    <col min="5839" max="5890" width="0" style="9" hidden="1" customWidth="1"/>
    <col min="5891" max="5891" width="23.109375" style="9" customWidth="1"/>
    <col min="5892" max="5892" width="22.88671875" style="9" customWidth="1"/>
    <col min="5893" max="5893" width="24.109375" style="9" customWidth="1"/>
    <col min="5894" max="5894" width="23.6640625" style="9" customWidth="1"/>
    <col min="5895" max="5895" width="24.44140625" style="9" customWidth="1"/>
    <col min="5896" max="5896" width="23" style="9" customWidth="1"/>
    <col min="5897" max="5897" width="24.44140625" style="9" customWidth="1"/>
    <col min="5898" max="5898" width="24" style="9" customWidth="1"/>
    <col min="5899" max="5899" width="25.33203125" style="9" customWidth="1"/>
    <col min="5900" max="5900" width="23.44140625" style="9" customWidth="1"/>
    <col min="5901" max="5901" width="25" style="9" customWidth="1"/>
    <col min="5902" max="5902" width="25.33203125" style="9" customWidth="1"/>
    <col min="5903" max="5903" width="25" style="9" customWidth="1"/>
    <col min="5904" max="5904" width="23.33203125" style="9" customWidth="1"/>
    <col min="5905" max="5905" width="24.44140625" style="9" customWidth="1"/>
    <col min="5906" max="5906" width="21.44140625" style="9" customWidth="1"/>
    <col min="5907" max="5907" width="26.109375" style="9" customWidth="1"/>
    <col min="5908" max="5909" width="0" style="9" hidden="1" customWidth="1"/>
    <col min="5910" max="5910" width="25.5546875" style="9" customWidth="1"/>
    <col min="5911" max="5911" width="17.5546875" style="9" customWidth="1"/>
    <col min="5912" max="5935" width="0" style="9" hidden="1" customWidth="1"/>
    <col min="5936" max="5936" width="20.44140625" style="9" customWidth="1"/>
    <col min="5937" max="5938" width="18.33203125" style="9" customWidth="1"/>
    <col min="5939" max="5946" width="9.33203125" style="9"/>
    <col min="5947" max="5947" width="26.5546875" style="9" customWidth="1"/>
    <col min="5948" max="6074" width="9.33203125" style="9"/>
    <col min="6075" max="6075" width="221.33203125" style="9" customWidth="1"/>
    <col min="6076" max="6076" width="30.33203125" style="9" customWidth="1"/>
    <col min="6077" max="6077" width="45.6640625" style="9" customWidth="1"/>
    <col min="6078" max="6078" width="40.5546875" style="9" customWidth="1"/>
    <col min="6079" max="6079" width="49.33203125" style="9" customWidth="1"/>
    <col min="6080" max="6080" width="25.5546875" style="9" customWidth="1"/>
    <col min="6081" max="6081" width="54.6640625" style="9" customWidth="1"/>
    <col min="6082" max="6082" width="25.33203125" style="9" customWidth="1"/>
    <col min="6083" max="6083" width="51.5546875" style="9" customWidth="1"/>
    <col min="6084" max="6084" width="23.109375" style="9" customWidth="1"/>
    <col min="6085" max="6085" width="29.88671875" style="9" customWidth="1"/>
    <col min="6086" max="6086" width="38.88671875" style="9" customWidth="1"/>
    <col min="6087" max="6087" width="30.88671875" style="9" customWidth="1"/>
    <col min="6088" max="6088" width="31.33203125" style="9" customWidth="1"/>
    <col min="6089" max="6089" width="32.6640625" style="9" customWidth="1"/>
    <col min="6090" max="6090" width="37.6640625" style="9" customWidth="1"/>
    <col min="6091" max="6092" width="0" style="9" hidden="1" customWidth="1"/>
    <col min="6093" max="6093" width="28.109375" style="9" customWidth="1"/>
    <col min="6094" max="6094" width="30.33203125" style="9" customWidth="1"/>
    <col min="6095" max="6146" width="0" style="9" hidden="1" customWidth="1"/>
    <col min="6147" max="6147" width="23.109375" style="9" customWidth="1"/>
    <col min="6148" max="6148" width="22.88671875" style="9" customWidth="1"/>
    <col min="6149" max="6149" width="24.109375" style="9" customWidth="1"/>
    <col min="6150" max="6150" width="23.6640625" style="9" customWidth="1"/>
    <col min="6151" max="6151" width="24.44140625" style="9" customWidth="1"/>
    <col min="6152" max="6152" width="23" style="9" customWidth="1"/>
    <col min="6153" max="6153" width="24.44140625" style="9" customWidth="1"/>
    <col min="6154" max="6154" width="24" style="9" customWidth="1"/>
    <col min="6155" max="6155" width="25.33203125" style="9" customWidth="1"/>
    <col min="6156" max="6156" width="23.44140625" style="9" customWidth="1"/>
    <col min="6157" max="6157" width="25" style="9" customWidth="1"/>
    <col min="6158" max="6158" width="25.33203125" style="9" customWidth="1"/>
    <col min="6159" max="6159" width="25" style="9" customWidth="1"/>
    <col min="6160" max="6160" width="23.33203125" style="9" customWidth="1"/>
    <col min="6161" max="6161" width="24.44140625" style="9" customWidth="1"/>
    <col min="6162" max="6162" width="21.44140625" style="9" customWidth="1"/>
    <col min="6163" max="6163" width="26.109375" style="9" customWidth="1"/>
    <col min="6164" max="6165" width="0" style="9" hidden="1" customWidth="1"/>
    <col min="6166" max="6166" width="25.5546875" style="9" customWidth="1"/>
    <col min="6167" max="6167" width="17.5546875" style="9" customWidth="1"/>
    <col min="6168" max="6191" width="0" style="9" hidden="1" customWidth="1"/>
    <col min="6192" max="6192" width="20.44140625" style="9" customWidth="1"/>
    <col min="6193" max="6194" width="18.33203125" style="9" customWidth="1"/>
    <col min="6195" max="6202" width="9.33203125" style="9"/>
    <col min="6203" max="6203" width="26.5546875" style="9" customWidth="1"/>
    <col min="6204" max="6330" width="9.33203125" style="9"/>
    <col min="6331" max="6331" width="221.33203125" style="9" customWidth="1"/>
    <col min="6332" max="6332" width="30.33203125" style="9" customWidth="1"/>
    <col min="6333" max="6333" width="45.6640625" style="9" customWidth="1"/>
    <col min="6334" max="6334" width="40.5546875" style="9" customWidth="1"/>
    <col min="6335" max="6335" width="49.33203125" style="9" customWidth="1"/>
    <col min="6336" max="6336" width="25.5546875" style="9" customWidth="1"/>
    <col min="6337" max="6337" width="54.6640625" style="9" customWidth="1"/>
    <col min="6338" max="6338" width="25.33203125" style="9" customWidth="1"/>
    <col min="6339" max="6339" width="51.5546875" style="9" customWidth="1"/>
    <col min="6340" max="6340" width="23.109375" style="9" customWidth="1"/>
    <col min="6341" max="6341" width="29.88671875" style="9" customWidth="1"/>
    <col min="6342" max="6342" width="38.88671875" style="9" customWidth="1"/>
    <col min="6343" max="6343" width="30.88671875" style="9" customWidth="1"/>
    <col min="6344" max="6344" width="31.33203125" style="9" customWidth="1"/>
    <col min="6345" max="6345" width="32.6640625" style="9" customWidth="1"/>
    <col min="6346" max="6346" width="37.6640625" style="9" customWidth="1"/>
    <col min="6347" max="6348" width="0" style="9" hidden="1" customWidth="1"/>
    <col min="6349" max="6349" width="28.109375" style="9" customWidth="1"/>
    <col min="6350" max="6350" width="30.33203125" style="9" customWidth="1"/>
    <col min="6351" max="6402" width="0" style="9" hidden="1" customWidth="1"/>
    <col min="6403" max="6403" width="23.109375" style="9" customWidth="1"/>
    <col min="6404" max="6404" width="22.88671875" style="9" customWidth="1"/>
    <col min="6405" max="6405" width="24.109375" style="9" customWidth="1"/>
    <col min="6406" max="6406" width="23.6640625" style="9" customWidth="1"/>
    <col min="6407" max="6407" width="24.44140625" style="9" customWidth="1"/>
    <col min="6408" max="6408" width="23" style="9" customWidth="1"/>
    <col min="6409" max="6409" width="24.44140625" style="9" customWidth="1"/>
    <col min="6410" max="6410" width="24" style="9" customWidth="1"/>
    <col min="6411" max="6411" width="25.33203125" style="9" customWidth="1"/>
    <col min="6412" max="6412" width="23.44140625" style="9" customWidth="1"/>
    <col min="6413" max="6413" width="25" style="9" customWidth="1"/>
    <col min="6414" max="6414" width="25.33203125" style="9" customWidth="1"/>
    <col min="6415" max="6415" width="25" style="9" customWidth="1"/>
    <col min="6416" max="6416" width="23.33203125" style="9" customWidth="1"/>
    <col min="6417" max="6417" width="24.44140625" style="9" customWidth="1"/>
    <col min="6418" max="6418" width="21.44140625" style="9" customWidth="1"/>
    <col min="6419" max="6419" width="26.109375" style="9" customWidth="1"/>
    <col min="6420" max="6421" width="0" style="9" hidden="1" customWidth="1"/>
    <col min="6422" max="6422" width="25.5546875" style="9" customWidth="1"/>
    <col min="6423" max="6423" width="17.5546875" style="9" customWidth="1"/>
    <col min="6424" max="6447" width="0" style="9" hidden="1" customWidth="1"/>
    <col min="6448" max="6448" width="20.44140625" style="9" customWidth="1"/>
    <col min="6449" max="6450" width="18.33203125" style="9" customWidth="1"/>
    <col min="6451" max="6458" width="9.33203125" style="9"/>
    <col min="6459" max="6459" width="26.5546875" style="9" customWidth="1"/>
    <col min="6460" max="6586" width="9.33203125" style="9"/>
    <col min="6587" max="6587" width="221.33203125" style="9" customWidth="1"/>
    <col min="6588" max="6588" width="30.33203125" style="9" customWidth="1"/>
    <col min="6589" max="6589" width="45.6640625" style="9" customWidth="1"/>
    <col min="6590" max="6590" width="40.5546875" style="9" customWidth="1"/>
    <col min="6591" max="6591" width="49.33203125" style="9" customWidth="1"/>
    <col min="6592" max="6592" width="25.5546875" style="9" customWidth="1"/>
    <col min="6593" max="6593" width="54.6640625" style="9" customWidth="1"/>
    <col min="6594" max="6594" width="25.33203125" style="9" customWidth="1"/>
    <col min="6595" max="6595" width="51.5546875" style="9" customWidth="1"/>
    <col min="6596" max="6596" width="23.109375" style="9" customWidth="1"/>
    <col min="6597" max="6597" width="29.88671875" style="9" customWidth="1"/>
    <col min="6598" max="6598" width="38.88671875" style="9" customWidth="1"/>
    <col min="6599" max="6599" width="30.88671875" style="9" customWidth="1"/>
    <col min="6600" max="6600" width="31.33203125" style="9" customWidth="1"/>
    <col min="6601" max="6601" width="32.6640625" style="9" customWidth="1"/>
    <col min="6602" max="6602" width="37.6640625" style="9" customWidth="1"/>
    <col min="6603" max="6604" width="0" style="9" hidden="1" customWidth="1"/>
    <col min="6605" max="6605" width="28.109375" style="9" customWidth="1"/>
    <col min="6606" max="6606" width="30.33203125" style="9" customWidth="1"/>
    <col min="6607" max="6658" width="0" style="9" hidden="1" customWidth="1"/>
    <col min="6659" max="6659" width="23.109375" style="9" customWidth="1"/>
    <col min="6660" max="6660" width="22.88671875" style="9" customWidth="1"/>
    <col min="6661" max="6661" width="24.109375" style="9" customWidth="1"/>
    <col min="6662" max="6662" width="23.6640625" style="9" customWidth="1"/>
    <col min="6663" max="6663" width="24.44140625" style="9" customWidth="1"/>
    <col min="6664" max="6664" width="23" style="9" customWidth="1"/>
    <col min="6665" max="6665" width="24.44140625" style="9" customWidth="1"/>
    <col min="6666" max="6666" width="24" style="9" customWidth="1"/>
    <col min="6667" max="6667" width="25.33203125" style="9" customWidth="1"/>
    <col min="6668" max="6668" width="23.44140625" style="9" customWidth="1"/>
    <col min="6669" max="6669" width="25" style="9" customWidth="1"/>
    <col min="6670" max="6670" width="25.33203125" style="9" customWidth="1"/>
    <col min="6671" max="6671" width="25" style="9" customWidth="1"/>
    <col min="6672" max="6672" width="23.33203125" style="9" customWidth="1"/>
    <col min="6673" max="6673" width="24.44140625" style="9" customWidth="1"/>
    <col min="6674" max="6674" width="21.44140625" style="9" customWidth="1"/>
    <col min="6675" max="6675" width="26.109375" style="9" customWidth="1"/>
    <col min="6676" max="6677" width="0" style="9" hidden="1" customWidth="1"/>
    <col min="6678" max="6678" width="25.5546875" style="9" customWidth="1"/>
    <col min="6679" max="6679" width="17.5546875" style="9" customWidth="1"/>
    <col min="6680" max="6703" width="0" style="9" hidden="1" customWidth="1"/>
    <col min="6704" max="6704" width="20.44140625" style="9" customWidth="1"/>
    <col min="6705" max="6706" width="18.33203125" style="9" customWidth="1"/>
    <col min="6707" max="6714" width="9.33203125" style="9"/>
    <col min="6715" max="6715" width="26.5546875" style="9" customWidth="1"/>
    <col min="6716" max="6842" width="9.33203125" style="9"/>
    <col min="6843" max="6843" width="221.33203125" style="9" customWidth="1"/>
    <col min="6844" max="6844" width="30.33203125" style="9" customWidth="1"/>
    <col min="6845" max="6845" width="45.6640625" style="9" customWidth="1"/>
    <col min="6846" max="6846" width="40.5546875" style="9" customWidth="1"/>
    <col min="6847" max="6847" width="49.33203125" style="9" customWidth="1"/>
    <col min="6848" max="6848" width="25.5546875" style="9" customWidth="1"/>
    <col min="6849" max="6849" width="54.6640625" style="9" customWidth="1"/>
    <col min="6850" max="6850" width="25.33203125" style="9" customWidth="1"/>
    <col min="6851" max="6851" width="51.5546875" style="9" customWidth="1"/>
    <col min="6852" max="6852" width="23.109375" style="9" customWidth="1"/>
    <col min="6853" max="6853" width="29.88671875" style="9" customWidth="1"/>
    <col min="6854" max="6854" width="38.88671875" style="9" customWidth="1"/>
    <col min="6855" max="6855" width="30.88671875" style="9" customWidth="1"/>
    <col min="6856" max="6856" width="31.33203125" style="9" customWidth="1"/>
    <col min="6857" max="6857" width="32.6640625" style="9" customWidth="1"/>
    <col min="6858" max="6858" width="37.6640625" style="9" customWidth="1"/>
    <col min="6859" max="6860" width="0" style="9" hidden="1" customWidth="1"/>
    <col min="6861" max="6861" width="28.109375" style="9" customWidth="1"/>
    <col min="6862" max="6862" width="30.33203125" style="9" customWidth="1"/>
    <col min="6863" max="6914" width="0" style="9" hidden="1" customWidth="1"/>
    <col min="6915" max="6915" width="23.109375" style="9" customWidth="1"/>
    <col min="6916" max="6916" width="22.88671875" style="9" customWidth="1"/>
    <col min="6917" max="6917" width="24.109375" style="9" customWidth="1"/>
    <col min="6918" max="6918" width="23.6640625" style="9" customWidth="1"/>
    <col min="6919" max="6919" width="24.44140625" style="9" customWidth="1"/>
    <col min="6920" max="6920" width="23" style="9" customWidth="1"/>
    <col min="6921" max="6921" width="24.44140625" style="9" customWidth="1"/>
    <col min="6922" max="6922" width="24" style="9" customWidth="1"/>
    <col min="6923" max="6923" width="25.33203125" style="9" customWidth="1"/>
    <col min="6924" max="6924" width="23.44140625" style="9" customWidth="1"/>
    <col min="6925" max="6925" width="25" style="9" customWidth="1"/>
    <col min="6926" max="6926" width="25.33203125" style="9" customWidth="1"/>
    <col min="6927" max="6927" width="25" style="9" customWidth="1"/>
    <col min="6928" max="6928" width="23.33203125" style="9" customWidth="1"/>
    <col min="6929" max="6929" width="24.44140625" style="9" customWidth="1"/>
    <col min="6930" max="6930" width="21.44140625" style="9" customWidth="1"/>
    <col min="6931" max="6931" width="26.109375" style="9" customWidth="1"/>
    <col min="6932" max="6933" width="0" style="9" hidden="1" customWidth="1"/>
    <col min="6934" max="6934" width="25.5546875" style="9" customWidth="1"/>
    <col min="6935" max="6935" width="17.5546875" style="9" customWidth="1"/>
    <col min="6936" max="6959" width="0" style="9" hidden="1" customWidth="1"/>
    <col min="6960" max="6960" width="20.44140625" style="9" customWidth="1"/>
    <col min="6961" max="6962" width="18.33203125" style="9" customWidth="1"/>
    <col min="6963" max="6970" width="9.33203125" style="9"/>
    <col min="6971" max="6971" width="26.5546875" style="9" customWidth="1"/>
    <col min="6972" max="7098" width="9.33203125" style="9"/>
    <col min="7099" max="7099" width="221.33203125" style="9" customWidth="1"/>
    <col min="7100" max="7100" width="30.33203125" style="9" customWidth="1"/>
    <col min="7101" max="7101" width="45.6640625" style="9" customWidth="1"/>
    <col min="7102" max="7102" width="40.5546875" style="9" customWidth="1"/>
    <col min="7103" max="7103" width="49.33203125" style="9" customWidth="1"/>
    <col min="7104" max="7104" width="25.5546875" style="9" customWidth="1"/>
    <col min="7105" max="7105" width="54.6640625" style="9" customWidth="1"/>
    <col min="7106" max="7106" width="25.33203125" style="9" customWidth="1"/>
    <col min="7107" max="7107" width="51.5546875" style="9" customWidth="1"/>
    <col min="7108" max="7108" width="23.109375" style="9" customWidth="1"/>
    <col min="7109" max="7109" width="29.88671875" style="9" customWidth="1"/>
    <col min="7110" max="7110" width="38.88671875" style="9" customWidth="1"/>
    <col min="7111" max="7111" width="30.88671875" style="9" customWidth="1"/>
    <col min="7112" max="7112" width="31.33203125" style="9" customWidth="1"/>
    <col min="7113" max="7113" width="32.6640625" style="9" customWidth="1"/>
    <col min="7114" max="7114" width="37.6640625" style="9" customWidth="1"/>
    <col min="7115" max="7116" width="0" style="9" hidden="1" customWidth="1"/>
    <col min="7117" max="7117" width="28.109375" style="9" customWidth="1"/>
    <col min="7118" max="7118" width="30.33203125" style="9" customWidth="1"/>
    <col min="7119" max="7170" width="0" style="9" hidden="1" customWidth="1"/>
    <col min="7171" max="7171" width="23.109375" style="9" customWidth="1"/>
    <col min="7172" max="7172" width="22.88671875" style="9" customWidth="1"/>
    <col min="7173" max="7173" width="24.109375" style="9" customWidth="1"/>
    <col min="7174" max="7174" width="23.6640625" style="9" customWidth="1"/>
    <col min="7175" max="7175" width="24.44140625" style="9" customWidth="1"/>
    <col min="7176" max="7176" width="23" style="9" customWidth="1"/>
    <col min="7177" max="7177" width="24.44140625" style="9" customWidth="1"/>
    <col min="7178" max="7178" width="24" style="9" customWidth="1"/>
    <col min="7179" max="7179" width="25.33203125" style="9" customWidth="1"/>
    <col min="7180" max="7180" width="23.44140625" style="9" customWidth="1"/>
    <col min="7181" max="7181" width="25" style="9" customWidth="1"/>
    <col min="7182" max="7182" width="25.33203125" style="9" customWidth="1"/>
    <col min="7183" max="7183" width="25" style="9" customWidth="1"/>
    <col min="7184" max="7184" width="23.33203125" style="9" customWidth="1"/>
    <col min="7185" max="7185" width="24.44140625" style="9" customWidth="1"/>
    <col min="7186" max="7186" width="21.44140625" style="9" customWidth="1"/>
    <col min="7187" max="7187" width="26.109375" style="9" customWidth="1"/>
    <col min="7188" max="7189" width="0" style="9" hidden="1" customWidth="1"/>
    <col min="7190" max="7190" width="25.5546875" style="9" customWidth="1"/>
    <col min="7191" max="7191" width="17.5546875" style="9" customWidth="1"/>
    <col min="7192" max="7215" width="0" style="9" hidden="1" customWidth="1"/>
    <col min="7216" max="7216" width="20.44140625" style="9" customWidth="1"/>
    <col min="7217" max="7218" width="18.33203125" style="9" customWidth="1"/>
    <col min="7219" max="7226" width="9.33203125" style="9"/>
    <col min="7227" max="7227" width="26.5546875" style="9" customWidth="1"/>
    <col min="7228" max="7354" width="9.33203125" style="9"/>
    <col min="7355" max="7355" width="221.33203125" style="9" customWidth="1"/>
    <col min="7356" max="7356" width="30.33203125" style="9" customWidth="1"/>
    <col min="7357" max="7357" width="45.6640625" style="9" customWidth="1"/>
    <col min="7358" max="7358" width="40.5546875" style="9" customWidth="1"/>
    <col min="7359" max="7359" width="49.33203125" style="9" customWidth="1"/>
    <col min="7360" max="7360" width="25.5546875" style="9" customWidth="1"/>
    <col min="7361" max="7361" width="54.6640625" style="9" customWidth="1"/>
    <col min="7362" max="7362" width="25.33203125" style="9" customWidth="1"/>
    <col min="7363" max="7363" width="51.5546875" style="9" customWidth="1"/>
    <col min="7364" max="7364" width="23.109375" style="9" customWidth="1"/>
    <col min="7365" max="7365" width="29.88671875" style="9" customWidth="1"/>
    <col min="7366" max="7366" width="38.88671875" style="9" customWidth="1"/>
    <col min="7367" max="7367" width="30.88671875" style="9" customWidth="1"/>
    <col min="7368" max="7368" width="31.33203125" style="9" customWidth="1"/>
    <col min="7369" max="7369" width="32.6640625" style="9" customWidth="1"/>
    <col min="7370" max="7370" width="37.6640625" style="9" customWidth="1"/>
    <col min="7371" max="7372" width="0" style="9" hidden="1" customWidth="1"/>
    <col min="7373" max="7373" width="28.109375" style="9" customWidth="1"/>
    <col min="7374" max="7374" width="30.33203125" style="9" customWidth="1"/>
    <col min="7375" max="7426" width="0" style="9" hidden="1" customWidth="1"/>
    <col min="7427" max="7427" width="23.109375" style="9" customWidth="1"/>
    <col min="7428" max="7428" width="22.88671875" style="9" customWidth="1"/>
    <col min="7429" max="7429" width="24.109375" style="9" customWidth="1"/>
    <col min="7430" max="7430" width="23.6640625" style="9" customWidth="1"/>
    <col min="7431" max="7431" width="24.44140625" style="9" customWidth="1"/>
    <col min="7432" max="7432" width="23" style="9" customWidth="1"/>
    <col min="7433" max="7433" width="24.44140625" style="9" customWidth="1"/>
    <col min="7434" max="7434" width="24" style="9" customWidth="1"/>
    <col min="7435" max="7435" width="25.33203125" style="9" customWidth="1"/>
    <col min="7436" max="7436" width="23.44140625" style="9" customWidth="1"/>
    <col min="7437" max="7437" width="25" style="9" customWidth="1"/>
    <col min="7438" max="7438" width="25.33203125" style="9" customWidth="1"/>
    <col min="7439" max="7439" width="25" style="9" customWidth="1"/>
    <col min="7440" max="7440" width="23.33203125" style="9" customWidth="1"/>
    <col min="7441" max="7441" width="24.44140625" style="9" customWidth="1"/>
    <col min="7442" max="7442" width="21.44140625" style="9" customWidth="1"/>
    <col min="7443" max="7443" width="26.109375" style="9" customWidth="1"/>
    <col min="7444" max="7445" width="0" style="9" hidden="1" customWidth="1"/>
    <col min="7446" max="7446" width="25.5546875" style="9" customWidth="1"/>
    <col min="7447" max="7447" width="17.5546875" style="9" customWidth="1"/>
    <col min="7448" max="7471" width="0" style="9" hidden="1" customWidth="1"/>
    <col min="7472" max="7472" width="20.44140625" style="9" customWidth="1"/>
    <col min="7473" max="7474" width="18.33203125" style="9" customWidth="1"/>
    <col min="7475" max="7482" width="9.33203125" style="9"/>
    <col min="7483" max="7483" width="26.5546875" style="9" customWidth="1"/>
    <col min="7484" max="7610" width="9.33203125" style="9"/>
    <col min="7611" max="7611" width="221.33203125" style="9" customWidth="1"/>
    <col min="7612" max="7612" width="30.33203125" style="9" customWidth="1"/>
    <col min="7613" max="7613" width="45.6640625" style="9" customWidth="1"/>
    <col min="7614" max="7614" width="40.5546875" style="9" customWidth="1"/>
    <col min="7615" max="7615" width="49.33203125" style="9" customWidth="1"/>
    <col min="7616" max="7616" width="25.5546875" style="9" customWidth="1"/>
    <col min="7617" max="7617" width="54.6640625" style="9" customWidth="1"/>
    <col min="7618" max="7618" width="25.33203125" style="9" customWidth="1"/>
    <col min="7619" max="7619" width="51.5546875" style="9" customWidth="1"/>
    <col min="7620" max="7620" width="23.109375" style="9" customWidth="1"/>
    <col min="7621" max="7621" width="29.88671875" style="9" customWidth="1"/>
    <col min="7622" max="7622" width="38.88671875" style="9" customWidth="1"/>
    <col min="7623" max="7623" width="30.88671875" style="9" customWidth="1"/>
    <col min="7624" max="7624" width="31.33203125" style="9" customWidth="1"/>
    <col min="7625" max="7625" width="32.6640625" style="9" customWidth="1"/>
    <col min="7626" max="7626" width="37.6640625" style="9" customWidth="1"/>
    <col min="7627" max="7628" width="0" style="9" hidden="1" customWidth="1"/>
    <col min="7629" max="7629" width="28.109375" style="9" customWidth="1"/>
    <col min="7630" max="7630" width="30.33203125" style="9" customWidth="1"/>
    <col min="7631" max="7682" width="0" style="9" hidden="1" customWidth="1"/>
    <col min="7683" max="7683" width="23.109375" style="9" customWidth="1"/>
    <col min="7684" max="7684" width="22.88671875" style="9" customWidth="1"/>
    <col min="7685" max="7685" width="24.109375" style="9" customWidth="1"/>
    <col min="7686" max="7686" width="23.6640625" style="9" customWidth="1"/>
    <col min="7687" max="7687" width="24.44140625" style="9" customWidth="1"/>
    <col min="7688" max="7688" width="23" style="9" customWidth="1"/>
    <col min="7689" max="7689" width="24.44140625" style="9" customWidth="1"/>
    <col min="7690" max="7690" width="24" style="9" customWidth="1"/>
    <col min="7691" max="7691" width="25.33203125" style="9" customWidth="1"/>
    <col min="7692" max="7692" width="23.44140625" style="9" customWidth="1"/>
    <col min="7693" max="7693" width="25" style="9" customWidth="1"/>
    <col min="7694" max="7694" width="25.33203125" style="9" customWidth="1"/>
    <col min="7695" max="7695" width="25" style="9" customWidth="1"/>
    <col min="7696" max="7696" width="23.33203125" style="9" customWidth="1"/>
    <col min="7697" max="7697" width="24.44140625" style="9" customWidth="1"/>
    <col min="7698" max="7698" width="21.44140625" style="9" customWidth="1"/>
    <col min="7699" max="7699" width="26.109375" style="9" customWidth="1"/>
    <col min="7700" max="7701" width="0" style="9" hidden="1" customWidth="1"/>
    <col min="7702" max="7702" width="25.5546875" style="9" customWidth="1"/>
    <col min="7703" max="7703" width="17.5546875" style="9" customWidth="1"/>
    <col min="7704" max="7727" width="0" style="9" hidden="1" customWidth="1"/>
    <col min="7728" max="7728" width="20.44140625" style="9" customWidth="1"/>
    <col min="7729" max="7730" width="18.33203125" style="9" customWidth="1"/>
    <col min="7731" max="7738" width="9.33203125" style="9"/>
    <col min="7739" max="7739" width="26.5546875" style="9" customWidth="1"/>
    <col min="7740" max="7866" width="9.33203125" style="9"/>
    <col min="7867" max="7867" width="221.33203125" style="9" customWidth="1"/>
    <col min="7868" max="7868" width="30.33203125" style="9" customWidth="1"/>
    <col min="7869" max="7869" width="45.6640625" style="9" customWidth="1"/>
    <col min="7870" max="7870" width="40.5546875" style="9" customWidth="1"/>
    <col min="7871" max="7871" width="49.33203125" style="9" customWidth="1"/>
    <col min="7872" max="7872" width="25.5546875" style="9" customWidth="1"/>
    <col min="7873" max="7873" width="54.6640625" style="9" customWidth="1"/>
    <col min="7874" max="7874" width="25.33203125" style="9" customWidth="1"/>
    <col min="7875" max="7875" width="51.5546875" style="9" customWidth="1"/>
    <col min="7876" max="7876" width="23.109375" style="9" customWidth="1"/>
    <col min="7877" max="7877" width="29.88671875" style="9" customWidth="1"/>
    <col min="7878" max="7878" width="38.88671875" style="9" customWidth="1"/>
    <col min="7879" max="7879" width="30.88671875" style="9" customWidth="1"/>
    <col min="7880" max="7880" width="31.33203125" style="9" customWidth="1"/>
    <col min="7881" max="7881" width="32.6640625" style="9" customWidth="1"/>
    <col min="7882" max="7882" width="37.6640625" style="9" customWidth="1"/>
    <col min="7883" max="7884" width="0" style="9" hidden="1" customWidth="1"/>
    <col min="7885" max="7885" width="28.109375" style="9" customWidth="1"/>
    <col min="7886" max="7886" width="30.33203125" style="9" customWidth="1"/>
    <col min="7887" max="7938" width="0" style="9" hidden="1" customWidth="1"/>
    <col min="7939" max="7939" width="23.109375" style="9" customWidth="1"/>
    <col min="7940" max="7940" width="22.88671875" style="9" customWidth="1"/>
    <col min="7941" max="7941" width="24.109375" style="9" customWidth="1"/>
    <col min="7942" max="7942" width="23.6640625" style="9" customWidth="1"/>
    <col min="7943" max="7943" width="24.44140625" style="9" customWidth="1"/>
    <col min="7944" max="7944" width="23" style="9" customWidth="1"/>
    <col min="7945" max="7945" width="24.44140625" style="9" customWidth="1"/>
    <col min="7946" max="7946" width="24" style="9" customWidth="1"/>
    <col min="7947" max="7947" width="25.33203125" style="9" customWidth="1"/>
    <col min="7948" max="7948" width="23.44140625" style="9" customWidth="1"/>
    <col min="7949" max="7949" width="25" style="9" customWidth="1"/>
    <col min="7950" max="7950" width="25.33203125" style="9" customWidth="1"/>
    <col min="7951" max="7951" width="25" style="9" customWidth="1"/>
    <col min="7952" max="7952" width="23.33203125" style="9" customWidth="1"/>
    <col min="7953" max="7953" width="24.44140625" style="9" customWidth="1"/>
    <col min="7954" max="7954" width="21.44140625" style="9" customWidth="1"/>
    <col min="7955" max="7955" width="26.109375" style="9" customWidth="1"/>
    <col min="7956" max="7957" width="0" style="9" hidden="1" customWidth="1"/>
    <col min="7958" max="7958" width="25.5546875" style="9" customWidth="1"/>
    <col min="7959" max="7959" width="17.5546875" style="9" customWidth="1"/>
    <col min="7960" max="7983" width="0" style="9" hidden="1" customWidth="1"/>
    <col min="7984" max="7984" width="20.44140625" style="9" customWidth="1"/>
    <col min="7985" max="7986" width="18.33203125" style="9" customWidth="1"/>
    <col min="7987" max="7994" width="9.33203125" style="9"/>
    <col min="7995" max="7995" width="26.5546875" style="9" customWidth="1"/>
    <col min="7996" max="8122" width="9.33203125" style="9"/>
    <col min="8123" max="8123" width="221.33203125" style="9" customWidth="1"/>
    <col min="8124" max="8124" width="30.33203125" style="9" customWidth="1"/>
    <col min="8125" max="8125" width="45.6640625" style="9" customWidth="1"/>
    <col min="8126" max="8126" width="40.5546875" style="9" customWidth="1"/>
    <col min="8127" max="8127" width="49.33203125" style="9" customWidth="1"/>
    <col min="8128" max="8128" width="25.5546875" style="9" customWidth="1"/>
    <col min="8129" max="8129" width="54.6640625" style="9" customWidth="1"/>
    <col min="8130" max="8130" width="25.33203125" style="9" customWidth="1"/>
    <col min="8131" max="8131" width="51.5546875" style="9" customWidth="1"/>
    <col min="8132" max="8132" width="23.109375" style="9" customWidth="1"/>
    <col min="8133" max="8133" width="29.88671875" style="9" customWidth="1"/>
    <col min="8134" max="8134" width="38.88671875" style="9" customWidth="1"/>
    <col min="8135" max="8135" width="30.88671875" style="9" customWidth="1"/>
    <col min="8136" max="8136" width="31.33203125" style="9" customWidth="1"/>
    <col min="8137" max="8137" width="32.6640625" style="9" customWidth="1"/>
    <col min="8138" max="8138" width="37.6640625" style="9" customWidth="1"/>
    <col min="8139" max="8140" width="0" style="9" hidden="1" customWidth="1"/>
    <col min="8141" max="8141" width="28.109375" style="9" customWidth="1"/>
    <col min="8142" max="8142" width="30.33203125" style="9" customWidth="1"/>
    <col min="8143" max="8194" width="0" style="9" hidden="1" customWidth="1"/>
    <col min="8195" max="8195" width="23.109375" style="9" customWidth="1"/>
    <col min="8196" max="8196" width="22.88671875" style="9" customWidth="1"/>
    <col min="8197" max="8197" width="24.109375" style="9" customWidth="1"/>
    <col min="8198" max="8198" width="23.6640625" style="9" customWidth="1"/>
    <col min="8199" max="8199" width="24.44140625" style="9" customWidth="1"/>
    <col min="8200" max="8200" width="23" style="9" customWidth="1"/>
    <col min="8201" max="8201" width="24.44140625" style="9" customWidth="1"/>
    <col min="8202" max="8202" width="24" style="9" customWidth="1"/>
    <col min="8203" max="8203" width="25.33203125" style="9" customWidth="1"/>
    <col min="8204" max="8204" width="23.44140625" style="9" customWidth="1"/>
    <col min="8205" max="8205" width="25" style="9" customWidth="1"/>
    <col min="8206" max="8206" width="25.33203125" style="9" customWidth="1"/>
    <col min="8207" max="8207" width="25" style="9" customWidth="1"/>
    <col min="8208" max="8208" width="23.33203125" style="9" customWidth="1"/>
    <col min="8209" max="8209" width="24.44140625" style="9" customWidth="1"/>
    <col min="8210" max="8210" width="21.44140625" style="9" customWidth="1"/>
    <col min="8211" max="8211" width="26.109375" style="9" customWidth="1"/>
    <col min="8212" max="8213" width="0" style="9" hidden="1" customWidth="1"/>
    <col min="8214" max="8214" width="25.5546875" style="9" customWidth="1"/>
    <col min="8215" max="8215" width="17.5546875" style="9" customWidth="1"/>
    <col min="8216" max="8239" width="0" style="9" hidden="1" customWidth="1"/>
    <col min="8240" max="8240" width="20.44140625" style="9" customWidth="1"/>
    <col min="8241" max="8242" width="18.33203125" style="9" customWidth="1"/>
    <col min="8243" max="8250" width="9.33203125" style="9"/>
    <col min="8251" max="8251" width="26.5546875" style="9" customWidth="1"/>
    <col min="8252" max="8378" width="9.33203125" style="9"/>
    <col min="8379" max="8379" width="221.33203125" style="9" customWidth="1"/>
    <col min="8380" max="8380" width="30.33203125" style="9" customWidth="1"/>
    <col min="8381" max="8381" width="45.6640625" style="9" customWidth="1"/>
    <col min="8382" max="8382" width="40.5546875" style="9" customWidth="1"/>
    <col min="8383" max="8383" width="49.33203125" style="9" customWidth="1"/>
    <col min="8384" max="8384" width="25.5546875" style="9" customWidth="1"/>
    <col min="8385" max="8385" width="54.6640625" style="9" customWidth="1"/>
    <col min="8386" max="8386" width="25.33203125" style="9" customWidth="1"/>
    <col min="8387" max="8387" width="51.5546875" style="9" customWidth="1"/>
    <col min="8388" max="8388" width="23.109375" style="9" customWidth="1"/>
    <col min="8389" max="8389" width="29.88671875" style="9" customWidth="1"/>
    <col min="8390" max="8390" width="38.88671875" style="9" customWidth="1"/>
    <col min="8391" max="8391" width="30.88671875" style="9" customWidth="1"/>
    <col min="8392" max="8392" width="31.33203125" style="9" customWidth="1"/>
    <col min="8393" max="8393" width="32.6640625" style="9" customWidth="1"/>
    <col min="8394" max="8394" width="37.6640625" style="9" customWidth="1"/>
    <col min="8395" max="8396" width="0" style="9" hidden="1" customWidth="1"/>
    <col min="8397" max="8397" width="28.109375" style="9" customWidth="1"/>
    <col min="8398" max="8398" width="30.33203125" style="9" customWidth="1"/>
    <col min="8399" max="8450" width="0" style="9" hidden="1" customWidth="1"/>
    <col min="8451" max="8451" width="23.109375" style="9" customWidth="1"/>
    <col min="8452" max="8452" width="22.88671875" style="9" customWidth="1"/>
    <col min="8453" max="8453" width="24.109375" style="9" customWidth="1"/>
    <col min="8454" max="8454" width="23.6640625" style="9" customWidth="1"/>
    <col min="8455" max="8455" width="24.44140625" style="9" customWidth="1"/>
    <col min="8456" max="8456" width="23" style="9" customWidth="1"/>
    <col min="8457" max="8457" width="24.44140625" style="9" customWidth="1"/>
    <col min="8458" max="8458" width="24" style="9" customWidth="1"/>
    <col min="8459" max="8459" width="25.33203125" style="9" customWidth="1"/>
    <col min="8460" max="8460" width="23.44140625" style="9" customWidth="1"/>
    <col min="8461" max="8461" width="25" style="9" customWidth="1"/>
    <col min="8462" max="8462" width="25.33203125" style="9" customWidth="1"/>
    <col min="8463" max="8463" width="25" style="9" customWidth="1"/>
    <col min="8464" max="8464" width="23.33203125" style="9" customWidth="1"/>
    <col min="8465" max="8465" width="24.44140625" style="9" customWidth="1"/>
    <col min="8466" max="8466" width="21.44140625" style="9" customWidth="1"/>
    <col min="8467" max="8467" width="26.109375" style="9" customWidth="1"/>
    <col min="8468" max="8469" width="0" style="9" hidden="1" customWidth="1"/>
    <col min="8470" max="8470" width="25.5546875" style="9" customWidth="1"/>
    <col min="8471" max="8471" width="17.5546875" style="9" customWidth="1"/>
    <col min="8472" max="8495" width="0" style="9" hidden="1" customWidth="1"/>
    <col min="8496" max="8496" width="20.44140625" style="9" customWidth="1"/>
    <col min="8497" max="8498" width="18.33203125" style="9" customWidth="1"/>
    <col min="8499" max="8506" width="9.33203125" style="9"/>
    <col min="8507" max="8507" width="26.5546875" style="9" customWidth="1"/>
    <col min="8508" max="8634" width="9.33203125" style="9"/>
    <col min="8635" max="8635" width="221.33203125" style="9" customWidth="1"/>
    <col min="8636" max="8636" width="30.33203125" style="9" customWidth="1"/>
    <col min="8637" max="8637" width="45.6640625" style="9" customWidth="1"/>
    <col min="8638" max="8638" width="40.5546875" style="9" customWidth="1"/>
    <col min="8639" max="8639" width="49.33203125" style="9" customWidth="1"/>
    <col min="8640" max="8640" width="25.5546875" style="9" customWidth="1"/>
    <col min="8641" max="8641" width="54.6640625" style="9" customWidth="1"/>
    <col min="8642" max="8642" width="25.33203125" style="9" customWidth="1"/>
    <col min="8643" max="8643" width="51.5546875" style="9" customWidth="1"/>
    <col min="8644" max="8644" width="23.109375" style="9" customWidth="1"/>
    <col min="8645" max="8645" width="29.88671875" style="9" customWidth="1"/>
    <col min="8646" max="8646" width="38.88671875" style="9" customWidth="1"/>
    <col min="8647" max="8647" width="30.88671875" style="9" customWidth="1"/>
    <col min="8648" max="8648" width="31.33203125" style="9" customWidth="1"/>
    <col min="8649" max="8649" width="32.6640625" style="9" customWidth="1"/>
    <col min="8650" max="8650" width="37.6640625" style="9" customWidth="1"/>
    <col min="8651" max="8652" width="0" style="9" hidden="1" customWidth="1"/>
    <col min="8653" max="8653" width="28.109375" style="9" customWidth="1"/>
    <col min="8654" max="8654" width="30.33203125" style="9" customWidth="1"/>
    <col min="8655" max="8706" width="0" style="9" hidden="1" customWidth="1"/>
    <col min="8707" max="8707" width="23.109375" style="9" customWidth="1"/>
    <col min="8708" max="8708" width="22.88671875" style="9" customWidth="1"/>
    <col min="8709" max="8709" width="24.109375" style="9" customWidth="1"/>
    <col min="8710" max="8710" width="23.6640625" style="9" customWidth="1"/>
    <col min="8711" max="8711" width="24.44140625" style="9" customWidth="1"/>
    <col min="8712" max="8712" width="23" style="9" customWidth="1"/>
    <col min="8713" max="8713" width="24.44140625" style="9" customWidth="1"/>
    <col min="8714" max="8714" width="24" style="9" customWidth="1"/>
    <col min="8715" max="8715" width="25.33203125" style="9" customWidth="1"/>
    <col min="8716" max="8716" width="23.44140625" style="9" customWidth="1"/>
    <col min="8717" max="8717" width="25" style="9" customWidth="1"/>
    <col min="8718" max="8718" width="25.33203125" style="9" customWidth="1"/>
    <col min="8719" max="8719" width="25" style="9" customWidth="1"/>
    <col min="8720" max="8720" width="23.33203125" style="9" customWidth="1"/>
    <col min="8721" max="8721" width="24.44140625" style="9" customWidth="1"/>
    <col min="8722" max="8722" width="21.44140625" style="9" customWidth="1"/>
    <col min="8723" max="8723" width="26.109375" style="9" customWidth="1"/>
    <col min="8724" max="8725" width="0" style="9" hidden="1" customWidth="1"/>
    <col min="8726" max="8726" width="25.5546875" style="9" customWidth="1"/>
    <col min="8727" max="8727" width="17.5546875" style="9" customWidth="1"/>
    <col min="8728" max="8751" width="0" style="9" hidden="1" customWidth="1"/>
    <col min="8752" max="8752" width="20.44140625" style="9" customWidth="1"/>
    <col min="8753" max="8754" width="18.33203125" style="9" customWidth="1"/>
    <col min="8755" max="8762" width="9.33203125" style="9"/>
    <col min="8763" max="8763" width="26.5546875" style="9" customWidth="1"/>
    <col min="8764" max="8890" width="9.33203125" style="9"/>
    <col min="8891" max="8891" width="221.33203125" style="9" customWidth="1"/>
    <col min="8892" max="8892" width="30.33203125" style="9" customWidth="1"/>
    <col min="8893" max="8893" width="45.6640625" style="9" customWidth="1"/>
    <col min="8894" max="8894" width="40.5546875" style="9" customWidth="1"/>
    <col min="8895" max="8895" width="49.33203125" style="9" customWidth="1"/>
    <col min="8896" max="8896" width="25.5546875" style="9" customWidth="1"/>
    <col min="8897" max="8897" width="54.6640625" style="9" customWidth="1"/>
    <col min="8898" max="8898" width="25.33203125" style="9" customWidth="1"/>
    <col min="8899" max="8899" width="51.5546875" style="9" customWidth="1"/>
    <col min="8900" max="8900" width="23.109375" style="9" customWidth="1"/>
    <col min="8901" max="8901" width="29.88671875" style="9" customWidth="1"/>
    <col min="8902" max="8902" width="38.88671875" style="9" customWidth="1"/>
    <col min="8903" max="8903" width="30.88671875" style="9" customWidth="1"/>
    <col min="8904" max="8904" width="31.33203125" style="9" customWidth="1"/>
    <col min="8905" max="8905" width="32.6640625" style="9" customWidth="1"/>
    <col min="8906" max="8906" width="37.6640625" style="9" customWidth="1"/>
    <col min="8907" max="8908" width="0" style="9" hidden="1" customWidth="1"/>
    <col min="8909" max="8909" width="28.109375" style="9" customWidth="1"/>
    <col min="8910" max="8910" width="30.33203125" style="9" customWidth="1"/>
    <col min="8911" max="8962" width="0" style="9" hidden="1" customWidth="1"/>
    <col min="8963" max="8963" width="23.109375" style="9" customWidth="1"/>
    <col min="8964" max="8964" width="22.88671875" style="9" customWidth="1"/>
    <col min="8965" max="8965" width="24.109375" style="9" customWidth="1"/>
    <col min="8966" max="8966" width="23.6640625" style="9" customWidth="1"/>
    <col min="8967" max="8967" width="24.44140625" style="9" customWidth="1"/>
    <col min="8968" max="8968" width="23" style="9" customWidth="1"/>
    <col min="8969" max="8969" width="24.44140625" style="9" customWidth="1"/>
    <col min="8970" max="8970" width="24" style="9" customWidth="1"/>
    <col min="8971" max="8971" width="25.33203125" style="9" customWidth="1"/>
    <col min="8972" max="8972" width="23.44140625" style="9" customWidth="1"/>
    <col min="8973" max="8973" width="25" style="9" customWidth="1"/>
    <col min="8974" max="8974" width="25.33203125" style="9" customWidth="1"/>
    <col min="8975" max="8975" width="25" style="9" customWidth="1"/>
    <col min="8976" max="8976" width="23.33203125" style="9" customWidth="1"/>
    <col min="8977" max="8977" width="24.44140625" style="9" customWidth="1"/>
    <col min="8978" max="8978" width="21.44140625" style="9" customWidth="1"/>
    <col min="8979" max="8979" width="26.109375" style="9" customWidth="1"/>
    <col min="8980" max="8981" width="0" style="9" hidden="1" customWidth="1"/>
    <col min="8982" max="8982" width="25.5546875" style="9" customWidth="1"/>
    <col min="8983" max="8983" width="17.5546875" style="9" customWidth="1"/>
    <col min="8984" max="9007" width="0" style="9" hidden="1" customWidth="1"/>
    <col min="9008" max="9008" width="20.44140625" style="9" customWidth="1"/>
    <col min="9009" max="9010" width="18.33203125" style="9" customWidth="1"/>
    <col min="9011" max="9018" width="9.33203125" style="9"/>
    <col min="9019" max="9019" width="26.5546875" style="9" customWidth="1"/>
    <col min="9020" max="9146" width="9.33203125" style="9"/>
    <col min="9147" max="9147" width="221.33203125" style="9" customWidth="1"/>
    <col min="9148" max="9148" width="30.33203125" style="9" customWidth="1"/>
    <col min="9149" max="9149" width="45.6640625" style="9" customWidth="1"/>
    <col min="9150" max="9150" width="40.5546875" style="9" customWidth="1"/>
    <col min="9151" max="9151" width="49.33203125" style="9" customWidth="1"/>
    <col min="9152" max="9152" width="25.5546875" style="9" customWidth="1"/>
    <col min="9153" max="9153" width="54.6640625" style="9" customWidth="1"/>
    <col min="9154" max="9154" width="25.33203125" style="9" customWidth="1"/>
    <col min="9155" max="9155" width="51.5546875" style="9" customWidth="1"/>
    <col min="9156" max="9156" width="23.109375" style="9" customWidth="1"/>
    <col min="9157" max="9157" width="29.88671875" style="9" customWidth="1"/>
    <col min="9158" max="9158" width="38.88671875" style="9" customWidth="1"/>
    <col min="9159" max="9159" width="30.88671875" style="9" customWidth="1"/>
    <col min="9160" max="9160" width="31.33203125" style="9" customWidth="1"/>
    <col min="9161" max="9161" width="32.6640625" style="9" customWidth="1"/>
    <col min="9162" max="9162" width="37.6640625" style="9" customWidth="1"/>
    <col min="9163" max="9164" width="0" style="9" hidden="1" customWidth="1"/>
    <col min="9165" max="9165" width="28.109375" style="9" customWidth="1"/>
    <col min="9166" max="9166" width="30.33203125" style="9" customWidth="1"/>
    <col min="9167" max="9218" width="0" style="9" hidden="1" customWidth="1"/>
    <col min="9219" max="9219" width="23.109375" style="9" customWidth="1"/>
    <col min="9220" max="9220" width="22.88671875" style="9" customWidth="1"/>
    <col min="9221" max="9221" width="24.109375" style="9" customWidth="1"/>
    <col min="9222" max="9222" width="23.6640625" style="9" customWidth="1"/>
    <col min="9223" max="9223" width="24.44140625" style="9" customWidth="1"/>
    <col min="9224" max="9224" width="23" style="9" customWidth="1"/>
    <col min="9225" max="9225" width="24.44140625" style="9" customWidth="1"/>
    <col min="9226" max="9226" width="24" style="9" customWidth="1"/>
    <col min="9227" max="9227" width="25.33203125" style="9" customWidth="1"/>
    <col min="9228" max="9228" width="23.44140625" style="9" customWidth="1"/>
    <col min="9229" max="9229" width="25" style="9" customWidth="1"/>
    <col min="9230" max="9230" width="25.33203125" style="9" customWidth="1"/>
    <col min="9231" max="9231" width="25" style="9" customWidth="1"/>
    <col min="9232" max="9232" width="23.33203125" style="9" customWidth="1"/>
    <col min="9233" max="9233" width="24.44140625" style="9" customWidth="1"/>
    <col min="9234" max="9234" width="21.44140625" style="9" customWidth="1"/>
    <col min="9235" max="9235" width="26.109375" style="9" customWidth="1"/>
    <col min="9236" max="9237" width="0" style="9" hidden="1" customWidth="1"/>
    <col min="9238" max="9238" width="25.5546875" style="9" customWidth="1"/>
    <col min="9239" max="9239" width="17.5546875" style="9" customWidth="1"/>
    <col min="9240" max="9263" width="0" style="9" hidden="1" customWidth="1"/>
    <col min="9264" max="9264" width="20.44140625" style="9" customWidth="1"/>
    <col min="9265" max="9266" width="18.33203125" style="9" customWidth="1"/>
    <col min="9267" max="9274" width="9.33203125" style="9"/>
    <col min="9275" max="9275" width="26.5546875" style="9" customWidth="1"/>
    <col min="9276" max="9402" width="9.33203125" style="9"/>
    <col min="9403" max="9403" width="221.33203125" style="9" customWidth="1"/>
    <col min="9404" max="9404" width="30.33203125" style="9" customWidth="1"/>
    <col min="9405" max="9405" width="45.6640625" style="9" customWidth="1"/>
    <col min="9406" max="9406" width="40.5546875" style="9" customWidth="1"/>
    <col min="9407" max="9407" width="49.33203125" style="9" customWidth="1"/>
    <col min="9408" max="9408" width="25.5546875" style="9" customWidth="1"/>
    <col min="9409" max="9409" width="54.6640625" style="9" customWidth="1"/>
    <col min="9410" max="9410" width="25.33203125" style="9" customWidth="1"/>
    <col min="9411" max="9411" width="51.5546875" style="9" customWidth="1"/>
    <col min="9412" max="9412" width="23.109375" style="9" customWidth="1"/>
    <col min="9413" max="9413" width="29.88671875" style="9" customWidth="1"/>
    <col min="9414" max="9414" width="38.88671875" style="9" customWidth="1"/>
    <col min="9415" max="9415" width="30.88671875" style="9" customWidth="1"/>
    <col min="9416" max="9416" width="31.33203125" style="9" customWidth="1"/>
    <col min="9417" max="9417" width="32.6640625" style="9" customWidth="1"/>
    <col min="9418" max="9418" width="37.6640625" style="9" customWidth="1"/>
    <col min="9419" max="9420" width="0" style="9" hidden="1" customWidth="1"/>
    <col min="9421" max="9421" width="28.109375" style="9" customWidth="1"/>
    <col min="9422" max="9422" width="30.33203125" style="9" customWidth="1"/>
    <col min="9423" max="9474" width="0" style="9" hidden="1" customWidth="1"/>
    <col min="9475" max="9475" width="23.109375" style="9" customWidth="1"/>
    <col min="9476" max="9476" width="22.88671875" style="9" customWidth="1"/>
    <col min="9477" max="9477" width="24.109375" style="9" customWidth="1"/>
    <col min="9478" max="9478" width="23.6640625" style="9" customWidth="1"/>
    <col min="9479" max="9479" width="24.44140625" style="9" customWidth="1"/>
    <col min="9480" max="9480" width="23" style="9" customWidth="1"/>
    <col min="9481" max="9481" width="24.44140625" style="9" customWidth="1"/>
    <col min="9482" max="9482" width="24" style="9" customWidth="1"/>
    <col min="9483" max="9483" width="25.33203125" style="9" customWidth="1"/>
    <col min="9484" max="9484" width="23.44140625" style="9" customWidth="1"/>
    <col min="9485" max="9485" width="25" style="9" customWidth="1"/>
    <col min="9486" max="9486" width="25.33203125" style="9" customWidth="1"/>
    <col min="9487" max="9487" width="25" style="9" customWidth="1"/>
    <col min="9488" max="9488" width="23.33203125" style="9" customWidth="1"/>
    <col min="9489" max="9489" width="24.44140625" style="9" customWidth="1"/>
    <col min="9490" max="9490" width="21.44140625" style="9" customWidth="1"/>
    <col min="9491" max="9491" width="26.109375" style="9" customWidth="1"/>
    <col min="9492" max="9493" width="0" style="9" hidden="1" customWidth="1"/>
    <col min="9494" max="9494" width="25.5546875" style="9" customWidth="1"/>
    <col min="9495" max="9495" width="17.5546875" style="9" customWidth="1"/>
    <col min="9496" max="9519" width="0" style="9" hidden="1" customWidth="1"/>
    <col min="9520" max="9520" width="20.44140625" style="9" customWidth="1"/>
    <col min="9521" max="9522" width="18.33203125" style="9" customWidth="1"/>
    <col min="9523" max="9530" width="9.33203125" style="9"/>
    <col min="9531" max="9531" width="26.5546875" style="9" customWidth="1"/>
    <col min="9532" max="9658" width="9.33203125" style="9"/>
    <col min="9659" max="9659" width="221.33203125" style="9" customWidth="1"/>
    <col min="9660" max="9660" width="30.33203125" style="9" customWidth="1"/>
    <col min="9661" max="9661" width="45.6640625" style="9" customWidth="1"/>
    <col min="9662" max="9662" width="40.5546875" style="9" customWidth="1"/>
    <col min="9663" max="9663" width="49.33203125" style="9" customWidth="1"/>
    <col min="9664" max="9664" width="25.5546875" style="9" customWidth="1"/>
    <col min="9665" max="9665" width="54.6640625" style="9" customWidth="1"/>
    <col min="9666" max="9666" width="25.33203125" style="9" customWidth="1"/>
    <col min="9667" max="9667" width="51.5546875" style="9" customWidth="1"/>
    <col min="9668" max="9668" width="23.109375" style="9" customWidth="1"/>
    <col min="9669" max="9669" width="29.88671875" style="9" customWidth="1"/>
    <col min="9670" max="9670" width="38.88671875" style="9" customWidth="1"/>
    <col min="9671" max="9671" width="30.88671875" style="9" customWidth="1"/>
    <col min="9672" max="9672" width="31.33203125" style="9" customWidth="1"/>
    <col min="9673" max="9673" width="32.6640625" style="9" customWidth="1"/>
    <col min="9674" max="9674" width="37.6640625" style="9" customWidth="1"/>
    <col min="9675" max="9676" width="0" style="9" hidden="1" customWidth="1"/>
    <col min="9677" max="9677" width="28.109375" style="9" customWidth="1"/>
    <col min="9678" max="9678" width="30.33203125" style="9" customWidth="1"/>
    <col min="9679" max="9730" width="0" style="9" hidden="1" customWidth="1"/>
    <col min="9731" max="9731" width="23.109375" style="9" customWidth="1"/>
    <col min="9732" max="9732" width="22.88671875" style="9" customWidth="1"/>
    <col min="9733" max="9733" width="24.109375" style="9" customWidth="1"/>
    <col min="9734" max="9734" width="23.6640625" style="9" customWidth="1"/>
    <col min="9735" max="9735" width="24.44140625" style="9" customWidth="1"/>
    <col min="9736" max="9736" width="23" style="9" customWidth="1"/>
    <col min="9737" max="9737" width="24.44140625" style="9" customWidth="1"/>
    <col min="9738" max="9738" width="24" style="9" customWidth="1"/>
    <col min="9739" max="9739" width="25.33203125" style="9" customWidth="1"/>
    <col min="9740" max="9740" width="23.44140625" style="9" customWidth="1"/>
    <col min="9741" max="9741" width="25" style="9" customWidth="1"/>
    <col min="9742" max="9742" width="25.33203125" style="9" customWidth="1"/>
    <col min="9743" max="9743" width="25" style="9" customWidth="1"/>
    <col min="9744" max="9744" width="23.33203125" style="9" customWidth="1"/>
    <col min="9745" max="9745" width="24.44140625" style="9" customWidth="1"/>
    <col min="9746" max="9746" width="21.44140625" style="9" customWidth="1"/>
    <col min="9747" max="9747" width="26.109375" style="9" customWidth="1"/>
    <col min="9748" max="9749" width="0" style="9" hidden="1" customWidth="1"/>
    <col min="9750" max="9750" width="25.5546875" style="9" customWidth="1"/>
    <col min="9751" max="9751" width="17.5546875" style="9" customWidth="1"/>
    <col min="9752" max="9775" width="0" style="9" hidden="1" customWidth="1"/>
    <col min="9776" max="9776" width="20.44140625" style="9" customWidth="1"/>
    <col min="9777" max="9778" width="18.33203125" style="9" customWidth="1"/>
    <col min="9779" max="9786" width="9.33203125" style="9"/>
    <col min="9787" max="9787" width="26.5546875" style="9" customWidth="1"/>
    <col min="9788" max="9914" width="9.33203125" style="9"/>
    <col min="9915" max="9915" width="221.33203125" style="9" customWidth="1"/>
    <col min="9916" max="9916" width="30.33203125" style="9" customWidth="1"/>
    <col min="9917" max="9917" width="45.6640625" style="9" customWidth="1"/>
    <col min="9918" max="9918" width="40.5546875" style="9" customWidth="1"/>
    <col min="9919" max="9919" width="49.33203125" style="9" customWidth="1"/>
    <col min="9920" max="9920" width="25.5546875" style="9" customWidth="1"/>
    <col min="9921" max="9921" width="54.6640625" style="9" customWidth="1"/>
    <col min="9922" max="9922" width="25.33203125" style="9" customWidth="1"/>
    <col min="9923" max="9923" width="51.5546875" style="9" customWidth="1"/>
    <col min="9924" max="9924" width="23.109375" style="9" customWidth="1"/>
    <col min="9925" max="9925" width="29.88671875" style="9" customWidth="1"/>
    <col min="9926" max="9926" width="38.88671875" style="9" customWidth="1"/>
    <col min="9927" max="9927" width="30.88671875" style="9" customWidth="1"/>
    <col min="9928" max="9928" width="31.33203125" style="9" customWidth="1"/>
    <col min="9929" max="9929" width="32.6640625" style="9" customWidth="1"/>
    <col min="9930" max="9930" width="37.6640625" style="9" customWidth="1"/>
    <col min="9931" max="9932" width="0" style="9" hidden="1" customWidth="1"/>
    <col min="9933" max="9933" width="28.109375" style="9" customWidth="1"/>
    <col min="9934" max="9934" width="30.33203125" style="9" customWidth="1"/>
    <col min="9935" max="9986" width="0" style="9" hidden="1" customWidth="1"/>
    <col min="9987" max="9987" width="23.109375" style="9" customWidth="1"/>
    <col min="9988" max="9988" width="22.88671875" style="9" customWidth="1"/>
    <col min="9989" max="9989" width="24.109375" style="9" customWidth="1"/>
    <col min="9990" max="9990" width="23.6640625" style="9" customWidth="1"/>
    <col min="9991" max="9991" width="24.44140625" style="9" customWidth="1"/>
    <col min="9992" max="9992" width="23" style="9" customWidth="1"/>
    <col min="9993" max="9993" width="24.44140625" style="9" customWidth="1"/>
    <col min="9994" max="9994" width="24" style="9" customWidth="1"/>
    <col min="9995" max="9995" width="25.33203125" style="9" customWidth="1"/>
    <col min="9996" max="9996" width="23.44140625" style="9" customWidth="1"/>
    <col min="9997" max="9997" width="25" style="9" customWidth="1"/>
    <col min="9998" max="9998" width="25.33203125" style="9" customWidth="1"/>
    <col min="9999" max="9999" width="25" style="9" customWidth="1"/>
    <col min="10000" max="10000" width="23.33203125" style="9" customWidth="1"/>
    <col min="10001" max="10001" width="24.44140625" style="9" customWidth="1"/>
    <col min="10002" max="10002" width="21.44140625" style="9" customWidth="1"/>
    <col min="10003" max="10003" width="26.109375" style="9" customWidth="1"/>
    <col min="10004" max="10005" width="0" style="9" hidden="1" customWidth="1"/>
    <col min="10006" max="10006" width="25.5546875" style="9" customWidth="1"/>
    <col min="10007" max="10007" width="17.5546875" style="9" customWidth="1"/>
    <col min="10008" max="10031" width="0" style="9" hidden="1" customWidth="1"/>
    <col min="10032" max="10032" width="20.44140625" style="9" customWidth="1"/>
    <col min="10033" max="10034" width="18.33203125" style="9" customWidth="1"/>
    <col min="10035" max="10042" width="9.33203125" style="9"/>
    <col min="10043" max="10043" width="26.5546875" style="9" customWidth="1"/>
    <col min="10044" max="10170" width="9.33203125" style="9"/>
    <col min="10171" max="10171" width="221.33203125" style="9" customWidth="1"/>
    <col min="10172" max="10172" width="30.33203125" style="9" customWidth="1"/>
    <col min="10173" max="10173" width="45.6640625" style="9" customWidth="1"/>
    <col min="10174" max="10174" width="40.5546875" style="9" customWidth="1"/>
    <col min="10175" max="10175" width="49.33203125" style="9" customWidth="1"/>
    <col min="10176" max="10176" width="25.5546875" style="9" customWidth="1"/>
    <col min="10177" max="10177" width="54.6640625" style="9" customWidth="1"/>
    <col min="10178" max="10178" width="25.33203125" style="9" customWidth="1"/>
    <col min="10179" max="10179" width="51.5546875" style="9" customWidth="1"/>
    <col min="10180" max="10180" width="23.109375" style="9" customWidth="1"/>
    <col min="10181" max="10181" width="29.88671875" style="9" customWidth="1"/>
    <col min="10182" max="10182" width="38.88671875" style="9" customWidth="1"/>
    <col min="10183" max="10183" width="30.88671875" style="9" customWidth="1"/>
    <col min="10184" max="10184" width="31.33203125" style="9" customWidth="1"/>
    <col min="10185" max="10185" width="32.6640625" style="9" customWidth="1"/>
    <col min="10186" max="10186" width="37.6640625" style="9" customWidth="1"/>
    <col min="10187" max="10188" width="0" style="9" hidden="1" customWidth="1"/>
    <col min="10189" max="10189" width="28.109375" style="9" customWidth="1"/>
    <col min="10190" max="10190" width="30.33203125" style="9" customWidth="1"/>
    <col min="10191" max="10242" width="0" style="9" hidden="1" customWidth="1"/>
    <col min="10243" max="10243" width="23.109375" style="9" customWidth="1"/>
    <col min="10244" max="10244" width="22.88671875" style="9" customWidth="1"/>
    <col min="10245" max="10245" width="24.109375" style="9" customWidth="1"/>
    <col min="10246" max="10246" width="23.6640625" style="9" customWidth="1"/>
    <col min="10247" max="10247" width="24.44140625" style="9" customWidth="1"/>
    <col min="10248" max="10248" width="23" style="9" customWidth="1"/>
    <col min="10249" max="10249" width="24.44140625" style="9" customWidth="1"/>
    <col min="10250" max="10250" width="24" style="9" customWidth="1"/>
    <col min="10251" max="10251" width="25.33203125" style="9" customWidth="1"/>
    <col min="10252" max="10252" width="23.44140625" style="9" customWidth="1"/>
    <col min="10253" max="10253" width="25" style="9" customWidth="1"/>
    <col min="10254" max="10254" width="25.33203125" style="9" customWidth="1"/>
    <col min="10255" max="10255" width="25" style="9" customWidth="1"/>
    <col min="10256" max="10256" width="23.33203125" style="9" customWidth="1"/>
    <col min="10257" max="10257" width="24.44140625" style="9" customWidth="1"/>
    <col min="10258" max="10258" width="21.44140625" style="9" customWidth="1"/>
    <col min="10259" max="10259" width="26.109375" style="9" customWidth="1"/>
    <col min="10260" max="10261" width="0" style="9" hidden="1" customWidth="1"/>
    <col min="10262" max="10262" width="25.5546875" style="9" customWidth="1"/>
    <col min="10263" max="10263" width="17.5546875" style="9" customWidth="1"/>
    <col min="10264" max="10287" width="0" style="9" hidden="1" customWidth="1"/>
    <col min="10288" max="10288" width="20.44140625" style="9" customWidth="1"/>
    <col min="10289" max="10290" width="18.33203125" style="9" customWidth="1"/>
    <col min="10291" max="10298" width="9.33203125" style="9"/>
    <col min="10299" max="10299" width="26.5546875" style="9" customWidth="1"/>
    <col min="10300" max="10426" width="9.33203125" style="9"/>
    <col min="10427" max="10427" width="221.33203125" style="9" customWidth="1"/>
    <col min="10428" max="10428" width="30.33203125" style="9" customWidth="1"/>
    <col min="10429" max="10429" width="45.6640625" style="9" customWidth="1"/>
    <col min="10430" max="10430" width="40.5546875" style="9" customWidth="1"/>
    <col min="10431" max="10431" width="49.33203125" style="9" customWidth="1"/>
    <col min="10432" max="10432" width="25.5546875" style="9" customWidth="1"/>
    <col min="10433" max="10433" width="54.6640625" style="9" customWidth="1"/>
    <col min="10434" max="10434" width="25.33203125" style="9" customWidth="1"/>
    <col min="10435" max="10435" width="51.5546875" style="9" customWidth="1"/>
    <col min="10436" max="10436" width="23.109375" style="9" customWidth="1"/>
    <col min="10437" max="10437" width="29.88671875" style="9" customWidth="1"/>
    <col min="10438" max="10438" width="38.88671875" style="9" customWidth="1"/>
    <col min="10439" max="10439" width="30.88671875" style="9" customWidth="1"/>
    <col min="10440" max="10440" width="31.33203125" style="9" customWidth="1"/>
    <col min="10441" max="10441" width="32.6640625" style="9" customWidth="1"/>
    <col min="10442" max="10442" width="37.6640625" style="9" customWidth="1"/>
    <col min="10443" max="10444" width="0" style="9" hidden="1" customWidth="1"/>
    <col min="10445" max="10445" width="28.109375" style="9" customWidth="1"/>
    <col min="10446" max="10446" width="30.33203125" style="9" customWidth="1"/>
    <col min="10447" max="10498" width="0" style="9" hidden="1" customWidth="1"/>
    <col min="10499" max="10499" width="23.109375" style="9" customWidth="1"/>
    <col min="10500" max="10500" width="22.88671875" style="9" customWidth="1"/>
    <col min="10501" max="10501" width="24.109375" style="9" customWidth="1"/>
    <col min="10502" max="10502" width="23.6640625" style="9" customWidth="1"/>
    <col min="10503" max="10503" width="24.44140625" style="9" customWidth="1"/>
    <col min="10504" max="10504" width="23" style="9" customWidth="1"/>
    <col min="10505" max="10505" width="24.44140625" style="9" customWidth="1"/>
    <col min="10506" max="10506" width="24" style="9" customWidth="1"/>
    <col min="10507" max="10507" width="25.33203125" style="9" customWidth="1"/>
    <col min="10508" max="10508" width="23.44140625" style="9" customWidth="1"/>
    <col min="10509" max="10509" width="25" style="9" customWidth="1"/>
    <col min="10510" max="10510" width="25.33203125" style="9" customWidth="1"/>
    <col min="10511" max="10511" width="25" style="9" customWidth="1"/>
    <col min="10512" max="10512" width="23.33203125" style="9" customWidth="1"/>
    <col min="10513" max="10513" width="24.44140625" style="9" customWidth="1"/>
    <col min="10514" max="10514" width="21.44140625" style="9" customWidth="1"/>
    <col min="10515" max="10515" width="26.109375" style="9" customWidth="1"/>
    <col min="10516" max="10517" width="0" style="9" hidden="1" customWidth="1"/>
    <col min="10518" max="10518" width="25.5546875" style="9" customWidth="1"/>
    <col min="10519" max="10519" width="17.5546875" style="9" customWidth="1"/>
    <col min="10520" max="10543" width="0" style="9" hidden="1" customWidth="1"/>
    <col min="10544" max="10544" width="20.44140625" style="9" customWidth="1"/>
    <col min="10545" max="10546" width="18.33203125" style="9" customWidth="1"/>
    <col min="10547" max="10554" width="9.33203125" style="9"/>
    <col min="10555" max="10555" width="26.5546875" style="9" customWidth="1"/>
    <col min="10556" max="10682" width="9.33203125" style="9"/>
    <col min="10683" max="10683" width="221.33203125" style="9" customWidth="1"/>
    <col min="10684" max="10684" width="30.33203125" style="9" customWidth="1"/>
    <col min="10685" max="10685" width="45.6640625" style="9" customWidth="1"/>
    <col min="10686" max="10686" width="40.5546875" style="9" customWidth="1"/>
    <col min="10687" max="10687" width="49.33203125" style="9" customWidth="1"/>
    <col min="10688" max="10688" width="25.5546875" style="9" customWidth="1"/>
    <col min="10689" max="10689" width="54.6640625" style="9" customWidth="1"/>
    <col min="10690" max="10690" width="25.33203125" style="9" customWidth="1"/>
    <col min="10691" max="10691" width="51.5546875" style="9" customWidth="1"/>
    <col min="10692" max="10692" width="23.109375" style="9" customWidth="1"/>
    <col min="10693" max="10693" width="29.88671875" style="9" customWidth="1"/>
    <col min="10694" max="10694" width="38.88671875" style="9" customWidth="1"/>
    <col min="10695" max="10695" width="30.88671875" style="9" customWidth="1"/>
    <col min="10696" max="10696" width="31.33203125" style="9" customWidth="1"/>
    <col min="10697" max="10697" width="32.6640625" style="9" customWidth="1"/>
    <col min="10698" max="10698" width="37.6640625" style="9" customWidth="1"/>
    <col min="10699" max="10700" width="0" style="9" hidden="1" customWidth="1"/>
    <col min="10701" max="10701" width="28.109375" style="9" customWidth="1"/>
    <col min="10702" max="10702" width="30.33203125" style="9" customWidth="1"/>
    <col min="10703" max="10754" width="0" style="9" hidden="1" customWidth="1"/>
    <col min="10755" max="10755" width="23.109375" style="9" customWidth="1"/>
    <col min="10756" max="10756" width="22.88671875" style="9" customWidth="1"/>
    <col min="10757" max="10757" width="24.109375" style="9" customWidth="1"/>
    <col min="10758" max="10758" width="23.6640625" style="9" customWidth="1"/>
    <col min="10759" max="10759" width="24.44140625" style="9" customWidth="1"/>
    <col min="10760" max="10760" width="23" style="9" customWidth="1"/>
    <col min="10761" max="10761" width="24.44140625" style="9" customWidth="1"/>
    <col min="10762" max="10762" width="24" style="9" customWidth="1"/>
    <col min="10763" max="10763" width="25.33203125" style="9" customWidth="1"/>
    <col min="10764" max="10764" width="23.44140625" style="9" customWidth="1"/>
    <col min="10765" max="10765" width="25" style="9" customWidth="1"/>
    <col min="10766" max="10766" width="25.33203125" style="9" customWidth="1"/>
    <col min="10767" max="10767" width="25" style="9" customWidth="1"/>
    <col min="10768" max="10768" width="23.33203125" style="9" customWidth="1"/>
    <col min="10769" max="10769" width="24.44140625" style="9" customWidth="1"/>
    <col min="10770" max="10770" width="21.44140625" style="9" customWidth="1"/>
    <col min="10771" max="10771" width="26.109375" style="9" customWidth="1"/>
    <col min="10772" max="10773" width="0" style="9" hidden="1" customWidth="1"/>
    <col min="10774" max="10774" width="25.5546875" style="9" customWidth="1"/>
    <col min="10775" max="10775" width="17.5546875" style="9" customWidth="1"/>
    <col min="10776" max="10799" width="0" style="9" hidden="1" customWidth="1"/>
    <col min="10800" max="10800" width="20.44140625" style="9" customWidth="1"/>
    <col min="10801" max="10802" width="18.33203125" style="9" customWidth="1"/>
    <col min="10803" max="10810" width="9.33203125" style="9"/>
    <col min="10811" max="10811" width="26.5546875" style="9" customWidth="1"/>
    <col min="10812" max="10938" width="9.33203125" style="9"/>
    <col min="10939" max="10939" width="221.33203125" style="9" customWidth="1"/>
    <col min="10940" max="10940" width="30.33203125" style="9" customWidth="1"/>
    <col min="10941" max="10941" width="45.6640625" style="9" customWidth="1"/>
    <col min="10942" max="10942" width="40.5546875" style="9" customWidth="1"/>
    <col min="10943" max="10943" width="49.33203125" style="9" customWidth="1"/>
    <col min="10944" max="10944" width="25.5546875" style="9" customWidth="1"/>
    <col min="10945" max="10945" width="54.6640625" style="9" customWidth="1"/>
    <col min="10946" max="10946" width="25.33203125" style="9" customWidth="1"/>
    <col min="10947" max="10947" width="51.5546875" style="9" customWidth="1"/>
    <col min="10948" max="10948" width="23.109375" style="9" customWidth="1"/>
    <col min="10949" max="10949" width="29.88671875" style="9" customWidth="1"/>
    <col min="10950" max="10950" width="38.88671875" style="9" customWidth="1"/>
    <col min="10951" max="10951" width="30.88671875" style="9" customWidth="1"/>
    <col min="10952" max="10952" width="31.33203125" style="9" customWidth="1"/>
    <col min="10953" max="10953" width="32.6640625" style="9" customWidth="1"/>
    <col min="10954" max="10954" width="37.6640625" style="9" customWidth="1"/>
    <col min="10955" max="10956" width="0" style="9" hidden="1" customWidth="1"/>
    <col min="10957" max="10957" width="28.109375" style="9" customWidth="1"/>
    <col min="10958" max="10958" width="30.33203125" style="9" customWidth="1"/>
    <col min="10959" max="11010" width="0" style="9" hidden="1" customWidth="1"/>
    <col min="11011" max="11011" width="23.109375" style="9" customWidth="1"/>
    <col min="11012" max="11012" width="22.88671875" style="9" customWidth="1"/>
    <col min="11013" max="11013" width="24.109375" style="9" customWidth="1"/>
    <col min="11014" max="11014" width="23.6640625" style="9" customWidth="1"/>
    <col min="11015" max="11015" width="24.44140625" style="9" customWidth="1"/>
    <col min="11016" max="11016" width="23" style="9" customWidth="1"/>
    <col min="11017" max="11017" width="24.44140625" style="9" customWidth="1"/>
    <col min="11018" max="11018" width="24" style="9" customWidth="1"/>
    <col min="11019" max="11019" width="25.33203125" style="9" customWidth="1"/>
    <col min="11020" max="11020" width="23.44140625" style="9" customWidth="1"/>
    <col min="11021" max="11021" width="25" style="9" customWidth="1"/>
    <col min="11022" max="11022" width="25.33203125" style="9" customWidth="1"/>
    <col min="11023" max="11023" width="25" style="9" customWidth="1"/>
    <col min="11024" max="11024" width="23.33203125" style="9" customWidth="1"/>
    <col min="11025" max="11025" width="24.44140625" style="9" customWidth="1"/>
    <col min="11026" max="11026" width="21.44140625" style="9" customWidth="1"/>
    <col min="11027" max="11027" width="26.109375" style="9" customWidth="1"/>
    <col min="11028" max="11029" width="0" style="9" hidden="1" customWidth="1"/>
    <col min="11030" max="11030" width="25.5546875" style="9" customWidth="1"/>
    <col min="11031" max="11031" width="17.5546875" style="9" customWidth="1"/>
    <col min="11032" max="11055" width="0" style="9" hidden="1" customWidth="1"/>
    <col min="11056" max="11056" width="20.44140625" style="9" customWidth="1"/>
    <col min="11057" max="11058" width="18.33203125" style="9" customWidth="1"/>
    <col min="11059" max="11066" width="9.33203125" style="9"/>
    <col min="11067" max="11067" width="26.5546875" style="9" customWidth="1"/>
    <col min="11068" max="11194" width="9.33203125" style="9"/>
    <col min="11195" max="11195" width="221.33203125" style="9" customWidth="1"/>
    <col min="11196" max="11196" width="30.33203125" style="9" customWidth="1"/>
    <col min="11197" max="11197" width="45.6640625" style="9" customWidth="1"/>
    <col min="11198" max="11198" width="40.5546875" style="9" customWidth="1"/>
    <col min="11199" max="11199" width="49.33203125" style="9" customWidth="1"/>
    <col min="11200" max="11200" width="25.5546875" style="9" customWidth="1"/>
    <col min="11201" max="11201" width="54.6640625" style="9" customWidth="1"/>
    <col min="11202" max="11202" width="25.33203125" style="9" customWidth="1"/>
    <col min="11203" max="11203" width="51.5546875" style="9" customWidth="1"/>
    <col min="11204" max="11204" width="23.109375" style="9" customWidth="1"/>
    <col min="11205" max="11205" width="29.88671875" style="9" customWidth="1"/>
    <col min="11206" max="11206" width="38.88671875" style="9" customWidth="1"/>
    <col min="11207" max="11207" width="30.88671875" style="9" customWidth="1"/>
    <col min="11208" max="11208" width="31.33203125" style="9" customWidth="1"/>
    <col min="11209" max="11209" width="32.6640625" style="9" customWidth="1"/>
    <col min="11210" max="11210" width="37.6640625" style="9" customWidth="1"/>
    <col min="11211" max="11212" width="0" style="9" hidden="1" customWidth="1"/>
    <col min="11213" max="11213" width="28.109375" style="9" customWidth="1"/>
    <col min="11214" max="11214" width="30.33203125" style="9" customWidth="1"/>
    <col min="11215" max="11266" width="0" style="9" hidden="1" customWidth="1"/>
    <col min="11267" max="11267" width="23.109375" style="9" customWidth="1"/>
    <col min="11268" max="11268" width="22.88671875" style="9" customWidth="1"/>
    <col min="11269" max="11269" width="24.109375" style="9" customWidth="1"/>
    <col min="11270" max="11270" width="23.6640625" style="9" customWidth="1"/>
    <col min="11271" max="11271" width="24.44140625" style="9" customWidth="1"/>
    <col min="11272" max="11272" width="23" style="9" customWidth="1"/>
    <col min="11273" max="11273" width="24.44140625" style="9" customWidth="1"/>
    <col min="11274" max="11274" width="24" style="9" customWidth="1"/>
    <col min="11275" max="11275" width="25.33203125" style="9" customWidth="1"/>
    <col min="11276" max="11276" width="23.44140625" style="9" customWidth="1"/>
    <col min="11277" max="11277" width="25" style="9" customWidth="1"/>
    <col min="11278" max="11278" width="25.33203125" style="9" customWidth="1"/>
    <col min="11279" max="11279" width="25" style="9" customWidth="1"/>
    <col min="11280" max="11280" width="23.33203125" style="9" customWidth="1"/>
    <col min="11281" max="11281" width="24.44140625" style="9" customWidth="1"/>
    <col min="11282" max="11282" width="21.44140625" style="9" customWidth="1"/>
    <col min="11283" max="11283" width="26.109375" style="9" customWidth="1"/>
    <col min="11284" max="11285" width="0" style="9" hidden="1" customWidth="1"/>
    <col min="11286" max="11286" width="25.5546875" style="9" customWidth="1"/>
    <col min="11287" max="11287" width="17.5546875" style="9" customWidth="1"/>
    <col min="11288" max="11311" width="0" style="9" hidden="1" customWidth="1"/>
    <col min="11312" max="11312" width="20.44140625" style="9" customWidth="1"/>
    <col min="11313" max="11314" width="18.33203125" style="9" customWidth="1"/>
    <col min="11315" max="11322" width="9.33203125" style="9"/>
    <col min="11323" max="11323" width="26.5546875" style="9" customWidth="1"/>
    <col min="11324" max="11450" width="9.33203125" style="9"/>
    <col min="11451" max="11451" width="221.33203125" style="9" customWidth="1"/>
    <col min="11452" max="11452" width="30.33203125" style="9" customWidth="1"/>
    <col min="11453" max="11453" width="45.6640625" style="9" customWidth="1"/>
    <col min="11454" max="11454" width="40.5546875" style="9" customWidth="1"/>
    <col min="11455" max="11455" width="49.33203125" style="9" customWidth="1"/>
    <col min="11456" max="11456" width="25.5546875" style="9" customWidth="1"/>
    <col min="11457" max="11457" width="54.6640625" style="9" customWidth="1"/>
    <col min="11458" max="11458" width="25.33203125" style="9" customWidth="1"/>
    <col min="11459" max="11459" width="51.5546875" style="9" customWidth="1"/>
    <col min="11460" max="11460" width="23.109375" style="9" customWidth="1"/>
    <col min="11461" max="11461" width="29.88671875" style="9" customWidth="1"/>
    <col min="11462" max="11462" width="38.88671875" style="9" customWidth="1"/>
    <col min="11463" max="11463" width="30.88671875" style="9" customWidth="1"/>
    <col min="11464" max="11464" width="31.33203125" style="9" customWidth="1"/>
    <col min="11465" max="11465" width="32.6640625" style="9" customWidth="1"/>
    <col min="11466" max="11466" width="37.6640625" style="9" customWidth="1"/>
    <col min="11467" max="11468" width="0" style="9" hidden="1" customWidth="1"/>
    <col min="11469" max="11469" width="28.109375" style="9" customWidth="1"/>
    <col min="11470" max="11470" width="30.33203125" style="9" customWidth="1"/>
    <col min="11471" max="11522" width="0" style="9" hidden="1" customWidth="1"/>
    <col min="11523" max="11523" width="23.109375" style="9" customWidth="1"/>
    <col min="11524" max="11524" width="22.88671875" style="9" customWidth="1"/>
    <col min="11525" max="11525" width="24.109375" style="9" customWidth="1"/>
    <col min="11526" max="11526" width="23.6640625" style="9" customWidth="1"/>
    <col min="11527" max="11527" width="24.44140625" style="9" customWidth="1"/>
    <col min="11528" max="11528" width="23" style="9" customWidth="1"/>
    <col min="11529" max="11529" width="24.44140625" style="9" customWidth="1"/>
    <col min="11530" max="11530" width="24" style="9" customWidth="1"/>
    <col min="11531" max="11531" width="25.33203125" style="9" customWidth="1"/>
    <col min="11532" max="11532" width="23.44140625" style="9" customWidth="1"/>
    <col min="11533" max="11533" width="25" style="9" customWidth="1"/>
    <col min="11534" max="11534" width="25.33203125" style="9" customWidth="1"/>
    <col min="11535" max="11535" width="25" style="9" customWidth="1"/>
    <col min="11536" max="11536" width="23.33203125" style="9" customWidth="1"/>
    <col min="11537" max="11537" width="24.44140625" style="9" customWidth="1"/>
    <col min="11538" max="11538" width="21.44140625" style="9" customWidth="1"/>
    <col min="11539" max="11539" width="26.109375" style="9" customWidth="1"/>
    <col min="11540" max="11541" width="0" style="9" hidden="1" customWidth="1"/>
    <col min="11542" max="11542" width="25.5546875" style="9" customWidth="1"/>
    <col min="11543" max="11543" width="17.5546875" style="9" customWidth="1"/>
    <col min="11544" max="11567" width="0" style="9" hidden="1" customWidth="1"/>
    <col min="11568" max="11568" width="20.44140625" style="9" customWidth="1"/>
    <col min="11569" max="11570" width="18.33203125" style="9" customWidth="1"/>
    <col min="11571" max="11578" width="9.33203125" style="9"/>
    <col min="11579" max="11579" width="26.5546875" style="9" customWidth="1"/>
    <col min="11580" max="11706" width="9.33203125" style="9"/>
    <col min="11707" max="11707" width="221.33203125" style="9" customWidth="1"/>
    <col min="11708" max="11708" width="30.33203125" style="9" customWidth="1"/>
    <col min="11709" max="11709" width="45.6640625" style="9" customWidth="1"/>
    <col min="11710" max="11710" width="40.5546875" style="9" customWidth="1"/>
    <col min="11711" max="11711" width="49.33203125" style="9" customWidth="1"/>
    <col min="11712" max="11712" width="25.5546875" style="9" customWidth="1"/>
    <col min="11713" max="11713" width="54.6640625" style="9" customWidth="1"/>
    <col min="11714" max="11714" width="25.33203125" style="9" customWidth="1"/>
    <col min="11715" max="11715" width="51.5546875" style="9" customWidth="1"/>
    <col min="11716" max="11716" width="23.109375" style="9" customWidth="1"/>
    <col min="11717" max="11717" width="29.88671875" style="9" customWidth="1"/>
    <col min="11718" max="11718" width="38.88671875" style="9" customWidth="1"/>
    <col min="11719" max="11719" width="30.88671875" style="9" customWidth="1"/>
    <col min="11720" max="11720" width="31.33203125" style="9" customWidth="1"/>
    <col min="11721" max="11721" width="32.6640625" style="9" customWidth="1"/>
    <col min="11722" max="11722" width="37.6640625" style="9" customWidth="1"/>
    <col min="11723" max="11724" width="0" style="9" hidden="1" customWidth="1"/>
    <col min="11725" max="11725" width="28.109375" style="9" customWidth="1"/>
    <col min="11726" max="11726" width="30.33203125" style="9" customWidth="1"/>
    <col min="11727" max="11778" width="0" style="9" hidden="1" customWidth="1"/>
    <col min="11779" max="11779" width="23.109375" style="9" customWidth="1"/>
    <col min="11780" max="11780" width="22.88671875" style="9" customWidth="1"/>
    <col min="11781" max="11781" width="24.109375" style="9" customWidth="1"/>
    <col min="11782" max="11782" width="23.6640625" style="9" customWidth="1"/>
    <col min="11783" max="11783" width="24.44140625" style="9" customWidth="1"/>
    <col min="11784" max="11784" width="23" style="9" customWidth="1"/>
    <col min="11785" max="11785" width="24.44140625" style="9" customWidth="1"/>
    <col min="11786" max="11786" width="24" style="9" customWidth="1"/>
    <col min="11787" max="11787" width="25.33203125" style="9" customWidth="1"/>
    <col min="11788" max="11788" width="23.44140625" style="9" customWidth="1"/>
    <col min="11789" max="11789" width="25" style="9" customWidth="1"/>
    <col min="11790" max="11790" width="25.33203125" style="9" customWidth="1"/>
    <col min="11791" max="11791" width="25" style="9" customWidth="1"/>
    <col min="11792" max="11792" width="23.33203125" style="9" customWidth="1"/>
    <col min="11793" max="11793" width="24.44140625" style="9" customWidth="1"/>
    <col min="11794" max="11794" width="21.44140625" style="9" customWidth="1"/>
    <col min="11795" max="11795" width="26.109375" style="9" customWidth="1"/>
    <col min="11796" max="11797" width="0" style="9" hidden="1" customWidth="1"/>
    <col min="11798" max="11798" width="25.5546875" style="9" customWidth="1"/>
    <col min="11799" max="11799" width="17.5546875" style="9" customWidth="1"/>
    <col min="11800" max="11823" width="0" style="9" hidden="1" customWidth="1"/>
    <col min="11824" max="11824" width="20.44140625" style="9" customWidth="1"/>
    <col min="11825" max="11826" width="18.33203125" style="9" customWidth="1"/>
    <col min="11827" max="11834" width="9.33203125" style="9"/>
    <col min="11835" max="11835" width="26.5546875" style="9" customWidth="1"/>
    <col min="11836" max="11962" width="9.33203125" style="9"/>
    <col min="11963" max="11963" width="221.33203125" style="9" customWidth="1"/>
    <col min="11964" max="11964" width="30.33203125" style="9" customWidth="1"/>
    <col min="11965" max="11965" width="45.6640625" style="9" customWidth="1"/>
    <col min="11966" max="11966" width="40.5546875" style="9" customWidth="1"/>
    <col min="11967" max="11967" width="49.33203125" style="9" customWidth="1"/>
    <col min="11968" max="11968" width="25.5546875" style="9" customWidth="1"/>
    <col min="11969" max="11969" width="54.6640625" style="9" customWidth="1"/>
    <col min="11970" max="11970" width="25.33203125" style="9" customWidth="1"/>
    <col min="11971" max="11971" width="51.5546875" style="9" customWidth="1"/>
    <col min="11972" max="11972" width="23.109375" style="9" customWidth="1"/>
    <col min="11973" max="11973" width="29.88671875" style="9" customWidth="1"/>
    <col min="11974" max="11974" width="38.88671875" style="9" customWidth="1"/>
    <col min="11975" max="11975" width="30.88671875" style="9" customWidth="1"/>
    <col min="11976" max="11976" width="31.33203125" style="9" customWidth="1"/>
    <col min="11977" max="11977" width="32.6640625" style="9" customWidth="1"/>
    <col min="11978" max="11978" width="37.6640625" style="9" customWidth="1"/>
    <col min="11979" max="11980" width="0" style="9" hidden="1" customWidth="1"/>
    <col min="11981" max="11981" width="28.109375" style="9" customWidth="1"/>
    <col min="11982" max="11982" width="30.33203125" style="9" customWidth="1"/>
    <col min="11983" max="12034" width="0" style="9" hidden="1" customWidth="1"/>
    <col min="12035" max="12035" width="23.109375" style="9" customWidth="1"/>
    <col min="12036" max="12036" width="22.88671875" style="9" customWidth="1"/>
    <col min="12037" max="12037" width="24.109375" style="9" customWidth="1"/>
    <col min="12038" max="12038" width="23.6640625" style="9" customWidth="1"/>
    <col min="12039" max="12039" width="24.44140625" style="9" customWidth="1"/>
    <col min="12040" max="12040" width="23" style="9" customWidth="1"/>
    <col min="12041" max="12041" width="24.44140625" style="9" customWidth="1"/>
    <col min="12042" max="12042" width="24" style="9" customWidth="1"/>
    <col min="12043" max="12043" width="25.33203125" style="9" customWidth="1"/>
    <col min="12044" max="12044" width="23.44140625" style="9" customWidth="1"/>
    <col min="12045" max="12045" width="25" style="9" customWidth="1"/>
    <col min="12046" max="12046" width="25.33203125" style="9" customWidth="1"/>
    <col min="12047" max="12047" width="25" style="9" customWidth="1"/>
    <col min="12048" max="12048" width="23.33203125" style="9" customWidth="1"/>
    <col min="12049" max="12049" width="24.44140625" style="9" customWidth="1"/>
    <col min="12050" max="12050" width="21.44140625" style="9" customWidth="1"/>
    <col min="12051" max="12051" width="26.109375" style="9" customWidth="1"/>
    <col min="12052" max="12053" width="0" style="9" hidden="1" customWidth="1"/>
    <col min="12054" max="12054" width="25.5546875" style="9" customWidth="1"/>
    <col min="12055" max="12055" width="17.5546875" style="9" customWidth="1"/>
    <col min="12056" max="12079" width="0" style="9" hidden="1" customWidth="1"/>
    <col min="12080" max="12080" width="20.44140625" style="9" customWidth="1"/>
    <col min="12081" max="12082" width="18.33203125" style="9" customWidth="1"/>
    <col min="12083" max="12090" width="9.33203125" style="9"/>
    <col min="12091" max="12091" width="26.5546875" style="9" customWidth="1"/>
    <col min="12092" max="12218" width="9.33203125" style="9"/>
    <col min="12219" max="12219" width="221.33203125" style="9" customWidth="1"/>
    <col min="12220" max="12220" width="30.33203125" style="9" customWidth="1"/>
    <col min="12221" max="12221" width="45.6640625" style="9" customWidth="1"/>
    <col min="12222" max="12222" width="40.5546875" style="9" customWidth="1"/>
    <col min="12223" max="12223" width="49.33203125" style="9" customWidth="1"/>
    <col min="12224" max="12224" width="25.5546875" style="9" customWidth="1"/>
    <col min="12225" max="12225" width="54.6640625" style="9" customWidth="1"/>
    <col min="12226" max="12226" width="25.33203125" style="9" customWidth="1"/>
    <col min="12227" max="12227" width="51.5546875" style="9" customWidth="1"/>
    <col min="12228" max="12228" width="23.109375" style="9" customWidth="1"/>
    <col min="12229" max="12229" width="29.88671875" style="9" customWidth="1"/>
    <col min="12230" max="12230" width="38.88671875" style="9" customWidth="1"/>
    <col min="12231" max="12231" width="30.88671875" style="9" customWidth="1"/>
    <col min="12232" max="12232" width="31.33203125" style="9" customWidth="1"/>
    <col min="12233" max="12233" width="32.6640625" style="9" customWidth="1"/>
    <col min="12234" max="12234" width="37.6640625" style="9" customWidth="1"/>
    <col min="12235" max="12236" width="0" style="9" hidden="1" customWidth="1"/>
    <col min="12237" max="12237" width="28.109375" style="9" customWidth="1"/>
    <col min="12238" max="12238" width="30.33203125" style="9" customWidth="1"/>
    <col min="12239" max="12290" width="0" style="9" hidden="1" customWidth="1"/>
    <col min="12291" max="12291" width="23.109375" style="9" customWidth="1"/>
    <col min="12292" max="12292" width="22.88671875" style="9" customWidth="1"/>
    <col min="12293" max="12293" width="24.109375" style="9" customWidth="1"/>
    <col min="12294" max="12294" width="23.6640625" style="9" customWidth="1"/>
    <col min="12295" max="12295" width="24.44140625" style="9" customWidth="1"/>
    <col min="12296" max="12296" width="23" style="9" customWidth="1"/>
    <col min="12297" max="12297" width="24.44140625" style="9" customWidth="1"/>
    <col min="12298" max="12298" width="24" style="9" customWidth="1"/>
    <col min="12299" max="12299" width="25.33203125" style="9" customWidth="1"/>
    <col min="12300" max="12300" width="23.44140625" style="9" customWidth="1"/>
    <col min="12301" max="12301" width="25" style="9" customWidth="1"/>
    <col min="12302" max="12302" width="25.33203125" style="9" customWidth="1"/>
    <col min="12303" max="12303" width="25" style="9" customWidth="1"/>
    <col min="12304" max="12304" width="23.33203125" style="9" customWidth="1"/>
    <col min="12305" max="12305" width="24.44140625" style="9" customWidth="1"/>
    <col min="12306" max="12306" width="21.44140625" style="9" customWidth="1"/>
    <col min="12307" max="12307" width="26.109375" style="9" customWidth="1"/>
    <col min="12308" max="12309" width="0" style="9" hidden="1" customWidth="1"/>
    <col min="12310" max="12310" width="25.5546875" style="9" customWidth="1"/>
    <col min="12311" max="12311" width="17.5546875" style="9" customWidth="1"/>
    <col min="12312" max="12335" width="0" style="9" hidden="1" customWidth="1"/>
    <col min="12336" max="12336" width="20.44140625" style="9" customWidth="1"/>
    <col min="12337" max="12338" width="18.33203125" style="9" customWidth="1"/>
    <col min="12339" max="12346" width="9.33203125" style="9"/>
    <col min="12347" max="12347" width="26.5546875" style="9" customWidth="1"/>
    <col min="12348" max="12474" width="9.33203125" style="9"/>
    <col min="12475" max="12475" width="221.33203125" style="9" customWidth="1"/>
    <col min="12476" max="12476" width="30.33203125" style="9" customWidth="1"/>
    <col min="12477" max="12477" width="45.6640625" style="9" customWidth="1"/>
    <col min="12478" max="12478" width="40.5546875" style="9" customWidth="1"/>
    <col min="12479" max="12479" width="49.33203125" style="9" customWidth="1"/>
    <col min="12480" max="12480" width="25.5546875" style="9" customWidth="1"/>
    <col min="12481" max="12481" width="54.6640625" style="9" customWidth="1"/>
    <col min="12482" max="12482" width="25.33203125" style="9" customWidth="1"/>
    <col min="12483" max="12483" width="51.5546875" style="9" customWidth="1"/>
    <col min="12484" max="12484" width="23.109375" style="9" customWidth="1"/>
    <col min="12485" max="12485" width="29.88671875" style="9" customWidth="1"/>
    <col min="12486" max="12486" width="38.88671875" style="9" customWidth="1"/>
    <col min="12487" max="12487" width="30.88671875" style="9" customWidth="1"/>
    <col min="12488" max="12488" width="31.33203125" style="9" customWidth="1"/>
    <col min="12489" max="12489" width="32.6640625" style="9" customWidth="1"/>
    <col min="12490" max="12490" width="37.6640625" style="9" customWidth="1"/>
    <col min="12491" max="12492" width="0" style="9" hidden="1" customWidth="1"/>
    <col min="12493" max="12493" width="28.109375" style="9" customWidth="1"/>
    <col min="12494" max="12494" width="30.33203125" style="9" customWidth="1"/>
    <col min="12495" max="12546" width="0" style="9" hidden="1" customWidth="1"/>
    <col min="12547" max="12547" width="23.109375" style="9" customWidth="1"/>
    <col min="12548" max="12548" width="22.88671875" style="9" customWidth="1"/>
    <col min="12549" max="12549" width="24.109375" style="9" customWidth="1"/>
    <col min="12550" max="12550" width="23.6640625" style="9" customWidth="1"/>
    <col min="12551" max="12551" width="24.44140625" style="9" customWidth="1"/>
    <col min="12552" max="12552" width="23" style="9" customWidth="1"/>
    <col min="12553" max="12553" width="24.44140625" style="9" customWidth="1"/>
    <col min="12554" max="12554" width="24" style="9" customWidth="1"/>
    <col min="12555" max="12555" width="25.33203125" style="9" customWidth="1"/>
    <col min="12556" max="12556" width="23.44140625" style="9" customWidth="1"/>
    <col min="12557" max="12557" width="25" style="9" customWidth="1"/>
    <col min="12558" max="12558" width="25.33203125" style="9" customWidth="1"/>
    <col min="12559" max="12559" width="25" style="9" customWidth="1"/>
    <col min="12560" max="12560" width="23.33203125" style="9" customWidth="1"/>
    <col min="12561" max="12561" width="24.44140625" style="9" customWidth="1"/>
    <col min="12562" max="12562" width="21.44140625" style="9" customWidth="1"/>
    <col min="12563" max="12563" width="26.109375" style="9" customWidth="1"/>
    <col min="12564" max="12565" width="0" style="9" hidden="1" customWidth="1"/>
    <col min="12566" max="12566" width="25.5546875" style="9" customWidth="1"/>
    <col min="12567" max="12567" width="17.5546875" style="9" customWidth="1"/>
    <col min="12568" max="12591" width="0" style="9" hidden="1" customWidth="1"/>
    <col min="12592" max="12592" width="20.44140625" style="9" customWidth="1"/>
    <col min="12593" max="12594" width="18.33203125" style="9" customWidth="1"/>
    <col min="12595" max="12602" width="9.33203125" style="9"/>
    <col min="12603" max="12603" width="26.5546875" style="9" customWidth="1"/>
    <col min="12604" max="12730" width="9.33203125" style="9"/>
    <col min="12731" max="12731" width="221.33203125" style="9" customWidth="1"/>
    <col min="12732" max="12732" width="30.33203125" style="9" customWidth="1"/>
    <col min="12733" max="12733" width="45.6640625" style="9" customWidth="1"/>
    <col min="12734" max="12734" width="40.5546875" style="9" customWidth="1"/>
    <col min="12735" max="12735" width="49.33203125" style="9" customWidth="1"/>
    <col min="12736" max="12736" width="25.5546875" style="9" customWidth="1"/>
    <col min="12737" max="12737" width="54.6640625" style="9" customWidth="1"/>
    <col min="12738" max="12738" width="25.33203125" style="9" customWidth="1"/>
    <col min="12739" max="12739" width="51.5546875" style="9" customWidth="1"/>
    <col min="12740" max="12740" width="23.109375" style="9" customWidth="1"/>
    <col min="12741" max="12741" width="29.88671875" style="9" customWidth="1"/>
    <col min="12742" max="12742" width="38.88671875" style="9" customWidth="1"/>
    <col min="12743" max="12743" width="30.88671875" style="9" customWidth="1"/>
    <col min="12744" max="12744" width="31.33203125" style="9" customWidth="1"/>
    <col min="12745" max="12745" width="32.6640625" style="9" customWidth="1"/>
    <col min="12746" max="12746" width="37.6640625" style="9" customWidth="1"/>
    <col min="12747" max="12748" width="0" style="9" hidden="1" customWidth="1"/>
    <col min="12749" max="12749" width="28.109375" style="9" customWidth="1"/>
    <col min="12750" max="12750" width="30.33203125" style="9" customWidth="1"/>
    <col min="12751" max="12802" width="0" style="9" hidden="1" customWidth="1"/>
    <col min="12803" max="12803" width="23.109375" style="9" customWidth="1"/>
    <col min="12804" max="12804" width="22.88671875" style="9" customWidth="1"/>
    <col min="12805" max="12805" width="24.109375" style="9" customWidth="1"/>
    <col min="12806" max="12806" width="23.6640625" style="9" customWidth="1"/>
    <col min="12807" max="12807" width="24.44140625" style="9" customWidth="1"/>
    <col min="12808" max="12808" width="23" style="9" customWidth="1"/>
    <col min="12809" max="12809" width="24.44140625" style="9" customWidth="1"/>
    <col min="12810" max="12810" width="24" style="9" customWidth="1"/>
    <col min="12811" max="12811" width="25.33203125" style="9" customWidth="1"/>
    <col min="12812" max="12812" width="23.44140625" style="9" customWidth="1"/>
    <col min="12813" max="12813" width="25" style="9" customWidth="1"/>
    <col min="12814" max="12814" width="25.33203125" style="9" customWidth="1"/>
    <col min="12815" max="12815" width="25" style="9" customWidth="1"/>
    <col min="12816" max="12816" width="23.33203125" style="9" customWidth="1"/>
    <col min="12817" max="12817" width="24.44140625" style="9" customWidth="1"/>
    <col min="12818" max="12818" width="21.44140625" style="9" customWidth="1"/>
    <col min="12819" max="12819" width="26.109375" style="9" customWidth="1"/>
    <col min="12820" max="12821" width="0" style="9" hidden="1" customWidth="1"/>
    <col min="12822" max="12822" width="25.5546875" style="9" customWidth="1"/>
    <col min="12823" max="12823" width="17.5546875" style="9" customWidth="1"/>
    <col min="12824" max="12847" width="0" style="9" hidden="1" customWidth="1"/>
    <col min="12848" max="12848" width="20.44140625" style="9" customWidth="1"/>
    <col min="12849" max="12850" width="18.33203125" style="9" customWidth="1"/>
    <col min="12851" max="12858" width="9.33203125" style="9"/>
    <col min="12859" max="12859" width="26.5546875" style="9" customWidth="1"/>
    <col min="12860" max="12986" width="9.33203125" style="9"/>
    <col min="12987" max="12987" width="221.33203125" style="9" customWidth="1"/>
    <col min="12988" max="12988" width="30.33203125" style="9" customWidth="1"/>
    <col min="12989" max="12989" width="45.6640625" style="9" customWidth="1"/>
    <col min="12990" max="12990" width="40.5546875" style="9" customWidth="1"/>
    <col min="12991" max="12991" width="49.33203125" style="9" customWidth="1"/>
    <col min="12992" max="12992" width="25.5546875" style="9" customWidth="1"/>
    <col min="12993" max="12993" width="54.6640625" style="9" customWidth="1"/>
    <col min="12994" max="12994" width="25.33203125" style="9" customWidth="1"/>
    <col min="12995" max="12995" width="51.5546875" style="9" customWidth="1"/>
    <col min="12996" max="12996" width="23.109375" style="9" customWidth="1"/>
    <col min="12997" max="12997" width="29.88671875" style="9" customWidth="1"/>
    <col min="12998" max="12998" width="38.88671875" style="9" customWidth="1"/>
    <col min="12999" max="12999" width="30.88671875" style="9" customWidth="1"/>
    <col min="13000" max="13000" width="31.33203125" style="9" customWidth="1"/>
    <col min="13001" max="13001" width="32.6640625" style="9" customWidth="1"/>
    <col min="13002" max="13002" width="37.6640625" style="9" customWidth="1"/>
    <col min="13003" max="13004" width="0" style="9" hidden="1" customWidth="1"/>
    <col min="13005" max="13005" width="28.109375" style="9" customWidth="1"/>
    <col min="13006" max="13006" width="30.33203125" style="9" customWidth="1"/>
    <col min="13007" max="13058" width="0" style="9" hidden="1" customWidth="1"/>
    <col min="13059" max="13059" width="23.109375" style="9" customWidth="1"/>
    <col min="13060" max="13060" width="22.88671875" style="9" customWidth="1"/>
    <col min="13061" max="13061" width="24.109375" style="9" customWidth="1"/>
    <col min="13062" max="13062" width="23.6640625" style="9" customWidth="1"/>
    <col min="13063" max="13063" width="24.44140625" style="9" customWidth="1"/>
    <col min="13064" max="13064" width="23" style="9" customWidth="1"/>
    <col min="13065" max="13065" width="24.44140625" style="9" customWidth="1"/>
    <col min="13066" max="13066" width="24" style="9" customWidth="1"/>
    <col min="13067" max="13067" width="25.33203125" style="9" customWidth="1"/>
    <col min="13068" max="13068" width="23.44140625" style="9" customWidth="1"/>
    <col min="13069" max="13069" width="25" style="9" customWidth="1"/>
    <col min="13070" max="13070" width="25.33203125" style="9" customWidth="1"/>
    <col min="13071" max="13071" width="25" style="9" customWidth="1"/>
    <col min="13072" max="13072" width="23.33203125" style="9" customWidth="1"/>
    <col min="13073" max="13073" width="24.44140625" style="9" customWidth="1"/>
    <col min="13074" max="13074" width="21.44140625" style="9" customWidth="1"/>
    <col min="13075" max="13075" width="26.109375" style="9" customWidth="1"/>
    <col min="13076" max="13077" width="0" style="9" hidden="1" customWidth="1"/>
    <col min="13078" max="13078" width="25.5546875" style="9" customWidth="1"/>
    <col min="13079" max="13079" width="17.5546875" style="9" customWidth="1"/>
    <col min="13080" max="13103" width="0" style="9" hidden="1" customWidth="1"/>
    <col min="13104" max="13104" width="20.44140625" style="9" customWidth="1"/>
    <col min="13105" max="13106" width="18.33203125" style="9" customWidth="1"/>
    <col min="13107" max="13114" width="9.33203125" style="9"/>
    <col min="13115" max="13115" width="26.5546875" style="9" customWidth="1"/>
    <col min="13116" max="13242" width="9.33203125" style="9"/>
    <col min="13243" max="13243" width="221.33203125" style="9" customWidth="1"/>
    <col min="13244" max="13244" width="30.33203125" style="9" customWidth="1"/>
    <col min="13245" max="13245" width="45.6640625" style="9" customWidth="1"/>
    <col min="13246" max="13246" width="40.5546875" style="9" customWidth="1"/>
    <col min="13247" max="13247" width="49.33203125" style="9" customWidth="1"/>
    <col min="13248" max="13248" width="25.5546875" style="9" customWidth="1"/>
    <col min="13249" max="13249" width="54.6640625" style="9" customWidth="1"/>
    <col min="13250" max="13250" width="25.33203125" style="9" customWidth="1"/>
    <col min="13251" max="13251" width="51.5546875" style="9" customWidth="1"/>
    <col min="13252" max="13252" width="23.109375" style="9" customWidth="1"/>
    <col min="13253" max="13253" width="29.88671875" style="9" customWidth="1"/>
    <col min="13254" max="13254" width="38.88671875" style="9" customWidth="1"/>
    <col min="13255" max="13255" width="30.88671875" style="9" customWidth="1"/>
    <col min="13256" max="13256" width="31.33203125" style="9" customWidth="1"/>
    <col min="13257" max="13257" width="32.6640625" style="9" customWidth="1"/>
    <col min="13258" max="13258" width="37.6640625" style="9" customWidth="1"/>
    <col min="13259" max="13260" width="0" style="9" hidden="1" customWidth="1"/>
    <col min="13261" max="13261" width="28.109375" style="9" customWidth="1"/>
    <col min="13262" max="13262" width="30.33203125" style="9" customWidth="1"/>
    <col min="13263" max="13314" width="0" style="9" hidden="1" customWidth="1"/>
    <col min="13315" max="13315" width="23.109375" style="9" customWidth="1"/>
    <col min="13316" max="13316" width="22.88671875" style="9" customWidth="1"/>
    <col min="13317" max="13317" width="24.109375" style="9" customWidth="1"/>
    <col min="13318" max="13318" width="23.6640625" style="9" customWidth="1"/>
    <col min="13319" max="13319" width="24.44140625" style="9" customWidth="1"/>
    <col min="13320" max="13320" width="23" style="9" customWidth="1"/>
    <col min="13321" max="13321" width="24.44140625" style="9" customWidth="1"/>
    <col min="13322" max="13322" width="24" style="9" customWidth="1"/>
    <col min="13323" max="13323" width="25.33203125" style="9" customWidth="1"/>
    <col min="13324" max="13324" width="23.44140625" style="9" customWidth="1"/>
    <col min="13325" max="13325" width="25" style="9" customWidth="1"/>
    <col min="13326" max="13326" width="25.33203125" style="9" customWidth="1"/>
    <col min="13327" max="13327" width="25" style="9" customWidth="1"/>
    <col min="13328" max="13328" width="23.33203125" style="9" customWidth="1"/>
    <col min="13329" max="13329" width="24.44140625" style="9" customWidth="1"/>
    <col min="13330" max="13330" width="21.44140625" style="9" customWidth="1"/>
    <col min="13331" max="13331" width="26.109375" style="9" customWidth="1"/>
    <col min="13332" max="13333" width="0" style="9" hidden="1" customWidth="1"/>
    <col min="13334" max="13334" width="25.5546875" style="9" customWidth="1"/>
    <col min="13335" max="13335" width="17.5546875" style="9" customWidth="1"/>
    <col min="13336" max="13359" width="0" style="9" hidden="1" customWidth="1"/>
    <col min="13360" max="13360" width="20.44140625" style="9" customWidth="1"/>
    <col min="13361" max="13362" width="18.33203125" style="9" customWidth="1"/>
    <col min="13363" max="13370" width="9.33203125" style="9"/>
    <col min="13371" max="13371" width="26.5546875" style="9" customWidth="1"/>
    <col min="13372" max="13498" width="9.33203125" style="9"/>
    <col min="13499" max="13499" width="221.33203125" style="9" customWidth="1"/>
    <col min="13500" max="13500" width="30.33203125" style="9" customWidth="1"/>
    <col min="13501" max="13501" width="45.6640625" style="9" customWidth="1"/>
    <col min="13502" max="13502" width="40.5546875" style="9" customWidth="1"/>
    <col min="13503" max="13503" width="49.33203125" style="9" customWidth="1"/>
    <col min="13504" max="13504" width="25.5546875" style="9" customWidth="1"/>
    <col min="13505" max="13505" width="54.6640625" style="9" customWidth="1"/>
    <col min="13506" max="13506" width="25.33203125" style="9" customWidth="1"/>
    <col min="13507" max="13507" width="51.5546875" style="9" customWidth="1"/>
    <col min="13508" max="13508" width="23.109375" style="9" customWidth="1"/>
    <col min="13509" max="13509" width="29.88671875" style="9" customWidth="1"/>
    <col min="13510" max="13510" width="38.88671875" style="9" customWidth="1"/>
    <col min="13511" max="13511" width="30.88671875" style="9" customWidth="1"/>
    <col min="13512" max="13512" width="31.33203125" style="9" customWidth="1"/>
    <col min="13513" max="13513" width="32.6640625" style="9" customWidth="1"/>
    <col min="13514" max="13514" width="37.6640625" style="9" customWidth="1"/>
    <col min="13515" max="13516" width="0" style="9" hidden="1" customWidth="1"/>
    <col min="13517" max="13517" width="28.109375" style="9" customWidth="1"/>
    <col min="13518" max="13518" width="30.33203125" style="9" customWidth="1"/>
    <col min="13519" max="13570" width="0" style="9" hidden="1" customWidth="1"/>
    <col min="13571" max="13571" width="23.109375" style="9" customWidth="1"/>
    <col min="13572" max="13572" width="22.88671875" style="9" customWidth="1"/>
    <col min="13573" max="13573" width="24.109375" style="9" customWidth="1"/>
    <col min="13574" max="13574" width="23.6640625" style="9" customWidth="1"/>
    <col min="13575" max="13575" width="24.44140625" style="9" customWidth="1"/>
    <col min="13576" max="13576" width="23" style="9" customWidth="1"/>
    <col min="13577" max="13577" width="24.44140625" style="9" customWidth="1"/>
    <col min="13578" max="13578" width="24" style="9" customWidth="1"/>
    <col min="13579" max="13579" width="25.33203125" style="9" customWidth="1"/>
    <col min="13580" max="13580" width="23.44140625" style="9" customWidth="1"/>
    <col min="13581" max="13581" width="25" style="9" customWidth="1"/>
    <col min="13582" max="13582" width="25.33203125" style="9" customWidth="1"/>
    <col min="13583" max="13583" width="25" style="9" customWidth="1"/>
    <col min="13584" max="13584" width="23.33203125" style="9" customWidth="1"/>
    <col min="13585" max="13585" width="24.44140625" style="9" customWidth="1"/>
    <col min="13586" max="13586" width="21.44140625" style="9" customWidth="1"/>
    <col min="13587" max="13587" width="26.109375" style="9" customWidth="1"/>
    <col min="13588" max="13589" width="0" style="9" hidden="1" customWidth="1"/>
    <col min="13590" max="13590" width="25.5546875" style="9" customWidth="1"/>
    <col min="13591" max="13591" width="17.5546875" style="9" customWidth="1"/>
    <col min="13592" max="13615" width="0" style="9" hidden="1" customWidth="1"/>
    <col min="13616" max="13616" width="20.44140625" style="9" customWidth="1"/>
    <col min="13617" max="13618" width="18.33203125" style="9" customWidth="1"/>
    <col min="13619" max="13626" width="9.33203125" style="9"/>
    <col min="13627" max="13627" width="26.5546875" style="9" customWidth="1"/>
    <col min="13628" max="13754" width="9.33203125" style="9"/>
    <col min="13755" max="13755" width="221.33203125" style="9" customWidth="1"/>
    <col min="13756" max="13756" width="30.33203125" style="9" customWidth="1"/>
    <col min="13757" max="13757" width="45.6640625" style="9" customWidth="1"/>
    <col min="13758" max="13758" width="40.5546875" style="9" customWidth="1"/>
    <col min="13759" max="13759" width="49.33203125" style="9" customWidth="1"/>
    <col min="13760" max="13760" width="25.5546875" style="9" customWidth="1"/>
    <col min="13761" max="13761" width="54.6640625" style="9" customWidth="1"/>
    <col min="13762" max="13762" width="25.33203125" style="9" customWidth="1"/>
    <col min="13763" max="13763" width="51.5546875" style="9" customWidth="1"/>
    <col min="13764" max="13764" width="23.109375" style="9" customWidth="1"/>
    <col min="13765" max="13765" width="29.88671875" style="9" customWidth="1"/>
    <col min="13766" max="13766" width="38.88671875" style="9" customWidth="1"/>
    <col min="13767" max="13767" width="30.88671875" style="9" customWidth="1"/>
    <col min="13768" max="13768" width="31.33203125" style="9" customWidth="1"/>
    <col min="13769" max="13769" width="32.6640625" style="9" customWidth="1"/>
    <col min="13770" max="13770" width="37.6640625" style="9" customWidth="1"/>
    <col min="13771" max="13772" width="0" style="9" hidden="1" customWidth="1"/>
    <col min="13773" max="13773" width="28.109375" style="9" customWidth="1"/>
    <col min="13774" max="13774" width="30.33203125" style="9" customWidth="1"/>
    <col min="13775" max="13826" width="0" style="9" hidden="1" customWidth="1"/>
    <col min="13827" max="13827" width="23.109375" style="9" customWidth="1"/>
    <col min="13828" max="13828" width="22.88671875" style="9" customWidth="1"/>
    <col min="13829" max="13829" width="24.109375" style="9" customWidth="1"/>
    <col min="13830" max="13830" width="23.6640625" style="9" customWidth="1"/>
    <col min="13831" max="13831" width="24.44140625" style="9" customWidth="1"/>
    <col min="13832" max="13832" width="23" style="9" customWidth="1"/>
    <col min="13833" max="13833" width="24.44140625" style="9" customWidth="1"/>
    <col min="13834" max="13834" width="24" style="9" customWidth="1"/>
    <col min="13835" max="13835" width="25.33203125" style="9" customWidth="1"/>
    <col min="13836" max="13836" width="23.44140625" style="9" customWidth="1"/>
    <col min="13837" max="13837" width="25" style="9" customWidth="1"/>
    <col min="13838" max="13838" width="25.33203125" style="9" customWidth="1"/>
    <col min="13839" max="13839" width="25" style="9" customWidth="1"/>
    <col min="13840" max="13840" width="23.33203125" style="9" customWidth="1"/>
    <col min="13841" max="13841" width="24.44140625" style="9" customWidth="1"/>
    <col min="13842" max="13842" width="21.44140625" style="9" customWidth="1"/>
    <col min="13843" max="13843" width="26.109375" style="9" customWidth="1"/>
    <col min="13844" max="13845" width="0" style="9" hidden="1" customWidth="1"/>
    <col min="13846" max="13846" width="25.5546875" style="9" customWidth="1"/>
    <col min="13847" max="13847" width="17.5546875" style="9" customWidth="1"/>
    <col min="13848" max="13871" width="0" style="9" hidden="1" customWidth="1"/>
    <col min="13872" max="13872" width="20.44140625" style="9" customWidth="1"/>
    <col min="13873" max="13874" width="18.33203125" style="9" customWidth="1"/>
    <col min="13875" max="13882" width="9.33203125" style="9"/>
    <col min="13883" max="13883" width="26.5546875" style="9" customWidth="1"/>
    <col min="13884" max="14010" width="9.33203125" style="9"/>
    <col min="14011" max="14011" width="221.33203125" style="9" customWidth="1"/>
    <col min="14012" max="14012" width="30.33203125" style="9" customWidth="1"/>
    <col min="14013" max="14013" width="45.6640625" style="9" customWidth="1"/>
    <col min="14014" max="14014" width="40.5546875" style="9" customWidth="1"/>
    <col min="14015" max="14015" width="49.33203125" style="9" customWidth="1"/>
    <col min="14016" max="14016" width="25.5546875" style="9" customWidth="1"/>
    <col min="14017" max="14017" width="54.6640625" style="9" customWidth="1"/>
    <col min="14018" max="14018" width="25.33203125" style="9" customWidth="1"/>
    <col min="14019" max="14019" width="51.5546875" style="9" customWidth="1"/>
    <col min="14020" max="14020" width="23.109375" style="9" customWidth="1"/>
    <col min="14021" max="14021" width="29.88671875" style="9" customWidth="1"/>
    <col min="14022" max="14022" width="38.88671875" style="9" customWidth="1"/>
    <col min="14023" max="14023" width="30.88671875" style="9" customWidth="1"/>
    <col min="14024" max="14024" width="31.33203125" style="9" customWidth="1"/>
    <col min="14025" max="14025" width="32.6640625" style="9" customWidth="1"/>
    <col min="14026" max="14026" width="37.6640625" style="9" customWidth="1"/>
    <col min="14027" max="14028" width="0" style="9" hidden="1" customWidth="1"/>
    <col min="14029" max="14029" width="28.109375" style="9" customWidth="1"/>
    <col min="14030" max="14030" width="30.33203125" style="9" customWidth="1"/>
    <col min="14031" max="14082" width="0" style="9" hidden="1" customWidth="1"/>
    <col min="14083" max="14083" width="23.109375" style="9" customWidth="1"/>
    <col min="14084" max="14084" width="22.88671875" style="9" customWidth="1"/>
    <col min="14085" max="14085" width="24.109375" style="9" customWidth="1"/>
    <col min="14086" max="14086" width="23.6640625" style="9" customWidth="1"/>
    <col min="14087" max="14087" width="24.44140625" style="9" customWidth="1"/>
    <col min="14088" max="14088" width="23" style="9" customWidth="1"/>
    <col min="14089" max="14089" width="24.44140625" style="9" customWidth="1"/>
    <col min="14090" max="14090" width="24" style="9" customWidth="1"/>
    <col min="14091" max="14091" width="25.33203125" style="9" customWidth="1"/>
    <col min="14092" max="14092" width="23.44140625" style="9" customWidth="1"/>
    <col min="14093" max="14093" width="25" style="9" customWidth="1"/>
    <col min="14094" max="14094" width="25.33203125" style="9" customWidth="1"/>
    <col min="14095" max="14095" width="25" style="9" customWidth="1"/>
    <col min="14096" max="14096" width="23.33203125" style="9" customWidth="1"/>
    <col min="14097" max="14097" width="24.44140625" style="9" customWidth="1"/>
    <col min="14098" max="14098" width="21.44140625" style="9" customWidth="1"/>
    <col min="14099" max="14099" width="26.109375" style="9" customWidth="1"/>
    <col min="14100" max="14101" width="0" style="9" hidden="1" customWidth="1"/>
    <col min="14102" max="14102" width="25.5546875" style="9" customWidth="1"/>
    <col min="14103" max="14103" width="17.5546875" style="9" customWidth="1"/>
    <col min="14104" max="14127" width="0" style="9" hidden="1" customWidth="1"/>
    <col min="14128" max="14128" width="20.44140625" style="9" customWidth="1"/>
    <col min="14129" max="14130" width="18.33203125" style="9" customWidth="1"/>
    <col min="14131" max="14138" width="9.33203125" style="9"/>
    <col min="14139" max="14139" width="26.5546875" style="9" customWidth="1"/>
    <col min="14140" max="14266" width="9.33203125" style="9"/>
    <col min="14267" max="14267" width="221.33203125" style="9" customWidth="1"/>
    <col min="14268" max="14268" width="30.33203125" style="9" customWidth="1"/>
    <col min="14269" max="14269" width="45.6640625" style="9" customWidth="1"/>
    <col min="14270" max="14270" width="40.5546875" style="9" customWidth="1"/>
    <col min="14271" max="14271" width="49.33203125" style="9" customWidth="1"/>
    <col min="14272" max="14272" width="25.5546875" style="9" customWidth="1"/>
    <col min="14273" max="14273" width="54.6640625" style="9" customWidth="1"/>
    <col min="14274" max="14274" width="25.33203125" style="9" customWidth="1"/>
    <col min="14275" max="14275" width="51.5546875" style="9" customWidth="1"/>
    <col min="14276" max="14276" width="23.109375" style="9" customWidth="1"/>
    <col min="14277" max="14277" width="29.88671875" style="9" customWidth="1"/>
    <col min="14278" max="14278" width="38.88671875" style="9" customWidth="1"/>
    <col min="14279" max="14279" width="30.88671875" style="9" customWidth="1"/>
    <col min="14280" max="14280" width="31.33203125" style="9" customWidth="1"/>
    <col min="14281" max="14281" width="32.6640625" style="9" customWidth="1"/>
    <col min="14282" max="14282" width="37.6640625" style="9" customWidth="1"/>
    <col min="14283" max="14284" width="0" style="9" hidden="1" customWidth="1"/>
    <col min="14285" max="14285" width="28.109375" style="9" customWidth="1"/>
    <col min="14286" max="14286" width="30.33203125" style="9" customWidth="1"/>
    <col min="14287" max="14338" width="0" style="9" hidden="1" customWidth="1"/>
    <col min="14339" max="14339" width="23.109375" style="9" customWidth="1"/>
    <col min="14340" max="14340" width="22.88671875" style="9" customWidth="1"/>
    <col min="14341" max="14341" width="24.109375" style="9" customWidth="1"/>
    <col min="14342" max="14342" width="23.6640625" style="9" customWidth="1"/>
    <col min="14343" max="14343" width="24.44140625" style="9" customWidth="1"/>
    <col min="14344" max="14344" width="23" style="9" customWidth="1"/>
    <col min="14345" max="14345" width="24.44140625" style="9" customWidth="1"/>
    <col min="14346" max="14346" width="24" style="9" customWidth="1"/>
    <col min="14347" max="14347" width="25.33203125" style="9" customWidth="1"/>
    <col min="14348" max="14348" width="23.44140625" style="9" customWidth="1"/>
    <col min="14349" max="14349" width="25" style="9" customWidth="1"/>
    <col min="14350" max="14350" width="25.33203125" style="9" customWidth="1"/>
    <col min="14351" max="14351" width="25" style="9" customWidth="1"/>
    <col min="14352" max="14352" width="23.33203125" style="9" customWidth="1"/>
    <col min="14353" max="14353" width="24.44140625" style="9" customWidth="1"/>
    <col min="14354" max="14354" width="21.44140625" style="9" customWidth="1"/>
    <col min="14355" max="14355" width="26.109375" style="9" customWidth="1"/>
    <col min="14356" max="14357" width="0" style="9" hidden="1" customWidth="1"/>
    <col min="14358" max="14358" width="25.5546875" style="9" customWidth="1"/>
    <col min="14359" max="14359" width="17.5546875" style="9" customWidth="1"/>
    <col min="14360" max="14383" width="0" style="9" hidden="1" customWidth="1"/>
    <col min="14384" max="14384" width="20.44140625" style="9" customWidth="1"/>
    <col min="14385" max="14386" width="18.33203125" style="9" customWidth="1"/>
    <col min="14387" max="14394" width="9.33203125" style="9"/>
    <col min="14395" max="14395" width="26.5546875" style="9" customWidth="1"/>
    <col min="14396" max="14522" width="9.33203125" style="9"/>
    <col min="14523" max="14523" width="221.33203125" style="9" customWidth="1"/>
    <col min="14524" max="14524" width="30.33203125" style="9" customWidth="1"/>
    <col min="14525" max="14525" width="45.6640625" style="9" customWidth="1"/>
    <col min="14526" max="14526" width="40.5546875" style="9" customWidth="1"/>
    <col min="14527" max="14527" width="49.33203125" style="9" customWidth="1"/>
    <col min="14528" max="14528" width="25.5546875" style="9" customWidth="1"/>
    <col min="14529" max="14529" width="54.6640625" style="9" customWidth="1"/>
    <col min="14530" max="14530" width="25.33203125" style="9" customWidth="1"/>
    <col min="14531" max="14531" width="51.5546875" style="9" customWidth="1"/>
    <col min="14532" max="14532" width="23.109375" style="9" customWidth="1"/>
    <col min="14533" max="14533" width="29.88671875" style="9" customWidth="1"/>
    <col min="14534" max="14534" width="38.88671875" style="9" customWidth="1"/>
    <col min="14535" max="14535" width="30.88671875" style="9" customWidth="1"/>
    <col min="14536" max="14536" width="31.33203125" style="9" customWidth="1"/>
    <col min="14537" max="14537" width="32.6640625" style="9" customWidth="1"/>
    <col min="14538" max="14538" width="37.6640625" style="9" customWidth="1"/>
    <col min="14539" max="14540" width="0" style="9" hidden="1" customWidth="1"/>
    <col min="14541" max="14541" width="28.109375" style="9" customWidth="1"/>
    <col min="14542" max="14542" width="30.33203125" style="9" customWidth="1"/>
    <col min="14543" max="14594" width="0" style="9" hidden="1" customWidth="1"/>
    <col min="14595" max="14595" width="23.109375" style="9" customWidth="1"/>
    <col min="14596" max="14596" width="22.88671875" style="9" customWidth="1"/>
    <col min="14597" max="14597" width="24.109375" style="9" customWidth="1"/>
    <col min="14598" max="14598" width="23.6640625" style="9" customWidth="1"/>
    <col min="14599" max="14599" width="24.44140625" style="9" customWidth="1"/>
    <col min="14600" max="14600" width="23" style="9" customWidth="1"/>
    <col min="14601" max="14601" width="24.44140625" style="9" customWidth="1"/>
    <col min="14602" max="14602" width="24" style="9" customWidth="1"/>
    <col min="14603" max="14603" width="25.33203125" style="9" customWidth="1"/>
    <col min="14604" max="14604" width="23.44140625" style="9" customWidth="1"/>
    <col min="14605" max="14605" width="25" style="9" customWidth="1"/>
    <col min="14606" max="14606" width="25.33203125" style="9" customWidth="1"/>
    <col min="14607" max="14607" width="25" style="9" customWidth="1"/>
    <col min="14608" max="14608" width="23.33203125" style="9" customWidth="1"/>
    <col min="14609" max="14609" width="24.44140625" style="9" customWidth="1"/>
    <col min="14610" max="14610" width="21.44140625" style="9" customWidth="1"/>
    <col min="14611" max="14611" width="26.109375" style="9" customWidth="1"/>
    <col min="14612" max="14613" width="0" style="9" hidden="1" customWidth="1"/>
    <col min="14614" max="14614" width="25.5546875" style="9" customWidth="1"/>
    <col min="14615" max="14615" width="17.5546875" style="9" customWidth="1"/>
    <col min="14616" max="14639" width="0" style="9" hidden="1" customWidth="1"/>
    <col min="14640" max="14640" width="20.44140625" style="9" customWidth="1"/>
    <col min="14641" max="14642" width="18.33203125" style="9" customWidth="1"/>
    <col min="14643" max="14650" width="9.33203125" style="9"/>
    <col min="14651" max="14651" width="26.5546875" style="9" customWidth="1"/>
    <col min="14652" max="14778" width="9.33203125" style="9"/>
    <col min="14779" max="14779" width="221.33203125" style="9" customWidth="1"/>
    <col min="14780" max="14780" width="30.33203125" style="9" customWidth="1"/>
    <col min="14781" max="14781" width="45.6640625" style="9" customWidth="1"/>
    <col min="14782" max="14782" width="40.5546875" style="9" customWidth="1"/>
    <col min="14783" max="14783" width="49.33203125" style="9" customWidth="1"/>
    <col min="14784" max="14784" width="25.5546875" style="9" customWidth="1"/>
    <col min="14785" max="14785" width="54.6640625" style="9" customWidth="1"/>
    <col min="14786" max="14786" width="25.33203125" style="9" customWidth="1"/>
    <col min="14787" max="14787" width="51.5546875" style="9" customWidth="1"/>
    <col min="14788" max="14788" width="23.109375" style="9" customWidth="1"/>
    <col min="14789" max="14789" width="29.88671875" style="9" customWidth="1"/>
    <col min="14790" max="14790" width="38.88671875" style="9" customWidth="1"/>
    <col min="14791" max="14791" width="30.88671875" style="9" customWidth="1"/>
    <col min="14792" max="14792" width="31.33203125" style="9" customWidth="1"/>
    <col min="14793" max="14793" width="32.6640625" style="9" customWidth="1"/>
    <col min="14794" max="14794" width="37.6640625" style="9" customWidth="1"/>
    <col min="14795" max="14796" width="0" style="9" hidden="1" customWidth="1"/>
    <col min="14797" max="14797" width="28.109375" style="9" customWidth="1"/>
    <col min="14798" max="14798" width="30.33203125" style="9" customWidth="1"/>
    <col min="14799" max="14850" width="0" style="9" hidden="1" customWidth="1"/>
    <col min="14851" max="14851" width="23.109375" style="9" customWidth="1"/>
    <col min="14852" max="14852" width="22.88671875" style="9" customWidth="1"/>
    <col min="14853" max="14853" width="24.109375" style="9" customWidth="1"/>
    <col min="14854" max="14854" width="23.6640625" style="9" customWidth="1"/>
    <col min="14855" max="14855" width="24.44140625" style="9" customWidth="1"/>
    <col min="14856" max="14856" width="23" style="9" customWidth="1"/>
    <col min="14857" max="14857" width="24.44140625" style="9" customWidth="1"/>
    <col min="14858" max="14858" width="24" style="9" customWidth="1"/>
    <col min="14859" max="14859" width="25.33203125" style="9" customWidth="1"/>
    <col min="14860" max="14860" width="23.44140625" style="9" customWidth="1"/>
    <col min="14861" max="14861" width="25" style="9" customWidth="1"/>
    <col min="14862" max="14862" width="25.33203125" style="9" customWidth="1"/>
    <col min="14863" max="14863" width="25" style="9" customWidth="1"/>
    <col min="14864" max="14864" width="23.33203125" style="9" customWidth="1"/>
    <col min="14865" max="14865" width="24.44140625" style="9" customWidth="1"/>
    <col min="14866" max="14866" width="21.44140625" style="9" customWidth="1"/>
    <col min="14867" max="14867" width="26.109375" style="9" customWidth="1"/>
    <col min="14868" max="14869" width="0" style="9" hidden="1" customWidth="1"/>
    <col min="14870" max="14870" width="25.5546875" style="9" customWidth="1"/>
    <col min="14871" max="14871" width="17.5546875" style="9" customWidth="1"/>
    <col min="14872" max="14895" width="0" style="9" hidden="1" customWidth="1"/>
    <col min="14896" max="14896" width="20.44140625" style="9" customWidth="1"/>
    <col min="14897" max="14898" width="18.33203125" style="9" customWidth="1"/>
    <col min="14899" max="14906" width="9.33203125" style="9"/>
    <col min="14907" max="14907" width="26.5546875" style="9" customWidth="1"/>
    <col min="14908" max="15034" width="9.33203125" style="9"/>
    <col min="15035" max="15035" width="221.33203125" style="9" customWidth="1"/>
    <col min="15036" max="15036" width="30.33203125" style="9" customWidth="1"/>
    <col min="15037" max="15037" width="45.6640625" style="9" customWidth="1"/>
    <col min="15038" max="15038" width="40.5546875" style="9" customWidth="1"/>
    <col min="15039" max="15039" width="49.33203125" style="9" customWidth="1"/>
    <col min="15040" max="15040" width="25.5546875" style="9" customWidth="1"/>
    <col min="15041" max="15041" width="54.6640625" style="9" customWidth="1"/>
    <col min="15042" max="15042" width="25.33203125" style="9" customWidth="1"/>
    <col min="15043" max="15043" width="51.5546875" style="9" customWidth="1"/>
    <col min="15044" max="15044" width="23.109375" style="9" customWidth="1"/>
    <col min="15045" max="15045" width="29.88671875" style="9" customWidth="1"/>
    <col min="15046" max="15046" width="38.88671875" style="9" customWidth="1"/>
    <col min="15047" max="15047" width="30.88671875" style="9" customWidth="1"/>
    <col min="15048" max="15048" width="31.33203125" style="9" customWidth="1"/>
    <col min="15049" max="15049" width="32.6640625" style="9" customWidth="1"/>
    <col min="15050" max="15050" width="37.6640625" style="9" customWidth="1"/>
    <col min="15051" max="15052" width="0" style="9" hidden="1" customWidth="1"/>
    <col min="15053" max="15053" width="28.109375" style="9" customWidth="1"/>
    <col min="15054" max="15054" width="30.33203125" style="9" customWidth="1"/>
    <col min="15055" max="15106" width="0" style="9" hidden="1" customWidth="1"/>
    <col min="15107" max="15107" width="23.109375" style="9" customWidth="1"/>
    <col min="15108" max="15108" width="22.88671875" style="9" customWidth="1"/>
    <col min="15109" max="15109" width="24.109375" style="9" customWidth="1"/>
    <col min="15110" max="15110" width="23.6640625" style="9" customWidth="1"/>
    <col min="15111" max="15111" width="24.44140625" style="9" customWidth="1"/>
    <col min="15112" max="15112" width="23" style="9" customWidth="1"/>
    <col min="15113" max="15113" width="24.44140625" style="9" customWidth="1"/>
    <col min="15114" max="15114" width="24" style="9" customWidth="1"/>
    <col min="15115" max="15115" width="25.33203125" style="9" customWidth="1"/>
    <col min="15116" max="15116" width="23.44140625" style="9" customWidth="1"/>
    <col min="15117" max="15117" width="25" style="9" customWidth="1"/>
    <col min="15118" max="15118" width="25.33203125" style="9" customWidth="1"/>
    <col min="15119" max="15119" width="25" style="9" customWidth="1"/>
    <col min="15120" max="15120" width="23.33203125" style="9" customWidth="1"/>
    <col min="15121" max="15121" width="24.44140625" style="9" customWidth="1"/>
    <col min="15122" max="15122" width="21.44140625" style="9" customWidth="1"/>
    <col min="15123" max="15123" width="26.109375" style="9" customWidth="1"/>
    <col min="15124" max="15125" width="0" style="9" hidden="1" customWidth="1"/>
    <col min="15126" max="15126" width="25.5546875" style="9" customWidth="1"/>
    <col min="15127" max="15127" width="17.5546875" style="9" customWidth="1"/>
    <col min="15128" max="15151" width="0" style="9" hidden="1" customWidth="1"/>
    <col min="15152" max="15152" width="20.44140625" style="9" customWidth="1"/>
    <col min="15153" max="15154" width="18.33203125" style="9" customWidth="1"/>
    <col min="15155" max="15162" width="9.33203125" style="9"/>
    <col min="15163" max="15163" width="26.5546875" style="9" customWidth="1"/>
    <col min="15164" max="15290" width="9.33203125" style="9"/>
    <col min="15291" max="15291" width="221.33203125" style="9" customWidth="1"/>
    <col min="15292" max="15292" width="30.33203125" style="9" customWidth="1"/>
    <col min="15293" max="15293" width="45.6640625" style="9" customWidth="1"/>
    <col min="15294" max="15294" width="40.5546875" style="9" customWidth="1"/>
    <col min="15295" max="15295" width="49.33203125" style="9" customWidth="1"/>
    <col min="15296" max="15296" width="25.5546875" style="9" customWidth="1"/>
    <col min="15297" max="15297" width="54.6640625" style="9" customWidth="1"/>
    <col min="15298" max="15298" width="25.33203125" style="9" customWidth="1"/>
    <col min="15299" max="15299" width="51.5546875" style="9" customWidth="1"/>
    <col min="15300" max="15300" width="23.109375" style="9" customWidth="1"/>
    <col min="15301" max="15301" width="29.88671875" style="9" customWidth="1"/>
    <col min="15302" max="15302" width="38.88671875" style="9" customWidth="1"/>
    <col min="15303" max="15303" width="30.88671875" style="9" customWidth="1"/>
    <col min="15304" max="15304" width="31.33203125" style="9" customWidth="1"/>
    <col min="15305" max="15305" width="32.6640625" style="9" customWidth="1"/>
    <col min="15306" max="15306" width="37.6640625" style="9" customWidth="1"/>
    <col min="15307" max="15308" width="0" style="9" hidden="1" customWidth="1"/>
    <col min="15309" max="15309" width="28.109375" style="9" customWidth="1"/>
    <col min="15310" max="15310" width="30.33203125" style="9" customWidth="1"/>
    <col min="15311" max="15362" width="0" style="9" hidden="1" customWidth="1"/>
    <col min="15363" max="15363" width="23.109375" style="9" customWidth="1"/>
    <col min="15364" max="15364" width="22.88671875" style="9" customWidth="1"/>
    <col min="15365" max="15365" width="24.109375" style="9" customWidth="1"/>
    <col min="15366" max="15366" width="23.6640625" style="9" customWidth="1"/>
    <col min="15367" max="15367" width="24.44140625" style="9" customWidth="1"/>
    <col min="15368" max="15368" width="23" style="9" customWidth="1"/>
    <col min="15369" max="15369" width="24.44140625" style="9" customWidth="1"/>
    <col min="15370" max="15370" width="24" style="9" customWidth="1"/>
    <col min="15371" max="15371" width="25.33203125" style="9" customWidth="1"/>
    <col min="15372" max="15372" width="23.44140625" style="9" customWidth="1"/>
    <col min="15373" max="15373" width="25" style="9" customWidth="1"/>
    <col min="15374" max="15374" width="25.33203125" style="9" customWidth="1"/>
    <col min="15375" max="15375" width="25" style="9" customWidth="1"/>
    <col min="15376" max="15376" width="23.33203125" style="9" customWidth="1"/>
    <col min="15377" max="15377" width="24.44140625" style="9" customWidth="1"/>
    <col min="15378" max="15378" width="21.44140625" style="9" customWidth="1"/>
    <col min="15379" max="15379" width="26.109375" style="9" customWidth="1"/>
    <col min="15380" max="15381" width="0" style="9" hidden="1" customWidth="1"/>
    <col min="15382" max="15382" width="25.5546875" style="9" customWidth="1"/>
    <col min="15383" max="15383" width="17.5546875" style="9" customWidth="1"/>
    <col min="15384" max="15407" width="0" style="9" hidden="1" customWidth="1"/>
    <col min="15408" max="15408" width="20.44140625" style="9" customWidth="1"/>
    <col min="15409" max="15410" width="18.33203125" style="9" customWidth="1"/>
    <col min="15411" max="15418" width="9.33203125" style="9"/>
    <col min="15419" max="15419" width="26.5546875" style="9" customWidth="1"/>
    <col min="15420" max="15546" width="9.33203125" style="9"/>
    <col min="15547" max="15547" width="221.33203125" style="9" customWidth="1"/>
    <col min="15548" max="15548" width="30.33203125" style="9" customWidth="1"/>
    <col min="15549" max="15549" width="45.6640625" style="9" customWidth="1"/>
    <col min="15550" max="15550" width="40.5546875" style="9" customWidth="1"/>
    <col min="15551" max="15551" width="49.33203125" style="9" customWidth="1"/>
    <col min="15552" max="15552" width="25.5546875" style="9" customWidth="1"/>
    <col min="15553" max="15553" width="54.6640625" style="9" customWidth="1"/>
    <col min="15554" max="15554" width="25.33203125" style="9" customWidth="1"/>
    <col min="15555" max="15555" width="51.5546875" style="9" customWidth="1"/>
    <col min="15556" max="15556" width="23.109375" style="9" customWidth="1"/>
    <col min="15557" max="15557" width="29.88671875" style="9" customWidth="1"/>
    <col min="15558" max="15558" width="38.88671875" style="9" customWidth="1"/>
    <col min="15559" max="15559" width="30.88671875" style="9" customWidth="1"/>
    <col min="15560" max="15560" width="31.33203125" style="9" customWidth="1"/>
    <col min="15561" max="15561" width="32.6640625" style="9" customWidth="1"/>
    <col min="15562" max="15562" width="37.6640625" style="9" customWidth="1"/>
    <col min="15563" max="15564" width="0" style="9" hidden="1" customWidth="1"/>
    <col min="15565" max="15565" width="28.109375" style="9" customWidth="1"/>
    <col min="15566" max="15566" width="30.33203125" style="9" customWidth="1"/>
    <col min="15567" max="15618" width="0" style="9" hidden="1" customWidth="1"/>
    <col min="15619" max="15619" width="23.109375" style="9" customWidth="1"/>
    <col min="15620" max="15620" width="22.88671875" style="9" customWidth="1"/>
    <col min="15621" max="15621" width="24.109375" style="9" customWidth="1"/>
    <col min="15622" max="15622" width="23.6640625" style="9" customWidth="1"/>
    <col min="15623" max="15623" width="24.44140625" style="9" customWidth="1"/>
    <col min="15624" max="15624" width="23" style="9" customWidth="1"/>
    <col min="15625" max="15625" width="24.44140625" style="9" customWidth="1"/>
    <col min="15626" max="15626" width="24" style="9" customWidth="1"/>
    <col min="15627" max="15627" width="25.33203125" style="9" customWidth="1"/>
    <col min="15628" max="15628" width="23.44140625" style="9" customWidth="1"/>
    <col min="15629" max="15629" width="25" style="9" customWidth="1"/>
    <col min="15630" max="15630" width="25.33203125" style="9" customWidth="1"/>
    <col min="15631" max="15631" width="25" style="9" customWidth="1"/>
    <col min="15632" max="15632" width="23.33203125" style="9" customWidth="1"/>
    <col min="15633" max="15633" width="24.44140625" style="9" customWidth="1"/>
    <col min="15634" max="15634" width="21.44140625" style="9" customWidth="1"/>
    <col min="15635" max="15635" width="26.109375" style="9" customWidth="1"/>
    <col min="15636" max="15637" width="0" style="9" hidden="1" customWidth="1"/>
    <col min="15638" max="15638" width="25.5546875" style="9" customWidth="1"/>
    <col min="15639" max="15639" width="17.5546875" style="9" customWidth="1"/>
    <col min="15640" max="15663" width="0" style="9" hidden="1" customWidth="1"/>
    <col min="15664" max="15664" width="20.44140625" style="9" customWidth="1"/>
    <col min="15665" max="15666" width="18.33203125" style="9" customWidth="1"/>
    <col min="15667" max="15674" width="9.33203125" style="9"/>
    <col min="15675" max="15675" width="26.5546875" style="9" customWidth="1"/>
    <col min="15676" max="15802" width="9.33203125" style="9"/>
    <col min="15803" max="15803" width="221.33203125" style="9" customWidth="1"/>
    <col min="15804" max="15804" width="30.33203125" style="9" customWidth="1"/>
    <col min="15805" max="15805" width="45.6640625" style="9" customWidth="1"/>
    <col min="15806" max="15806" width="40.5546875" style="9" customWidth="1"/>
    <col min="15807" max="15807" width="49.33203125" style="9" customWidth="1"/>
    <col min="15808" max="15808" width="25.5546875" style="9" customWidth="1"/>
    <col min="15809" max="15809" width="54.6640625" style="9" customWidth="1"/>
    <col min="15810" max="15810" width="25.33203125" style="9" customWidth="1"/>
    <col min="15811" max="15811" width="51.5546875" style="9" customWidth="1"/>
    <col min="15812" max="15812" width="23.109375" style="9" customWidth="1"/>
    <col min="15813" max="15813" width="29.88671875" style="9" customWidth="1"/>
    <col min="15814" max="15814" width="38.88671875" style="9" customWidth="1"/>
    <col min="15815" max="15815" width="30.88671875" style="9" customWidth="1"/>
    <col min="15816" max="15816" width="31.33203125" style="9" customWidth="1"/>
    <col min="15817" max="15817" width="32.6640625" style="9" customWidth="1"/>
    <col min="15818" max="15818" width="37.6640625" style="9" customWidth="1"/>
    <col min="15819" max="15820" width="0" style="9" hidden="1" customWidth="1"/>
    <col min="15821" max="15821" width="28.109375" style="9" customWidth="1"/>
    <col min="15822" max="15822" width="30.33203125" style="9" customWidth="1"/>
    <col min="15823" max="15874" width="0" style="9" hidden="1" customWidth="1"/>
    <col min="15875" max="15875" width="23.109375" style="9" customWidth="1"/>
    <col min="15876" max="15876" width="22.88671875" style="9" customWidth="1"/>
    <col min="15877" max="15877" width="24.109375" style="9" customWidth="1"/>
    <col min="15878" max="15878" width="23.6640625" style="9" customWidth="1"/>
    <col min="15879" max="15879" width="24.44140625" style="9" customWidth="1"/>
    <col min="15880" max="15880" width="23" style="9" customWidth="1"/>
    <col min="15881" max="15881" width="24.44140625" style="9" customWidth="1"/>
    <col min="15882" max="15882" width="24" style="9" customWidth="1"/>
    <col min="15883" max="15883" width="25.33203125" style="9" customWidth="1"/>
    <col min="15884" max="15884" width="23.44140625" style="9" customWidth="1"/>
    <col min="15885" max="15885" width="25" style="9" customWidth="1"/>
    <col min="15886" max="15886" width="25.33203125" style="9" customWidth="1"/>
    <col min="15887" max="15887" width="25" style="9" customWidth="1"/>
    <col min="15888" max="15888" width="23.33203125" style="9" customWidth="1"/>
    <col min="15889" max="15889" width="24.44140625" style="9" customWidth="1"/>
    <col min="15890" max="15890" width="21.44140625" style="9" customWidth="1"/>
    <col min="15891" max="15891" width="26.109375" style="9" customWidth="1"/>
    <col min="15892" max="15893" width="0" style="9" hidden="1" customWidth="1"/>
    <col min="15894" max="15894" width="25.5546875" style="9" customWidth="1"/>
    <col min="15895" max="15895" width="17.5546875" style="9" customWidth="1"/>
    <col min="15896" max="15919" width="0" style="9" hidden="1" customWidth="1"/>
    <col min="15920" max="15920" width="20.44140625" style="9" customWidth="1"/>
    <col min="15921" max="15922" width="18.33203125" style="9" customWidth="1"/>
    <col min="15923" max="15930" width="9.33203125" style="9"/>
    <col min="15931" max="15931" width="26.5546875" style="9" customWidth="1"/>
    <col min="15932" max="16058" width="9.33203125" style="9"/>
    <col min="16059" max="16059" width="221.33203125" style="9" customWidth="1"/>
    <col min="16060" max="16060" width="30.33203125" style="9" customWidth="1"/>
    <col min="16061" max="16061" width="45.6640625" style="9" customWidth="1"/>
    <col min="16062" max="16062" width="40.5546875" style="9" customWidth="1"/>
    <col min="16063" max="16063" width="49.33203125" style="9" customWidth="1"/>
    <col min="16064" max="16064" width="25.5546875" style="9" customWidth="1"/>
    <col min="16065" max="16065" width="54.6640625" style="9" customWidth="1"/>
    <col min="16066" max="16066" width="25.33203125" style="9" customWidth="1"/>
    <col min="16067" max="16067" width="51.5546875" style="9" customWidth="1"/>
    <col min="16068" max="16068" width="23.109375" style="9" customWidth="1"/>
    <col min="16069" max="16069" width="29.88671875" style="9" customWidth="1"/>
    <col min="16070" max="16070" width="38.88671875" style="9" customWidth="1"/>
    <col min="16071" max="16071" width="30.88671875" style="9" customWidth="1"/>
    <col min="16072" max="16072" width="31.33203125" style="9" customWidth="1"/>
    <col min="16073" max="16073" width="32.6640625" style="9" customWidth="1"/>
    <col min="16074" max="16074" width="37.6640625" style="9" customWidth="1"/>
    <col min="16075" max="16076" width="0" style="9" hidden="1" customWidth="1"/>
    <col min="16077" max="16077" width="28.109375" style="9" customWidth="1"/>
    <col min="16078" max="16078" width="30.33203125" style="9" customWidth="1"/>
    <col min="16079" max="16130" width="0" style="9" hidden="1" customWidth="1"/>
    <col min="16131" max="16131" width="23.109375" style="9" customWidth="1"/>
    <col min="16132" max="16132" width="22.88671875" style="9" customWidth="1"/>
    <col min="16133" max="16133" width="24.109375" style="9" customWidth="1"/>
    <col min="16134" max="16134" width="23.6640625" style="9" customWidth="1"/>
    <col min="16135" max="16135" width="24.44140625" style="9" customWidth="1"/>
    <col min="16136" max="16136" width="23" style="9" customWidth="1"/>
    <col min="16137" max="16137" width="24.44140625" style="9" customWidth="1"/>
    <col min="16138" max="16138" width="24" style="9" customWidth="1"/>
    <col min="16139" max="16139" width="25.33203125" style="9" customWidth="1"/>
    <col min="16140" max="16140" width="23.44140625" style="9" customWidth="1"/>
    <col min="16141" max="16141" width="25" style="9" customWidth="1"/>
    <col min="16142" max="16142" width="25.33203125" style="9" customWidth="1"/>
    <col min="16143" max="16143" width="25" style="9" customWidth="1"/>
    <col min="16144" max="16144" width="23.33203125" style="9" customWidth="1"/>
    <col min="16145" max="16145" width="24.44140625" style="9" customWidth="1"/>
    <col min="16146" max="16146" width="21.44140625" style="9" customWidth="1"/>
    <col min="16147" max="16147" width="26.109375" style="9" customWidth="1"/>
    <col min="16148" max="16149" width="0" style="9" hidden="1" customWidth="1"/>
    <col min="16150" max="16150" width="25.5546875" style="9" customWidth="1"/>
    <col min="16151" max="16151" width="17.5546875" style="9" customWidth="1"/>
    <col min="16152" max="16175" width="0" style="9" hidden="1" customWidth="1"/>
    <col min="16176" max="16176" width="20.44140625" style="9" customWidth="1"/>
    <col min="16177" max="16178" width="18.33203125" style="9" customWidth="1"/>
    <col min="16179" max="16186" width="9.33203125" style="9"/>
    <col min="16187" max="16187" width="26.5546875" style="9" customWidth="1"/>
    <col min="16188" max="16384" width="9.33203125" style="9"/>
  </cols>
  <sheetData>
    <row r="1" spans="1:61" ht="110.4" customHeight="1" x14ac:dyDescent="0.75">
      <c r="B1" s="486" t="s">
        <v>248</v>
      </c>
      <c r="C1" s="486"/>
      <c r="D1" s="486"/>
      <c r="E1" s="486"/>
      <c r="F1" s="486"/>
      <c r="G1" s="486"/>
      <c r="H1" s="2"/>
      <c r="I1" s="2"/>
      <c r="J1" s="3"/>
      <c r="Y1" s="4"/>
      <c r="AJ1" s="8"/>
    </row>
    <row r="2" spans="1:61" ht="54" customHeight="1" thickBot="1" x14ac:dyDescent="0.8">
      <c r="A2" s="10"/>
      <c r="B2" s="487" t="s">
        <v>249</v>
      </c>
      <c r="C2" s="487"/>
      <c r="D2" s="487"/>
      <c r="E2" s="487"/>
      <c r="F2" s="487"/>
      <c r="G2" s="487"/>
      <c r="H2" s="11"/>
      <c r="I2" s="12"/>
      <c r="J2" s="13" t="s">
        <v>0</v>
      </c>
      <c r="L2" s="8"/>
      <c r="AJ2" s="17"/>
      <c r="AN2" s="17"/>
      <c r="AO2" s="17"/>
      <c r="AP2" s="17"/>
    </row>
    <row r="3" spans="1:61" ht="52.2" hidden="1" customHeight="1" x14ac:dyDescent="0.95">
      <c r="A3" s="18"/>
      <c r="B3" s="19"/>
      <c r="C3" s="19"/>
      <c r="D3" s="488"/>
      <c r="E3" s="488"/>
      <c r="F3" s="488"/>
      <c r="G3" s="488"/>
      <c r="H3" s="488"/>
      <c r="I3" s="20"/>
      <c r="J3" s="21"/>
      <c r="L3" s="8"/>
      <c r="M3" s="8"/>
      <c r="P3" s="17"/>
      <c r="Q3" s="17"/>
      <c r="R3" s="17"/>
      <c r="AG3" s="17"/>
      <c r="AH3" s="17"/>
      <c r="AJ3" s="17"/>
      <c r="AK3" s="17"/>
      <c r="AL3" s="17"/>
      <c r="AO3" s="8"/>
      <c r="AP3" s="8"/>
    </row>
    <row r="4" spans="1:61" s="24" customFormat="1" ht="23.4" hidden="1" customHeight="1" x14ac:dyDescent="0.25">
      <c r="A4" s="23"/>
    </row>
    <row r="5" spans="1:61" s="24" customFormat="1" ht="154.5" customHeight="1" thickBot="1" x14ac:dyDescent="0.3">
      <c r="A5" s="25" t="s">
        <v>1</v>
      </c>
      <c r="B5" s="26" t="s">
        <v>2</v>
      </c>
      <c r="C5" s="27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9" t="s">
        <v>10</v>
      </c>
    </row>
    <row r="6" spans="1:61" s="24" customFormat="1" ht="54.6" customHeight="1" x14ac:dyDescent="0.25">
      <c r="A6" s="30" t="s">
        <v>11</v>
      </c>
      <c r="B6" s="26"/>
      <c r="C6" s="31"/>
      <c r="D6" s="31"/>
      <c r="E6" s="31"/>
      <c r="F6" s="31"/>
      <c r="G6" s="31"/>
      <c r="H6" s="31"/>
      <c r="I6" s="31"/>
      <c r="J6" s="32"/>
    </row>
    <row r="7" spans="1:61" s="44" customFormat="1" ht="45.6" customHeight="1" x14ac:dyDescent="0.5">
      <c r="A7" s="33" t="s">
        <v>12</v>
      </c>
      <c r="B7" s="34">
        <v>10000000</v>
      </c>
      <c r="C7" s="35">
        <v>2617747500</v>
      </c>
      <c r="D7" s="35">
        <v>632072260</v>
      </c>
      <c r="E7" s="36">
        <v>530573641.69000006</v>
      </c>
      <c r="F7" s="37">
        <f>E7/C7*100</f>
        <v>20.26832770120113</v>
      </c>
      <c r="G7" s="38">
        <f>E7-C7</f>
        <v>-2087173858.3099999</v>
      </c>
      <c r="H7" s="37">
        <f>E7/D7*100</f>
        <v>83.94192804632813</v>
      </c>
      <c r="I7" s="38">
        <f>E7-D7</f>
        <v>-101498618.30999994</v>
      </c>
      <c r="J7" s="39">
        <f t="shared" ref="J7:J70" si="0">E7/E$151*100</f>
        <v>97.749288106808322</v>
      </c>
      <c r="K7" s="47"/>
      <c r="L7" s="40"/>
      <c r="M7" s="40"/>
      <c r="N7" s="40"/>
      <c r="O7" s="47"/>
      <c r="P7" s="40"/>
      <c r="Q7" s="40"/>
      <c r="R7" s="40"/>
      <c r="S7" s="47"/>
      <c r="T7" s="42"/>
      <c r="U7" s="42"/>
      <c r="V7" s="43"/>
      <c r="W7" s="43"/>
      <c r="X7" s="41"/>
      <c r="Y7" s="45"/>
      <c r="Z7" s="46"/>
      <c r="AA7" s="47"/>
      <c r="AB7" s="40"/>
      <c r="AC7" s="40"/>
      <c r="AD7" s="40"/>
      <c r="AE7" s="47"/>
      <c r="AF7" s="40"/>
      <c r="AG7" s="40"/>
      <c r="AH7" s="40"/>
      <c r="AI7" s="47"/>
      <c r="AJ7" s="40"/>
      <c r="AK7" s="40"/>
      <c r="AL7" s="40"/>
      <c r="AM7" s="47"/>
      <c r="AN7" s="40"/>
      <c r="AO7" s="40"/>
      <c r="AP7" s="40"/>
      <c r="AQ7" s="47"/>
      <c r="AR7" s="42"/>
      <c r="AS7" s="48"/>
      <c r="BG7" s="43"/>
    </row>
    <row r="8" spans="1:61" s="53" customFormat="1" ht="72" customHeight="1" x14ac:dyDescent="0.35">
      <c r="A8" s="49" t="s">
        <v>13</v>
      </c>
      <c r="B8" s="34">
        <v>11000000</v>
      </c>
      <c r="C8" s="35">
        <v>1873200000</v>
      </c>
      <c r="D8" s="35">
        <v>470145960</v>
      </c>
      <c r="E8" s="36">
        <v>337613275.47000003</v>
      </c>
      <c r="F8" s="37">
        <f>E8/C8*100</f>
        <v>18.023343768417682</v>
      </c>
      <c r="G8" s="38">
        <f>E8-C8</f>
        <v>-1535586724.53</v>
      </c>
      <c r="H8" s="37">
        <f>E8/D8*100</f>
        <v>71.810310880901767</v>
      </c>
      <c r="I8" s="38">
        <f>E8-D8</f>
        <v>-132532684.52999997</v>
      </c>
      <c r="J8" s="39">
        <f t="shared" si="0"/>
        <v>62.199579359960254</v>
      </c>
      <c r="K8" s="58"/>
      <c r="L8" s="50"/>
      <c r="M8" s="50"/>
      <c r="N8" s="50"/>
      <c r="O8" s="58"/>
      <c r="P8" s="50"/>
      <c r="Q8" s="50"/>
      <c r="R8" s="50"/>
      <c r="S8" s="58"/>
      <c r="T8" s="51"/>
      <c r="U8" s="51"/>
      <c r="V8" s="52"/>
      <c r="W8" s="52"/>
      <c r="Y8" s="54"/>
      <c r="Z8" s="55"/>
      <c r="AA8" s="56"/>
      <c r="AB8" s="57"/>
      <c r="AC8" s="57"/>
      <c r="AD8" s="57"/>
      <c r="AE8" s="56"/>
      <c r="AF8" s="57"/>
      <c r="AG8" s="57"/>
      <c r="AH8" s="57"/>
      <c r="AI8" s="56"/>
      <c r="AJ8" s="57"/>
      <c r="AK8" s="57"/>
      <c r="AL8" s="57"/>
      <c r="AM8" s="56"/>
      <c r="AN8" s="57"/>
      <c r="AO8" s="57"/>
      <c r="AP8" s="57"/>
      <c r="AQ8" s="56"/>
      <c r="AR8" s="51"/>
      <c r="AS8" s="59"/>
      <c r="BG8" s="52"/>
    </row>
    <row r="9" spans="1:61" s="77" customFormat="1" ht="52.2" customHeight="1" x14ac:dyDescent="0.35">
      <c r="A9" s="60" t="s">
        <v>14</v>
      </c>
      <c r="B9" s="61">
        <v>11010000</v>
      </c>
      <c r="C9" s="62">
        <v>1870000000</v>
      </c>
      <c r="D9" s="62">
        <v>469235060</v>
      </c>
      <c r="E9" s="63">
        <v>337054127.53000003</v>
      </c>
      <c r="F9" s="64">
        <f>E9/C9*100</f>
        <v>18.024284894652411</v>
      </c>
      <c r="G9" s="65">
        <f>E9-C9</f>
        <v>-1532945872.47</v>
      </c>
      <c r="H9" s="64">
        <f>E9/D9*100</f>
        <v>71.830550668997333</v>
      </c>
      <c r="I9" s="65">
        <f>E9-D9</f>
        <v>-132180932.46999997</v>
      </c>
      <c r="J9" s="66">
        <f t="shared" si="0"/>
        <v>62.096565736993057</v>
      </c>
      <c r="K9" s="75"/>
      <c r="L9" s="67"/>
      <c r="M9" s="67"/>
      <c r="N9" s="67"/>
      <c r="O9" s="75"/>
      <c r="P9" s="67"/>
      <c r="Q9" s="67"/>
      <c r="R9" s="67"/>
      <c r="S9" s="75"/>
      <c r="T9" s="68"/>
      <c r="U9" s="68"/>
      <c r="V9" s="69"/>
      <c r="W9" s="69"/>
      <c r="X9" s="70"/>
      <c r="Y9" s="71"/>
      <c r="Z9" s="72"/>
      <c r="AA9" s="73"/>
      <c r="AB9" s="74"/>
      <c r="AC9" s="74"/>
      <c r="AD9" s="74"/>
      <c r="AE9" s="73"/>
      <c r="AF9" s="74"/>
      <c r="AG9" s="74"/>
      <c r="AH9" s="74"/>
      <c r="AI9" s="73"/>
      <c r="AJ9" s="74"/>
      <c r="AK9" s="74"/>
      <c r="AL9" s="74"/>
      <c r="AM9" s="73"/>
      <c r="AN9" s="74"/>
      <c r="AO9" s="74"/>
      <c r="AP9" s="74"/>
      <c r="AQ9" s="73"/>
      <c r="AR9" s="68"/>
      <c r="AS9" s="76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69"/>
      <c r="BH9" s="70"/>
      <c r="BI9" s="70"/>
    </row>
    <row r="10" spans="1:61" ht="135.6" hidden="1" customHeight="1" x14ac:dyDescent="0.4">
      <c r="A10" s="78" t="s">
        <v>15</v>
      </c>
      <c r="B10" s="79">
        <v>11010100</v>
      </c>
      <c r="C10" s="80">
        <v>1821000000</v>
      </c>
      <c r="D10" s="80">
        <v>460434260</v>
      </c>
      <c r="E10" s="81">
        <v>322914810.79000002</v>
      </c>
      <c r="F10" s="82">
        <f>E10/C10*100</f>
        <v>17.732828708951125</v>
      </c>
      <c r="G10" s="81">
        <f>E10-C10</f>
        <v>-1498085189.21</v>
      </c>
      <c r="H10" s="82">
        <f>E10/D10*100</f>
        <v>70.132663627159289</v>
      </c>
      <c r="I10" s="81">
        <f>E10-D10</f>
        <v>-137519449.20999998</v>
      </c>
      <c r="J10" s="66">
        <f t="shared" si="0"/>
        <v>59.491633947978158</v>
      </c>
      <c r="K10" s="67"/>
      <c r="L10" s="89"/>
      <c r="M10" s="89"/>
      <c r="N10" s="89"/>
      <c r="O10" s="67"/>
      <c r="P10" s="89"/>
      <c r="Q10" s="89"/>
      <c r="R10" s="89"/>
      <c r="S10" s="90"/>
      <c r="T10" s="8"/>
      <c r="U10" s="8"/>
      <c r="V10" s="69"/>
      <c r="W10" s="88"/>
      <c r="Y10" s="84"/>
      <c r="Z10" s="85"/>
      <c r="AA10" s="74"/>
      <c r="AB10" s="86"/>
      <c r="AC10" s="86"/>
      <c r="AD10" s="86"/>
      <c r="AE10" s="74"/>
      <c r="AF10" s="86"/>
      <c r="AG10" s="86"/>
      <c r="AH10" s="86"/>
      <c r="AI10" s="74"/>
      <c r="AJ10" s="86"/>
      <c r="AK10" s="86"/>
      <c r="AL10" s="86"/>
      <c r="AM10" s="74"/>
      <c r="AN10" s="86"/>
      <c r="AO10" s="86"/>
      <c r="AP10" s="86"/>
      <c r="AQ10" s="87"/>
      <c r="AR10" s="83"/>
      <c r="AS10" s="91"/>
      <c r="BG10" s="69"/>
    </row>
    <row r="11" spans="1:61" ht="222.6" hidden="1" customHeight="1" x14ac:dyDescent="0.4">
      <c r="A11" s="78" t="s">
        <v>16</v>
      </c>
      <c r="B11" s="79">
        <v>11010200</v>
      </c>
      <c r="C11" s="80">
        <v>0</v>
      </c>
      <c r="D11" s="80">
        <v>0</v>
      </c>
      <c r="E11" s="81">
        <v>0</v>
      </c>
      <c r="F11" s="82" t="e">
        <f t="shared" ref="F11:F74" si="1">E11/C11*100</f>
        <v>#DIV/0!</v>
      </c>
      <c r="G11" s="81">
        <f t="shared" ref="G11:G74" si="2">E11-C11</f>
        <v>0</v>
      </c>
      <c r="H11" s="82" t="e">
        <f t="shared" ref="H11:H74" si="3">E11/D11*100</f>
        <v>#DIV/0!</v>
      </c>
      <c r="I11" s="81">
        <f t="shared" ref="I11:I74" si="4">E11-D11</f>
        <v>0</v>
      </c>
      <c r="J11" s="66">
        <f t="shared" si="0"/>
        <v>0</v>
      </c>
      <c r="K11" s="67"/>
      <c r="L11" s="89"/>
      <c r="M11" s="89"/>
      <c r="N11" s="89"/>
      <c r="O11" s="67"/>
      <c r="P11" s="89"/>
      <c r="Q11" s="89"/>
      <c r="R11" s="89"/>
      <c r="S11" s="90"/>
      <c r="T11" s="8"/>
      <c r="U11" s="8"/>
      <c r="V11" s="69"/>
      <c r="W11" s="88"/>
      <c r="Y11" s="84"/>
      <c r="Z11" s="85"/>
      <c r="AA11" s="74"/>
      <c r="AB11" s="86"/>
      <c r="AC11" s="86"/>
      <c r="AD11" s="86"/>
      <c r="AE11" s="74"/>
      <c r="AF11" s="86"/>
      <c r="AG11" s="86"/>
      <c r="AH11" s="86"/>
      <c r="AI11" s="74"/>
      <c r="AJ11" s="86"/>
      <c r="AK11" s="86"/>
      <c r="AL11" s="86"/>
      <c r="AM11" s="74"/>
      <c r="AN11" s="86"/>
      <c r="AO11" s="86"/>
      <c r="AP11" s="86"/>
      <c r="AQ11" s="87"/>
      <c r="AR11" s="83"/>
      <c r="AS11" s="91"/>
      <c r="BG11" s="69"/>
    </row>
    <row r="12" spans="1:61" ht="123" hidden="1" customHeight="1" x14ac:dyDescent="0.4">
      <c r="A12" s="78" t="s">
        <v>17</v>
      </c>
      <c r="B12" s="79">
        <v>11010400</v>
      </c>
      <c r="C12" s="80">
        <v>24000000</v>
      </c>
      <c r="D12" s="80">
        <v>4345000</v>
      </c>
      <c r="E12" s="81">
        <v>9026090.1199999992</v>
      </c>
      <c r="F12" s="82">
        <f t="shared" si="1"/>
        <v>37.608708833333331</v>
      </c>
      <c r="G12" s="81">
        <f t="shared" si="2"/>
        <v>-14973909.880000001</v>
      </c>
      <c r="H12" s="82">
        <f t="shared" si="3"/>
        <v>207.73510057537399</v>
      </c>
      <c r="I12" s="81">
        <f t="shared" si="4"/>
        <v>4681090.1199999992</v>
      </c>
      <c r="J12" s="66">
        <f t="shared" si="0"/>
        <v>1.6629056068589938</v>
      </c>
      <c r="K12" s="67"/>
      <c r="L12" s="89"/>
      <c r="M12" s="89"/>
      <c r="N12" s="89"/>
      <c r="O12" s="67"/>
      <c r="P12" s="89"/>
      <c r="Q12" s="89"/>
      <c r="R12" s="89"/>
      <c r="S12" s="90"/>
      <c r="T12" s="8"/>
      <c r="U12" s="8"/>
      <c r="V12" s="69"/>
      <c r="W12" s="88"/>
      <c r="Y12" s="84"/>
      <c r="Z12" s="85"/>
      <c r="AA12" s="74"/>
      <c r="AB12" s="86"/>
      <c r="AC12" s="86"/>
      <c r="AD12" s="86"/>
      <c r="AE12" s="74"/>
      <c r="AF12" s="86"/>
      <c r="AG12" s="86"/>
      <c r="AH12" s="86"/>
      <c r="AI12" s="74"/>
      <c r="AJ12" s="86"/>
      <c r="AK12" s="86"/>
      <c r="AL12" s="86"/>
      <c r="AM12" s="74"/>
      <c r="AN12" s="86"/>
      <c r="AO12" s="86"/>
      <c r="AP12" s="86"/>
      <c r="AQ12" s="87"/>
      <c r="AR12" s="83"/>
      <c r="AS12" s="91"/>
      <c r="BG12" s="69"/>
    </row>
    <row r="13" spans="1:61" ht="109.2" hidden="1" customHeight="1" x14ac:dyDescent="0.4">
      <c r="A13" s="78" t="s">
        <v>18</v>
      </c>
      <c r="B13" s="79">
        <v>11010500</v>
      </c>
      <c r="C13" s="80">
        <v>25000000</v>
      </c>
      <c r="D13" s="80">
        <v>4455800</v>
      </c>
      <c r="E13" s="81">
        <v>5113226.62</v>
      </c>
      <c r="F13" s="82">
        <f t="shared" si="1"/>
        <v>20.452906479999999</v>
      </c>
      <c r="G13" s="81">
        <f t="shared" si="2"/>
        <v>-19886773.379999999</v>
      </c>
      <c r="H13" s="82">
        <f t="shared" si="3"/>
        <v>114.75440145428431</v>
      </c>
      <c r="I13" s="81">
        <f t="shared" si="4"/>
        <v>657426.62000000011</v>
      </c>
      <c r="J13" s="66">
        <f t="shared" si="0"/>
        <v>0.94202618215589706</v>
      </c>
      <c r="K13" s="67"/>
      <c r="L13" s="89"/>
      <c r="M13" s="89"/>
      <c r="N13" s="89"/>
      <c r="O13" s="67"/>
      <c r="P13" s="89"/>
      <c r="Q13" s="89"/>
      <c r="R13" s="89"/>
      <c r="S13" s="90"/>
      <c r="T13" s="8"/>
      <c r="U13" s="8"/>
      <c r="V13" s="69"/>
      <c r="W13" s="88"/>
      <c r="Y13" s="84"/>
      <c r="Z13" s="85"/>
      <c r="AA13" s="74"/>
      <c r="AB13" s="86"/>
      <c r="AC13" s="86"/>
      <c r="AD13" s="86"/>
      <c r="AE13" s="74"/>
      <c r="AF13" s="86"/>
      <c r="AG13" s="86"/>
      <c r="AH13" s="86"/>
      <c r="AI13" s="74"/>
      <c r="AJ13" s="86"/>
      <c r="AK13" s="86"/>
      <c r="AL13" s="86"/>
      <c r="AM13" s="74"/>
      <c r="AN13" s="86"/>
      <c r="AO13" s="86"/>
      <c r="AP13" s="86"/>
      <c r="AQ13" s="87"/>
      <c r="AR13" s="83"/>
      <c r="AS13" s="91"/>
      <c r="BG13" s="69"/>
    </row>
    <row r="14" spans="1:61" ht="105" hidden="1" customHeight="1" x14ac:dyDescent="0.4">
      <c r="A14" s="78" t="s">
        <v>19</v>
      </c>
      <c r="B14" s="79">
        <v>11010600</v>
      </c>
      <c r="C14" s="80"/>
      <c r="D14" s="80"/>
      <c r="E14" s="81"/>
      <c r="F14" s="82" t="e">
        <f t="shared" si="1"/>
        <v>#DIV/0!</v>
      </c>
      <c r="G14" s="81">
        <f t="shared" si="2"/>
        <v>0</v>
      </c>
      <c r="H14" s="82" t="e">
        <f t="shared" si="3"/>
        <v>#DIV/0!</v>
      </c>
      <c r="I14" s="81">
        <f t="shared" si="4"/>
        <v>0</v>
      </c>
      <c r="J14" s="66">
        <f t="shared" si="0"/>
        <v>0</v>
      </c>
      <c r="K14" s="67"/>
      <c r="L14" s="89"/>
      <c r="M14" s="89"/>
      <c r="N14" s="89"/>
      <c r="O14" s="67"/>
      <c r="P14" s="89"/>
      <c r="Q14" s="89"/>
      <c r="R14" s="89"/>
      <c r="S14" s="90"/>
      <c r="T14" s="8"/>
      <c r="U14" s="8"/>
      <c r="V14" s="69"/>
      <c r="W14" s="88"/>
      <c r="Y14" s="84"/>
      <c r="Z14" s="85"/>
      <c r="AA14" s="74"/>
      <c r="AB14" s="86"/>
      <c r="AC14" s="86"/>
      <c r="AD14" s="86"/>
      <c r="AE14" s="74"/>
      <c r="AF14" s="86"/>
      <c r="AG14" s="86"/>
      <c r="AH14" s="86"/>
      <c r="AI14" s="74"/>
      <c r="AJ14" s="86"/>
      <c r="AK14" s="86"/>
      <c r="AL14" s="86"/>
      <c r="AM14" s="74"/>
      <c r="AN14" s="86"/>
      <c r="AO14" s="86"/>
      <c r="AP14" s="86"/>
      <c r="AQ14" s="87"/>
      <c r="AR14" s="83"/>
      <c r="AS14" s="91"/>
      <c r="BG14" s="69"/>
    </row>
    <row r="15" spans="1:61" ht="105" hidden="1" customHeight="1" x14ac:dyDescent="0.4">
      <c r="A15" s="78" t="s">
        <v>20</v>
      </c>
      <c r="B15" s="79">
        <v>11010700</v>
      </c>
      <c r="C15" s="80"/>
      <c r="D15" s="80"/>
      <c r="E15" s="81"/>
      <c r="F15" s="82" t="e">
        <f t="shared" si="1"/>
        <v>#DIV/0!</v>
      </c>
      <c r="G15" s="81">
        <f t="shared" si="2"/>
        <v>0</v>
      </c>
      <c r="H15" s="82" t="e">
        <f t="shared" si="3"/>
        <v>#DIV/0!</v>
      </c>
      <c r="I15" s="81">
        <f t="shared" si="4"/>
        <v>0</v>
      </c>
      <c r="J15" s="66">
        <f t="shared" si="0"/>
        <v>0</v>
      </c>
      <c r="K15" s="67"/>
      <c r="L15" s="89"/>
      <c r="M15" s="89"/>
      <c r="N15" s="89"/>
      <c r="O15" s="67"/>
      <c r="P15" s="89"/>
      <c r="Q15" s="89"/>
      <c r="R15" s="89"/>
      <c r="S15" s="90"/>
      <c r="T15" s="8"/>
      <c r="U15" s="8"/>
      <c r="V15" s="69"/>
      <c r="W15" s="88"/>
      <c r="Y15" s="84"/>
      <c r="Z15" s="85"/>
      <c r="AA15" s="74"/>
      <c r="AB15" s="86"/>
      <c r="AC15" s="86"/>
      <c r="AD15" s="86"/>
      <c r="AE15" s="74"/>
      <c r="AF15" s="86"/>
      <c r="AG15" s="86"/>
      <c r="AH15" s="86"/>
      <c r="AI15" s="74"/>
      <c r="AJ15" s="86"/>
      <c r="AK15" s="86"/>
      <c r="AL15" s="86"/>
      <c r="AM15" s="74"/>
      <c r="AN15" s="86"/>
      <c r="AO15" s="86"/>
      <c r="AP15" s="86"/>
      <c r="AQ15" s="87"/>
      <c r="AR15" s="83"/>
      <c r="AS15" s="91"/>
      <c r="BG15" s="69"/>
    </row>
    <row r="16" spans="1:61" ht="63.6" hidden="1" x14ac:dyDescent="0.4">
      <c r="A16" s="78" t="s">
        <v>21</v>
      </c>
      <c r="B16" s="79">
        <v>11010900</v>
      </c>
      <c r="C16" s="80"/>
      <c r="D16" s="80"/>
      <c r="E16" s="81"/>
      <c r="F16" s="82" t="e">
        <f t="shared" si="1"/>
        <v>#DIV/0!</v>
      </c>
      <c r="G16" s="81">
        <f t="shared" si="2"/>
        <v>0</v>
      </c>
      <c r="H16" s="82" t="e">
        <f t="shared" si="3"/>
        <v>#DIV/0!</v>
      </c>
      <c r="I16" s="81">
        <f t="shared" si="4"/>
        <v>0</v>
      </c>
      <c r="J16" s="66">
        <f t="shared" si="0"/>
        <v>0</v>
      </c>
      <c r="K16" s="67"/>
      <c r="L16" s="89"/>
      <c r="M16" s="89"/>
      <c r="N16" s="89"/>
      <c r="O16" s="67"/>
      <c r="P16" s="89"/>
      <c r="Q16" s="89"/>
      <c r="R16" s="89"/>
      <c r="S16" s="90"/>
      <c r="T16" s="8"/>
      <c r="U16" s="8"/>
      <c r="V16" s="69"/>
      <c r="W16" s="88"/>
      <c r="Y16" s="84"/>
      <c r="Z16" s="85"/>
      <c r="AA16" s="74"/>
      <c r="AB16" s="86"/>
      <c r="AC16" s="86"/>
      <c r="AD16" s="86"/>
      <c r="AE16" s="74"/>
      <c r="AF16" s="86"/>
      <c r="AG16" s="86"/>
      <c r="AH16" s="86"/>
      <c r="AI16" s="74"/>
      <c r="AJ16" s="86"/>
      <c r="AK16" s="86"/>
      <c r="AL16" s="86"/>
      <c r="AM16" s="74"/>
      <c r="AN16" s="86"/>
      <c r="AO16" s="86"/>
      <c r="AP16" s="86"/>
      <c r="AQ16" s="87"/>
      <c r="AR16" s="83"/>
      <c r="AS16" s="91"/>
      <c r="BG16" s="69"/>
    </row>
    <row r="17" spans="1:61" ht="23.4" hidden="1" customHeight="1" x14ac:dyDescent="0.4">
      <c r="A17" s="78"/>
      <c r="B17" s="79"/>
      <c r="C17" s="80"/>
      <c r="D17" s="80"/>
      <c r="E17" s="81"/>
      <c r="F17" s="82" t="e">
        <f t="shared" si="1"/>
        <v>#DIV/0!</v>
      </c>
      <c r="G17" s="81">
        <f t="shared" si="2"/>
        <v>0</v>
      </c>
      <c r="H17" s="82" t="e">
        <f t="shared" si="3"/>
        <v>#DIV/0!</v>
      </c>
      <c r="I17" s="81">
        <f t="shared" si="4"/>
        <v>0</v>
      </c>
      <c r="J17" s="66">
        <f t="shared" si="0"/>
        <v>0</v>
      </c>
      <c r="K17" s="67"/>
      <c r="L17" s="89"/>
      <c r="M17" s="89"/>
      <c r="N17" s="89"/>
      <c r="O17" s="67"/>
      <c r="P17" s="89"/>
      <c r="Q17" s="89"/>
      <c r="R17" s="89"/>
      <c r="S17" s="90"/>
      <c r="T17" s="8"/>
      <c r="U17" s="8"/>
      <c r="V17" s="69"/>
      <c r="W17" s="88"/>
      <c r="Y17" s="84"/>
      <c r="Z17" s="85"/>
      <c r="AA17" s="74"/>
      <c r="AB17" s="86"/>
      <c r="AC17" s="86"/>
      <c r="AD17" s="86"/>
      <c r="AE17" s="74"/>
      <c r="AF17" s="86"/>
      <c r="AG17" s="86"/>
      <c r="AH17" s="86"/>
      <c r="AI17" s="74"/>
      <c r="AJ17" s="86"/>
      <c r="AK17" s="86"/>
      <c r="AL17" s="86"/>
      <c r="AM17" s="74"/>
      <c r="AN17" s="86"/>
      <c r="AO17" s="86"/>
      <c r="AP17" s="86"/>
      <c r="AQ17" s="87"/>
      <c r="AR17" s="83"/>
      <c r="AS17" s="91"/>
      <c r="BG17" s="69"/>
    </row>
    <row r="18" spans="1:61" s="100" customFormat="1" ht="60" hidden="1" customHeight="1" x14ac:dyDescent="0.35">
      <c r="A18" s="92" t="s">
        <v>22</v>
      </c>
      <c r="B18" s="93">
        <v>1102000</v>
      </c>
      <c r="C18" s="94">
        <v>3200000</v>
      </c>
      <c r="D18" s="94">
        <v>910900</v>
      </c>
      <c r="E18" s="95">
        <v>559147.93999999994</v>
      </c>
      <c r="F18" s="96">
        <f t="shared" si="1"/>
        <v>17.473373124999998</v>
      </c>
      <c r="G18" s="97">
        <f t="shared" si="2"/>
        <v>-2640852.06</v>
      </c>
      <c r="H18" s="96">
        <f t="shared" si="3"/>
        <v>61.384119003183656</v>
      </c>
      <c r="I18" s="97">
        <f t="shared" si="4"/>
        <v>-351752.06000000006</v>
      </c>
      <c r="J18" s="98">
        <f t="shared" si="0"/>
        <v>0.10301362296720083</v>
      </c>
      <c r="K18" s="67"/>
      <c r="L18" s="67"/>
      <c r="M18" s="67"/>
      <c r="N18" s="67"/>
      <c r="O18" s="67"/>
      <c r="P18" s="67"/>
      <c r="Q18" s="67"/>
      <c r="R18" s="67"/>
      <c r="S18" s="90"/>
      <c r="T18" s="22"/>
      <c r="U18" s="22"/>
      <c r="V18" s="69"/>
      <c r="W18" s="69"/>
      <c r="X18" s="4"/>
      <c r="Y18" s="71"/>
      <c r="Z18" s="72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87"/>
      <c r="AR18" s="68"/>
      <c r="AS18" s="99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69"/>
      <c r="BH18" s="4"/>
      <c r="BI18" s="4"/>
    </row>
    <row r="19" spans="1:61" ht="49.2" customHeight="1" x14ac:dyDescent="0.4">
      <c r="A19" s="101" t="s">
        <v>23</v>
      </c>
      <c r="B19" s="102">
        <v>11020200</v>
      </c>
      <c r="C19" s="80">
        <v>3200000</v>
      </c>
      <c r="D19" s="80">
        <v>910900</v>
      </c>
      <c r="E19" s="81">
        <v>559147.93999999994</v>
      </c>
      <c r="F19" s="82">
        <f t="shared" si="1"/>
        <v>17.473373124999998</v>
      </c>
      <c r="G19" s="81">
        <f t="shared" si="2"/>
        <v>-2640852.06</v>
      </c>
      <c r="H19" s="82">
        <f t="shared" si="3"/>
        <v>61.384119003183656</v>
      </c>
      <c r="I19" s="81">
        <f t="shared" si="4"/>
        <v>-351752.06000000006</v>
      </c>
      <c r="J19" s="66">
        <f t="shared" si="0"/>
        <v>0.10301362296720083</v>
      </c>
      <c r="K19" s="108"/>
      <c r="L19" s="89"/>
      <c r="M19" s="89"/>
      <c r="N19" s="89"/>
      <c r="O19" s="108"/>
      <c r="P19" s="89"/>
      <c r="Q19" s="89"/>
      <c r="R19" s="89"/>
      <c r="S19" s="109"/>
      <c r="T19" s="8"/>
      <c r="U19" s="8"/>
      <c r="V19" s="69"/>
      <c r="W19" s="88"/>
      <c r="Y19" s="103"/>
      <c r="Z19" s="104"/>
      <c r="AA19" s="105"/>
      <c r="AB19" s="86"/>
      <c r="AC19" s="86"/>
      <c r="AD19" s="86"/>
      <c r="AE19" s="105"/>
      <c r="AF19" s="86"/>
      <c r="AG19" s="86"/>
      <c r="AH19" s="86"/>
      <c r="AI19" s="105"/>
      <c r="AJ19" s="86"/>
      <c r="AK19" s="86"/>
      <c r="AL19" s="86"/>
      <c r="AM19" s="105"/>
      <c r="AN19" s="86"/>
      <c r="AO19" s="86"/>
      <c r="AP19" s="86"/>
      <c r="AQ19" s="106"/>
      <c r="AR19" s="83"/>
      <c r="AS19" s="91"/>
      <c r="BG19" s="88"/>
    </row>
    <row r="20" spans="1:61" ht="84" hidden="1" customHeight="1" x14ac:dyDescent="0.4">
      <c r="A20" s="101" t="s">
        <v>24</v>
      </c>
      <c r="B20" s="102">
        <v>11023200</v>
      </c>
      <c r="C20" s="110"/>
      <c r="D20" s="110"/>
      <c r="E20" s="111"/>
      <c r="F20" s="82" t="e">
        <f t="shared" si="1"/>
        <v>#DIV/0!</v>
      </c>
      <c r="G20" s="81">
        <f t="shared" si="2"/>
        <v>0</v>
      </c>
      <c r="H20" s="82" t="e">
        <f t="shared" si="3"/>
        <v>#DIV/0!</v>
      </c>
      <c r="I20" s="81">
        <f t="shared" si="4"/>
        <v>0</v>
      </c>
      <c r="J20" s="112">
        <f t="shared" si="0"/>
        <v>0</v>
      </c>
      <c r="K20" s="67"/>
      <c r="L20" s="89"/>
      <c r="M20" s="89"/>
      <c r="N20" s="89"/>
      <c r="O20" s="67"/>
      <c r="P20" s="89"/>
      <c r="Q20" s="89"/>
      <c r="R20" s="89"/>
      <c r="S20" s="90"/>
      <c r="T20" s="8"/>
      <c r="U20" s="8"/>
      <c r="V20" s="69"/>
      <c r="W20" s="88"/>
      <c r="Y20" s="103"/>
      <c r="Z20" s="104"/>
      <c r="AA20" s="74"/>
      <c r="AB20" s="86"/>
      <c r="AC20" s="86"/>
      <c r="AD20" s="86"/>
      <c r="AE20" s="74"/>
      <c r="AF20" s="86"/>
      <c r="AG20" s="86"/>
      <c r="AH20" s="86"/>
      <c r="AI20" s="74"/>
      <c r="AJ20" s="86"/>
      <c r="AK20" s="86"/>
      <c r="AL20" s="86"/>
      <c r="AM20" s="74"/>
      <c r="AN20" s="86"/>
      <c r="AO20" s="86"/>
      <c r="AP20" s="86"/>
      <c r="AQ20" s="87"/>
      <c r="AR20" s="83"/>
      <c r="AS20" s="91"/>
      <c r="BG20" s="69"/>
    </row>
    <row r="21" spans="1:61" ht="105" hidden="1" customHeight="1" x14ac:dyDescent="0.4">
      <c r="A21" s="78" t="s">
        <v>25</v>
      </c>
      <c r="B21" s="79">
        <v>11024700</v>
      </c>
      <c r="C21" s="113"/>
      <c r="D21" s="113"/>
      <c r="E21" s="114"/>
      <c r="F21" s="82" t="e">
        <f t="shared" si="1"/>
        <v>#DIV/0!</v>
      </c>
      <c r="G21" s="81">
        <f t="shared" si="2"/>
        <v>0</v>
      </c>
      <c r="H21" s="82" t="e">
        <f t="shared" si="3"/>
        <v>#DIV/0!</v>
      </c>
      <c r="I21" s="81">
        <f t="shared" si="4"/>
        <v>0</v>
      </c>
      <c r="J21" s="112">
        <f t="shared" si="0"/>
        <v>0</v>
      </c>
      <c r="K21" s="67"/>
      <c r="L21" s="67"/>
      <c r="M21" s="67"/>
      <c r="N21" s="67"/>
      <c r="O21" s="67"/>
      <c r="P21" s="67"/>
      <c r="Q21" s="67"/>
      <c r="R21" s="67"/>
      <c r="S21" s="90"/>
      <c r="T21" s="8"/>
      <c r="U21" s="8"/>
      <c r="V21" s="69"/>
      <c r="W21" s="88"/>
      <c r="Y21" s="84"/>
      <c r="Z21" s="85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87"/>
      <c r="AR21" s="83"/>
      <c r="AS21" s="91"/>
      <c r="BG21" s="69"/>
    </row>
    <row r="22" spans="1:61" s="100" customFormat="1" ht="63" hidden="1" customHeight="1" x14ac:dyDescent="0.35">
      <c r="A22" s="115" t="s">
        <v>26</v>
      </c>
      <c r="B22" s="116">
        <v>13000000</v>
      </c>
      <c r="C22" s="117">
        <v>347500</v>
      </c>
      <c r="D22" s="117">
        <v>69200</v>
      </c>
      <c r="E22" s="118">
        <v>233317.78999999998</v>
      </c>
      <c r="F22" s="82">
        <f t="shared" si="1"/>
        <v>67.141810071942444</v>
      </c>
      <c r="G22" s="81">
        <f t="shared" si="2"/>
        <v>-114182.21000000002</v>
      </c>
      <c r="H22" s="82">
        <f t="shared" si="3"/>
        <v>337.16443641618497</v>
      </c>
      <c r="I22" s="81">
        <f t="shared" si="4"/>
        <v>164117.78999999998</v>
      </c>
      <c r="J22" s="112">
        <f t="shared" si="0"/>
        <v>4.2984886702078416E-2</v>
      </c>
      <c r="K22" s="67"/>
      <c r="L22" s="67"/>
      <c r="M22" s="67"/>
      <c r="N22" s="67"/>
      <c r="O22" s="67"/>
      <c r="P22" s="67"/>
      <c r="Q22" s="67"/>
      <c r="R22" s="67"/>
      <c r="S22" s="90"/>
      <c r="T22" s="22"/>
      <c r="U22" s="22"/>
      <c r="V22" s="69"/>
      <c r="W22" s="69"/>
      <c r="X22" s="4"/>
      <c r="Y22" s="71"/>
      <c r="Z22" s="72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87"/>
      <c r="AR22" s="68"/>
      <c r="AS22" s="99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69"/>
      <c r="BH22" s="4"/>
      <c r="BI22" s="4"/>
    </row>
    <row r="23" spans="1:61" s="100" customFormat="1" ht="63" hidden="1" customHeight="1" x14ac:dyDescent="0.35">
      <c r="A23" s="115" t="s">
        <v>27</v>
      </c>
      <c r="B23" s="116">
        <v>13010000</v>
      </c>
      <c r="C23" s="117">
        <v>47500</v>
      </c>
      <c r="D23" s="117">
        <v>33300</v>
      </c>
      <c r="E23" s="118">
        <v>22702.42</v>
      </c>
      <c r="F23" s="82">
        <f t="shared" si="1"/>
        <v>47.794568421052631</v>
      </c>
      <c r="G23" s="81">
        <f t="shared" si="2"/>
        <v>-24797.58</v>
      </c>
      <c r="H23" s="82">
        <f t="shared" si="3"/>
        <v>68.175435435435432</v>
      </c>
      <c r="I23" s="81">
        <f t="shared" si="4"/>
        <v>-10597.580000000002</v>
      </c>
      <c r="J23" s="112">
        <f t="shared" si="0"/>
        <v>4.182539837888054E-3</v>
      </c>
      <c r="K23" s="67"/>
      <c r="L23" s="67"/>
      <c r="M23" s="67"/>
      <c r="N23" s="67"/>
      <c r="O23" s="67"/>
      <c r="P23" s="67"/>
      <c r="Q23" s="67"/>
      <c r="R23" s="67"/>
      <c r="S23" s="90"/>
      <c r="T23" s="22"/>
      <c r="U23" s="22"/>
      <c r="V23" s="69"/>
      <c r="W23" s="69"/>
      <c r="X23" s="4"/>
      <c r="Y23" s="71"/>
      <c r="Z23" s="72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87"/>
      <c r="AR23" s="68"/>
      <c r="AS23" s="99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69"/>
      <c r="BH23" s="4"/>
      <c r="BI23" s="4"/>
    </row>
    <row r="24" spans="1:61" s="77" customFormat="1" ht="63.6" hidden="1" x14ac:dyDescent="0.35">
      <c r="A24" s="78" t="s">
        <v>28</v>
      </c>
      <c r="B24" s="102">
        <v>13010100</v>
      </c>
      <c r="C24" s="113"/>
      <c r="D24" s="113"/>
      <c r="E24" s="81">
        <v>0</v>
      </c>
      <c r="F24" s="82"/>
      <c r="G24" s="81">
        <f t="shared" si="2"/>
        <v>0</v>
      </c>
      <c r="H24" s="82"/>
      <c r="I24" s="81">
        <f t="shared" si="4"/>
        <v>0</v>
      </c>
      <c r="J24" s="112">
        <f t="shared" si="0"/>
        <v>0</v>
      </c>
      <c r="K24" s="75"/>
      <c r="L24" s="67"/>
      <c r="M24" s="67"/>
      <c r="N24" s="67"/>
      <c r="O24" s="75"/>
      <c r="P24" s="67"/>
      <c r="Q24" s="67"/>
      <c r="R24" s="67"/>
      <c r="S24" s="75"/>
      <c r="T24" s="68"/>
      <c r="U24" s="68"/>
      <c r="V24" s="69"/>
      <c r="W24" s="69"/>
      <c r="X24" s="70"/>
      <c r="Y24" s="119"/>
      <c r="Z24" s="72"/>
      <c r="AA24" s="73"/>
      <c r="AB24" s="74"/>
      <c r="AC24" s="74"/>
      <c r="AD24" s="74"/>
      <c r="AE24" s="73"/>
      <c r="AF24" s="74"/>
      <c r="AG24" s="74"/>
      <c r="AH24" s="74"/>
      <c r="AI24" s="73"/>
      <c r="AJ24" s="74"/>
      <c r="AK24" s="74"/>
      <c r="AL24" s="74"/>
      <c r="AM24" s="73"/>
      <c r="AN24" s="74"/>
      <c r="AO24" s="74"/>
      <c r="AP24" s="74"/>
      <c r="AQ24" s="73"/>
      <c r="AR24" s="68"/>
      <c r="AS24" s="12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69"/>
      <c r="BH24" s="70"/>
      <c r="BI24" s="70"/>
    </row>
    <row r="25" spans="1:61" s="100" customFormat="1" ht="107.4" customHeight="1" x14ac:dyDescent="0.35">
      <c r="A25" s="78" t="s">
        <v>29</v>
      </c>
      <c r="B25" s="102">
        <v>13010200</v>
      </c>
      <c r="C25" s="80">
        <v>47500</v>
      </c>
      <c r="D25" s="80">
        <v>33300</v>
      </c>
      <c r="E25" s="81">
        <v>22702.42</v>
      </c>
      <c r="F25" s="82">
        <f t="shared" si="1"/>
        <v>47.794568421052631</v>
      </c>
      <c r="G25" s="81">
        <f t="shared" si="2"/>
        <v>-24797.58</v>
      </c>
      <c r="H25" s="82">
        <f t="shared" si="3"/>
        <v>68.175435435435432</v>
      </c>
      <c r="I25" s="81">
        <f t="shared" si="4"/>
        <v>-10597.580000000002</v>
      </c>
      <c r="J25" s="112">
        <f t="shared" si="0"/>
        <v>4.182539837888054E-3</v>
      </c>
      <c r="K25" s="67"/>
      <c r="L25" s="67"/>
      <c r="M25" s="67"/>
      <c r="N25" s="67"/>
      <c r="O25" s="67"/>
      <c r="P25" s="67"/>
      <c r="Q25" s="67"/>
      <c r="R25" s="67"/>
      <c r="S25" s="75"/>
      <c r="T25" s="22"/>
      <c r="U25" s="22"/>
      <c r="V25" s="69"/>
      <c r="W25" s="69"/>
      <c r="X25" s="4"/>
      <c r="Y25" s="119"/>
      <c r="Z25" s="72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3"/>
      <c r="AR25" s="68"/>
      <c r="AS25" s="121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69"/>
      <c r="BH25" s="4"/>
      <c r="BI25" s="4"/>
    </row>
    <row r="26" spans="1:61" s="77" customFormat="1" ht="126" hidden="1" customHeight="1" x14ac:dyDescent="0.35">
      <c r="A26" s="122" t="s">
        <v>30</v>
      </c>
      <c r="B26" s="123">
        <v>13010300</v>
      </c>
      <c r="C26" s="113"/>
      <c r="D26" s="113"/>
      <c r="E26" s="114"/>
      <c r="F26" s="82" t="e">
        <f t="shared" si="1"/>
        <v>#DIV/0!</v>
      </c>
      <c r="G26" s="81">
        <f t="shared" si="2"/>
        <v>0</v>
      </c>
      <c r="H26" s="82" t="e">
        <f t="shared" si="3"/>
        <v>#DIV/0!</v>
      </c>
      <c r="I26" s="81">
        <f t="shared" si="4"/>
        <v>0</v>
      </c>
      <c r="J26" s="112">
        <f t="shared" si="0"/>
        <v>0</v>
      </c>
      <c r="K26" s="75"/>
      <c r="L26" s="67"/>
      <c r="M26" s="67"/>
      <c r="N26" s="67"/>
      <c r="O26" s="75"/>
      <c r="P26" s="67"/>
      <c r="Q26" s="67"/>
      <c r="R26" s="67"/>
      <c r="S26" s="75"/>
      <c r="T26" s="68"/>
      <c r="U26" s="68"/>
      <c r="V26" s="69"/>
      <c r="W26" s="69"/>
      <c r="X26" s="70"/>
      <c r="Y26" s="119"/>
      <c r="Z26" s="72"/>
      <c r="AA26" s="73"/>
      <c r="AB26" s="74"/>
      <c r="AC26" s="74"/>
      <c r="AD26" s="74"/>
      <c r="AE26" s="73"/>
      <c r="AF26" s="74"/>
      <c r="AG26" s="74"/>
      <c r="AH26" s="74"/>
      <c r="AI26" s="73"/>
      <c r="AJ26" s="74"/>
      <c r="AK26" s="74"/>
      <c r="AL26" s="74"/>
      <c r="AM26" s="73"/>
      <c r="AN26" s="74"/>
      <c r="AO26" s="74"/>
      <c r="AP26" s="74"/>
      <c r="AQ26" s="73"/>
      <c r="AR26" s="68"/>
      <c r="AS26" s="12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69"/>
      <c r="BH26" s="70"/>
      <c r="BI26" s="70"/>
    </row>
    <row r="27" spans="1:61" s="100" customFormat="1" ht="42" hidden="1" customHeight="1" x14ac:dyDescent="0.35">
      <c r="A27" s="115" t="s">
        <v>31</v>
      </c>
      <c r="B27" s="116">
        <v>13020000</v>
      </c>
      <c r="C27" s="117">
        <v>0</v>
      </c>
      <c r="D27" s="117">
        <v>0</v>
      </c>
      <c r="E27" s="118">
        <v>0</v>
      </c>
      <c r="F27" s="82" t="e">
        <f t="shared" si="1"/>
        <v>#DIV/0!</v>
      </c>
      <c r="G27" s="81">
        <f t="shared" si="2"/>
        <v>0</v>
      </c>
      <c r="H27" s="82" t="e">
        <f t="shared" si="3"/>
        <v>#DIV/0!</v>
      </c>
      <c r="I27" s="81">
        <f t="shared" si="4"/>
        <v>0</v>
      </c>
      <c r="J27" s="112">
        <f t="shared" si="0"/>
        <v>0</v>
      </c>
      <c r="K27" s="67"/>
      <c r="L27" s="67"/>
      <c r="M27" s="67"/>
      <c r="N27" s="67"/>
      <c r="O27" s="67"/>
      <c r="P27" s="67"/>
      <c r="Q27" s="67"/>
      <c r="R27" s="67"/>
      <c r="S27" s="75"/>
      <c r="T27" s="22"/>
      <c r="U27" s="22"/>
      <c r="V27" s="69"/>
      <c r="W27" s="69"/>
      <c r="X27" s="4"/>
      <c r="Y27" s="71"/>
      <c r="Z27" s="72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3"/>
      <c r="AR27" s="68"/>
      <c r="AS27" s="12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69"/>
      <c r="BH27" s="4"/>
      <c r="BI27" s="4"/>
    </row>
    <row r="28" spans="1:61" s="77" customFormat="1" ht="63" hidden="1" customHeight="1" x14ac:dyDescent="0.35">
      <c r="A28" s="122" t="s">
        <v>32</v>
      </c>
      <c r="B28" s="123">
        <v>13020200</v>
      </c>
      <c r="C28" s="113"/>
      <c r="D28" s="113"/>
      <c r="E28" s="114"/>
      <c r="F28" s="82" t="e">
        <f t="shared" si="1"/>
        <v>#DIV/0!</v>
      </c>
      <c r="G28" s="81">
        <f t="shared" si="2"/>
        <v>0</v>
      </c>
      <c r="H28" s="82" t="e">
        <f t="shared" si="3"/>
        <v>#DIV/0!</v>
      </c>
      <c r="I28" s="81">
        <f t="shared" si="4"/>
        <v>0</v>
      </c>
      <c r="J28" s="112">
        <f t="shared" si="0"/>
        <v>0</v>
      </c>
      <c r="K28" s="75"/>
      <c r="L28" s="67"/>
      <c r="M28" s="67"/>
      <c r="N28" s="67"/>
      <c r="O28" s="75"/>
      <c r="P28" s="67"/>
      <c r="Q28" s="67"/>
      <c r="R28" s="67"/>
      <c r="S28" s="75"/>
      <c r="T28" s="68"/>
      <c r="U28" s="68"/>
      <c r="V28" s="69"/>
      <c r="W28" s="69"/>
      <c r="X28" s="70"/>
      <c r="Y28" s="119"/>
      <c r="Z28" s="72"/>
      <c r="AA28" s="73"/>
      <c r="AB28" s="74"/>
      <c r="AC28" s="74"/>
      <c r="AD28" s="74"/>
      <c r="AE28" s="73"/>
      <c r="AF28" s="74"/>
      <c r="AG28" s="74"/>
      <c r="AH28" s="74"/>
      <c r="AI28" s="73"/>
      <c r="AJ28" s="74"/>
      <c r="AK28" s="74"/>
      <c r="AL28" s="74"/>
      <c r="AM28" s="73"/>
      <c r="AN28" s="74"/>
      <c r="AO28" s="74"/>
      <c r="AP28" s="74"/>
      <c r="AQ28" s="73"/>
      <c r="AR28" s="68"/>
      <c r="AS28" s="12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69"/>
      <c r="BH28" s="70"/>
      <c r="BI28" s="70"/>
    </row>
    <row r="29" spans="1:61" s="100" customFormat="1" ht="63" hidden="1" customHeight="1" x14ac:dyDescent="0.35">
      <c r="A29" s="122" t="s">
        <v>33</v>
      </c>
      <c r="B29" s="123">
        <v>13020300</v>
      </c>
      <c r="C29" s="113"/>
      <c r="D29" s="113"/>
      <c r="E29" s="114"/>
      <c r="F29" s="82" t="e">
        <f t="shared" si="1"/>
        <v>#DIV/0!</v>
      </c>
      <c r="G29" s="81">
        <f t="shared" si="2"/>
        <v>0</v>
      </c>
      <c r="H29" s="82" t="e">
        <f t="shared" si="3"/>
        <v>#DIV/0!</v>
      </c>
      <c r="I29" s="81">
        <f t="shared" si="4"/>
        <v>0</v>
      </c>
      <c r="J29" s="112">
        <f t="shared" si="0"/>
        <v>0</v>
      </c>
      <c r="K29" s="67"/>
      <c r="L29" s="67"/>
      <c r="M29" s="67"/>
      <c r="N29" s="67"/>
      <c r="O29" s="67"/>
      <c r="P29" s="67"/>
      <c r="Q29" s="67"/>
      <c r="R29" s="67"/>
      <c r="S29" s="90"/>
      <c r="T29" s="22"/>
      <c r="U29" s="22"/>
      <c r="V29" s="69"/>
      <c r="W29" s="69"/>
      <c r="X29" s="4"/>
      <c r="Y29" s="119"/>
      <c r="Z29" s="72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87"/>
      <c r="AR29" s="68"/>
      <c r="AS29" s="125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69"/>
      <c r="BH29" s="4"/>
      <c r="BI29" s="4"/>
    </row>
    <row r="30" spans="1:61" s="100" customFormat="1" ht="105" hidden="1" customHeight="1" x14ac:dyDescent="0.35">
      <c r="A30" s="122" t="s">
        <v>34</v>
      </c>
      <c r="B30" s="123">
        <v>13020400</v>
      </c>
      <c r="C30" s="113"/>
      <c r="D30" s="113"/>
      <c r="E30" s="114"/>
      <c r="F30" s="82" t="e">
        <f t="shared" si="1"/>
        <v>#DIV/0!</v>
      </c>
      <c r="G30" s="81">
        <f t="shared" si="2"/>
        <v>0</v>
      </c>
      <c r="H30" s="82" t="e">
        <f t="shared" si="3"/>
        <v>#DIV/0!</v>
      </c>
      <c r="I30" s="81">
        <f t="shared" si="4"/>
        <v>0</v>
      </c>
      <c r="J30" s="112">
        <f t="shared" si="0"/>
        <v>0</v>
      </c>
      <c r="K30" s="67"/>
      <c r="L30" s="67"/>
      <c r="M30" s="67"/>
      <c r="N30" s="67"/>
      <c r="O30" s="67"/>
      <c r="P30" s="67"/>
      <c r="Q30" s="67"/>
      <c r="R30" s="67"/>
      <c r="S30" s="90"/>
      <c r="T30" s="22"/>
      <c r="U30" s="22"/>
      <c r="V30" s="69"/>
      <c r="W30" s="69"/>
      <c r="X30" s="16"/>
      <c r="Y30" s="119"/>
      <c r="Z30" s="72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87"/>
      <c r="AR30" s="68"/>
      <c r="AS30" s="125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69"/>
      <c r="BH30" s="4"/>
      <c r="BI30" s="4"/>
    </row>
    <row r="31" spans="1:61" s="100" customFormat="1" ht="105" hidden="1" customHeight="1" x14ac:dyDescent="0.35">
      <c r="A31" s="122" t="s">
        <v>35</v>
      </c>
      <c r="B31" s="123">
        <v>13020500</v>
      </c>
      <c r="C31" s="113"/>
      <c r="D31" s="113"/>
      <c r="E31" s="114"/>
      <c r="F31" s="82" t="e">
        <f t="shared" si="1"/>
        <v>#DIV/0!</v>
      </c>
      <c r="G31" s="81">
        <f t="shared" si="2"/>
        <v>0</v>
      </c>
      <c r="H31" s="82" t="e">
        <f t="shared" si="3"/>
        <v>#DIV/0!</v>
      </c>
      <c r="I31" s="81">
        <f t="shared" si="4"/>
        <v>0</v>
      </c>
      <c r="J31" s="112">
        <f t="shared" si="0"/>
        <v>0</v>
      </c>
      <c r="K31" s="67"/>
      <c r="L31" s="67"/>
      <c r="M31" s="67"/>
      <c r="N31" s="67"/>
      <c r="O31" s="67"/>
      <c r="P31" s="67"/>
      <c r="Q31" s="67"/>
      <c r="R31" s="67"/>
      <c r="S31" s="90"/>
      <c r="T31" s="22"/>
      <c r="U31" s="22"/>
      <c r="V31" s="69"/>
      <c r="W31" s="69"/>
      <c r="X31" s="4"/>
      <c r="Y31" s="119"/>
      <c r="Z31" s="72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87"/>
      <c r="AR31" s="68"/>
      <c r="AS31" s="125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69"/>
      <c r="BH31" s="4"/>
      <c r="BI31" s="4"/>
    </row>
    <row r="32" spans="1:61" s="100" customFormat="1" ht="147" hidden="1" customHeight="1" x14ac:dyDescent="0.35">
      <c r="A32" s="122" t="s">
        <v>36</v>
      </c>
      <c r="B32" s="123">
        <v>13020600</v>
      </c>
      <c r="C32" s="113"/>
      <c r="D32" s="113"/>
      <c r="E32" s="114"/>
      <c r="F32" s="82" t="e">
        <f t="shared" si="1"/>
        <v>#DIV/0!</v>
      </c>
      <c r="G32" s="81">
        <f t="shared" si="2"/>
        <v>0</v>
      </c>
      <c r="H32" s="82" t="e">
        <f t="shared" si="3"/>
        <v>#DIV/0!</v>
      </c>
      <c r="I32" s="81">
        <f t="shared" si="4"/>
        <v>0</v>
      </c>
      <c r="J32" s="112">
        <f t="shared" si="0"/>
        <v>0</v>
      </c>
      <c r="K32" s="67"/>
      <c r="L32" s="67"/>
      <c r="M32" s="67"/>
      <c r="N32" s="67"/>
      <c r="O32" s="67"/>
      <c r="P32" s="67"/>
      <c r="Q32" s="67"/>
      <c r="R32" s="67"/>
      <c r="S32" s="90"/>
      <c r="T32" s="22"/>
      <c r="U32" s="22"/>
      <c r="V32" s="69"/>
      <c r="W32" s="69"/>
      <c r="X32" s="4"/>
      <c r="Y32" s="119"/>
      <c r="Z32" s="72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87"/>
      <c r="AR32" s="68"/>
      <c r="AS32" s="125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69"/>
      <c r="BH32" s="4"/>
      <c r="BI32" s="4"/>
    </row>
    <row r="33" spans="1:61" s="131" customFormat="1" ht="73.2" customHeight="1" x14ac:dyDescent="0.4">
      <c r="A33" s="126" t="s">
        <v>37</v>
      </c>
      <c r="B33" s="127">
        <v>13030100</v>
      </c>
      <c r="C33" s="62">
        <v>300000</v>
      </c>
      <c r="D33" s="62">
        <v>35900</v>
      </c>
      <c r="E33" s="63">
        <v>210615.37</v>
      </c>
      <c r="F33" s="82">
        <f t="shared" si="1"/>
        <v>70.205123333333333</v>
      </c>
      <c r="G33" s="81">
        <f t="shared" si="2"/>
        <v>-89384.63</v>
      </c>
      <c r="H33" s="82">
        <f t="shared" si="3"/>
        <v>586.67233983286906</v>
      </c>
      <c r="I33" s="81">
        <f t="shared" si="4"/>
        <v>174715.37</v>
      </c>
      <c r="J33" s="112">
        <f t="shared" si="0"/>
        <v>3.880234686419036E-2</v>
      </c>
      <c r="K33" s="67"/>
      <c r="L33" s="128"/>
      <c r="M33" s="128"/>
      <c r="N33" s="128"/>
      <c r="O33" s="67"/>
      <c r="P33" s="128"/>
      <c r="Q33" s="128"/>
      <c r="R33" s="128"/>
      <c r="S33" s="90"/>
      <c r="T33" s="68"/>
      <c r="U33" s="68"/>
      <c r="V33" s="69"/>
      <c r="W33" s="69"/>
      <c r="X33" s="70"/>
      <c r="Y33" s="71"/>
      <c r="Z33" s="72"/>
      <c r="AA33" s="74"/>
      <c r="AB33" s="129"/>
      <c r="AC33" s="129"/>
      <c r="AD33" s="129"/>
      <c r="AE33" s="74"/>
      <c r="AF33" s="129"/>
      <c r="AG33" s="129"/>
      <c r="AH33" s="129"/>
      <c r="AI33" s="74"/>
      <c r="AJ33" s="129"/>
      <c r="AK33" s="129"/>
      <c r="AL33" s="129"/>
      <c r="AM33" s="74"/>
      <c r="AN33" s="129"/>
      <c r="AO33" s="129"/>
      <c r="AP33" s="129"/>
      <c r="AQ33" s="87"/>
      <c r="AR33" s="68"/>
      <c r="AS33" s="13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69"/>
      <c r="BH33" s="70"/>
      <c r="BI33" s="70"/>
    </row>
    <row r="34" spans="1:61" s="100" customFormat="1" ht="84" hidden="1" customHeight="1" x14ac:dyDescent="0.4">
      <c r="A34" s="132" t="s">
        <v>38</v>
      </c>
      <c r="B34" s="102">
        <v>13040100</v>
      </c>
      <c r="C34" s="113"/>
      <c r="D34" s="113"/>
      <c r="E34" s="63">
        <v>0</v>
      </c>
      <c r="F34" s="133" t="e">
        <f t="shared" si="1"/>
        <v>#DIV/0!</v>
      </c>
      <c r="G34" s="81">
        <f t="shared" si="2"/>
        <v>0</v>
      </c>
      <c r="H34" s="133" t="e">
        <f t="shared" si="3"/>
        <v>#DIV/0!</v>
      </c>
      <c r="I34" s="81">
        <f t="shared" si="4"/>
        <v>0</v>
      </c>
      <c r="J34" s="112">
        <f t="shared" si="0"/>
        <v>0</v>
      </c>
      <c r="K34" s="67"/>
      <c r="L34" s="128"/>
      <c r="M34" s="128"/>
      <c r="N34" s="128"/>
      <c r="O34" s="67"/>
      <c r="P34" s="128"/>
      <c r="Q34" s="128"/>
      <c r="R34" s="128"/>
      <c r="S34" s="90"/>
      <c r="T34" s="22"/>
      <c r="U34" s="22"/>
      <c r="V34" s="69"/>
      <c r="W34" s="69"/>
      <c r="X34" s="4"/>
      <c r="Y34" s="119"/>
      <c r="Z34" s="72"/>
      <c r="AA34" s="74"/>
      <c r="AB34" s="129"/>
      <c r="AC34" s="129"/>
      <c r="AD34" s="129"/>
      <c r="AE34" s="74"/>
      <c r="AF34" s="129"/>
      <c r="AG34" s="129"/>
      <c r="AH34" s="129"/>
      <c r="AI34" s="74"/>
      <c r="AJ34" s="129"/>
      <c r="AK34" s="129"/>
      <c r="AL34" s="129"/>
      <c r="AM34" s="74"/>
      <c r="AN34" s="129"/>
      <c r="AO34" s="129"/>
      <c r="AP34" s="129"/>
      <c r="AQ34" s="87"/>
      <c r="AR34" s="68"/>
      <c r="AS34" s="125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69"/>
      <c r="BH34" s="4"/>
      <c r="BI34" s="4"/>
    </row>
    <row r="35" spans="1:61" s="100" customFormat="1" ht="105" hidden="1" customHeight="1" x14ac:dyDescent="0.4">
      <c r="A35" s="134" t="s">
        <v>39</v>
      </c>
      <c r="B35" s="123">
        <v>13030500</v>
      </c>
      <c r="C35" s="113"/>
      <c r="D35" s="113"/>
      <c r="E35" s="114"/>
      <c r="F35" s="82" t="e">
        <f t="shared" si="1"/>
        <v>#DIV/0!</v>
      </c>
      <c r="G35" s="81">
        <f t="shared" si="2"/>
        <v>0</v>
      </c>
      <c r="H35" s="82" t="e">
        <f t="shared" si="3"/>
        <v>#DIV/0!</v>
      </c>
      <c r="I35" s="81">
        <f t="shared" si="4"/>
        <v>0</v>
      </c>
      <c r="J35" s="112">
        <f t="shared" si="0"/>
        <v>0</v>
      </c>
      <c r="K35" s="67"/>
      <c r="L35" s="128"/>
      <c r="M35" s="128"/>
      <c r="N35" s="128"/>
      <c r="O35" s="67"/>
      <c r="P35" s="128"/>
      <c r="Q35" s="128"/>
      <c r="R35" s="128"/>
      <c r="S35" s="90"/>
      <c r="T35" s="22"/>
      <c r="U35" s="22"/>
      <c r="V35" s="69"/>
      <c r="W35" s="69"/>
      <c r="X35" s="4"/>
      <c r="Y35" s="119"/>
      <c r="Z35" s="72"/>
      <c r="AA35" s="74"/>
      <c r="AB35" s="129"/>
      <c r="AC35" s="129"/>
      <c r="AD35" s="129"/>
      <c r="AE35" s="74"/>
      <c r="AF35" s="129"/>
      <c r="AG35" s="129"/>
      <c r="AH35" s="129"/>
      <c r="AI35" s="74"/>
      <c r="AJ35" s="129"/>
      <c r="AK35" s="129"/>
      <c r="AL35" s="129"/>
      <c r="AM35" s="74"/>
      <c r="AN35" s="129"/>
      <c r="AO35" s="129"/>
      <c r="AP35" s="129"/>
      <c r="AQ35" s="87"/>
      <c r="AR35" s="68"/>
      <c r="AS35" s="125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69"/>
      <c r="BH35" s="4"/>
      <c r="BI35" s="4"/>
    </row>
    <row r="36" spans="1:61" s="135" customFormat="1" ht="105" hidden="1" customHeight="1" x14ac:dyDescent="0.4">
      <c r="A36" s="134" t="s">
        <v>40</v>
      </c>
      <c r="B36" s="123">
        <v>13030600</v>
      </c>
      <c r="C36" s="113"/>
      <c r="D36" s="113"/>
      <c r="E36" s="114"/>
      <c r="F36" s="82" t="e">
        <f t="shared" si="1"/>
        <v>#DIV/0!</v>
      </c>
      <c r="G36" s="81">
        <f t="shared" si="2"/>
        <v>0</v>
      </c>
      <c r="H36" s="82" t="e">
        <f t="shared" si="3"/>
        <v>#DIV/0!</v>
      </c>
      <c r="I36" s="81">
        <f t="shared" si="4"/>
        <v>0</v>
      </c>
      <c r="J36" s="112">
        <f t="shared" si="0"/>
        <v>0</v>
      </c>
      <c r="K36" s="67"/>
      <c r="L36" s="128"/>
      <c r="M36" s="128"/>
      <c r="N36" s="128"/>
      <c r="O36" s="67"/>
      <c r="P36" s="128"/>
      <c r="Q36" s="128"/>
      <c r="R36" s="128"/>
      <c r="S36" s="90"/>
      <c r="T36" s="68"/>
      <c r="U36" s="68"/>
      <c r="V36" s="69"/>
      <c r="W36" s="69"/>
      <c r="X36" s="70"/>
      <c r="Y36" s="119"/>
      <c r="Z36" s="72"/>
      <c r="AA36" s="74"/>
      <c r="AB36" s="129"/>
      <c r="AC36" s="129"/>
      <c r="AD36" s="129"/>
      <c r="AE36" s="74"/>
      <c r="AF36" s="129"/>
      <c r="AG36" s="129"/>
      <c r="AH36" s="129"/>
      <c r="AI36" s="74"/>
      <c r="AJ36" s="129"/>
      <c r="AK36" s="129"/>
      <c r="AL36" s="129"/>
      <c r="AM36" s="74"/>
      <c r="AN36" s="129"/>
      <c r="AO36" s="129"/>
      <c r="AP36" s="129"/>
      <c r="AQ36" s="87"/>
      <c r="AR36" s="68"/>
      <c r="AS36" s="12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69"/>
      <c r="BH36" s="70"/>
      <c r="BI36" s="70"/>
    </row>
    <row r="37" spans="1:61" s="135" customFormat="1" ht="63" hidden="1" customHeight="1" x14ac:dyDescent="0.4">
      <c r="A37" s="134" t="s">
        <v>41</v>
      </c>
      <c r="B37" s="123">
        <v>13030700</v>
      </c>
      <c r="C37" s="113"/>
      <c r="D37" s="113"/>
      <c r="E37" s="114"/>
      <c r="F37" s="82" t="e">
        <f t="shared" si="1"/>
        <v>#DIV/0!</v>
      </c>
      <c r="G37" s="81">
        <f t="shared" si="2"/>
        <v>0</v>
      </c>
      <c r="H37" s="82" t="e">
        <f t="shared" si="3"/>
        <v>#DIV/0!</v>
      </c>
      <c r="I37" s="81">
        <f t="shared" si="4"/>
        <v>0</v>
      </c>
      <c r="J37" s="112">
        <f t="shared" si="0"/>
        <v>0</v>
      </c>
      <c r="K37" s="67"/>
      <c r="L37" s="128"/>
      <c r="M37" s="128"/>
      <c r="N37" s="128"/>
      <c r="O37" s="67"/>
      <c r="P37" s="128"/>
      <c r="Q37" s="128"/>
      <c r="R37" s="128"/>
      <c r="S37" s="90"/>
      <c r="T37" s="68"/>
      <c r="U37" s="68"/>
      <c r="V37" s="69"/>
      <c r="W37" s="69"/>
      <c r="X37" s="70"/>
      <c r="Y37" s="119"/>
      <c r="Z37" s="72"/>
      <c r="AA37" s="74"/>
      <c r="AB37" s="129"/>
      <c r="AC37" s="129"/>
      <c r="AD37" s="129"/>
      <c r="AE37" s="74"/>
      <c r="AF37" s="129"/>
      <c r="AG37" s="129"/>
      <c r="AH37" s="129"/>
      <c r="AI37" s="74"/>
      <c r="AJ37" s="129"/>
      <c r="AK37" s="129"/>
      <c r="AL37" s="129"/>
      <c r="AM37" s="74"/>
      <c r="AN37" s="129"/>
      <c r="AO37" s="129"/>
      <c r="AP37" s="129"/>
      <c r="AQ37" s="87"/>
      <c r="AR37" s="68"/>
      <c r="AS37" s="12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69"/>
      <c r="BH37" s="70"/>
      <c r="BI37" s="70"/>
    </row>
    <row r="38" spans="1:61" s="100" customFormat="1" ht="84" hidden="1" customHeight="1" x14ac:dyDescent="0.4">
      <c r="A38" s="134" t="s">
        <v>42</v>
      </c>
      <c r="B38" s="123">
        <v>13030800</v>
      </c>
      <c r="C38" s="113"/>
      <c r="D38" s="113"/>
      <c r="E38" s="114"/>
      <c r="F38" s="82" t="e">
        <f t="shared" si="1"/>
        <v>#DIV/0!</v>
      </c>
      <c r="G38" s="81">
        <f t="shared" si="2"/>
        <v>0</v>
      </c>
      <c r="H38" s="82" t="e">
        <f t="shared" si="3"/>
        <v>#DIV/0!</v>
      </c>
      <c r="I38" s="81">
        <f t="shared" si="4"/>
        <v>0</v>
      </c>
      <c r="J38" s="112">
        <f t="shared" si="0"/>
        <v>0</v>
      </c>
      <c r="K38" s="67"/>
      <c r="L38" s="128"/>
      <c r="M38" s="128"/>
      <c r="N38" s="128"/>
      <c r="O38" s="67"/>
      <c r="P38" s="128"/>
      <c r="Q38" s="128"/>
      <c r="R38" s="128"/>
      <c r="S38" s="75"/>
      <c r="T38" s="22"/>
      <c r="U38" s="22"/>
      <c r="V38" s="69"/>
      <c r="W38" s="69"/>
      <c r="X38" s="4"/>
      <c r="Y38" s="119"/>
      <c r="Z38" s="72"/>
      <c r="AA38" s="74"/>
      <c r="AB38" s="129"/>
      <c r="AC38" s="129"/>
      <c r="AD38" s="129"/>
      <c r="AE38" s="74"/>
      <c r="AF38" s="129"/>
      <c r="AG38" s="129"/>
      <c r="AH38" s="129"/>
      <c r="AI38" s="74"/>
      <c r="AJ38" s="129"/>
      <c r="AK38" s="129"/>
      <c r="AL38" s="129"/>
      <c r="AM38" s="74"/>
      <c r="AN38" s="129"/>
      <c r="AO38" s="129"/>
      <c r="AP38" s="129"/>
      <c r="AQ38" s="73"/>
      <c r="AR38" s="68"/>
      <c r="AS38" s="12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69"/>
      <c r="BH38" s="4"/>
      <c r="BI38" s="4"/>
    </row>
    <row r="39" spans="1:61" s="100" customFormat="1" ht="84" hidden="1" customHeight="1" x14ac:dyDescent="0.4">
      <c r="A39" s="134" t="s">
        <v>43</v>
      </c>
      <c r="B39" s="123">
        <v>13030900</v>
      </c>
      <c r="C39" s="113"/>
      <c r="D39" s="113"/>
      <c r="E39" s="114"/>
      <c r="F39" s="82" t="e">
        <f t="shared" si="1"/>
        <v>#DIV/0!</v>
      </c>
      <c r="G39" s="81">
        <f t="shared" si="2"/>
        <v>0</v>
      </c>
      <c r="H39" s="82" t="e">
        <f t="shared" si="3"/>
        <v>#DIV/0!</v>
      </c>
      <c r="I39" s="81">
        <f t="shared" si="4"/>
        <v>0</v>
      </c>
      <c r="J39" s="112">
        <f t="shared" si="0"/>
        <v>0</v>
      </c>
      <c r="K39" s="67"/>
      <c r="L39" s="128"/>
      <c r="M39" s="128"/>
      <c r="N39" s="128"/>
      <c r="O39" s="67"/>
      <c r="P39" s="128"/>
      <c r="Q39" s="128"/>
      <c r="R39" s="128"/>
      <c r="S39" s="75"/>
      <c r="T39" s="22"/>
      <c r="U39" s="22"/>
      <c r="V39" s="69"/>
      <c r="W39" s="69"/>
      <c r="X39" s="4"/>
      <c r="Y39" s="119"/>
      <c r="Z39" s="72"/>
      <c r="AA39" s="74"/>
      <c r="AB39" s="129"/>
      <c r="AC39" s="129"/>
      <c r="AD39" s="129"/>
      <c r="AE39" s="74"/>
      <c r="AF39" s="129"/>
      <c r="AG39" s="129"/>
      <c r="AH39" s="129"/>
      <c r="AI39" s="74"/>
      <c r="AJ39" s="129"/>
      <c r="AK39" s="129"/>
      <c r="AL39" s="129"/>
      <c r="AM39" s="74"/>
      <c r="AN39" s="129"/>
      <c r="AO39" s="129"/>
      <c r="AP39" s="129"/>
      <c r="AQ39" s="73"/>
      <c r="AR39" s="68"/>
      <c r="AS39" s="12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69"/>
      <c r="BH39" s="4"/>
      <c r="BI39" s="4"/>
    </row>
    <row r="40" spans="1:61" s="100" customFormat="1" ht="84" hidden="1" customHeight="1" x14ac:dyDescent="0.4">
      <c r="A40" s="134" t="s">
        <v>44</v>
      </c>
      <c r="B40" s="123">
        <v>13060000</v>
      </c>
      <c r="C40" s="113"/>
      <c r="D40" s="113"/>
      <c r="E40" s="114"/>
      <c r="F40" s="82" t="e">
        <f t="shared" si="1"/>
        <v>#DIV/0!</v>
      </c>
      <c r="G40" s="81">
        <f t="shared" si="2"/>
        <v>0</v>
      </c>
      <c r="H40" s="82" t="e">
        <f t="shared" si="3"/>
        <v>#DIV/0!</v>
      </c>
      <c r="I40" s="81">
        <f t="shared" si="4"/>
        <v>0</v>
      </c>
      <c r="J40" s="112">
        <f t="shared" si="0"/>
        <v>0</v>
      </c>
      <c r="K40" s="67"/>
      <c r="L40" s="128"/>
      <c r="M40" s="128"/>
      <c r="N40" s="128"/>
      <c r="O40" s="67"/>
      <c r="P40" s="128"/>
      <c r="Q40" s="128"/>
      <c r="R40" s="128"/>
      <c r="S40" s="75"/>
      <c r="T40" s="22"/>
      <c r="U40" s="22"/>
      <c r="V40" s="69"/>
      <c r="W40" s="69"/>
      <c r="X40" s="4"/>
      <c r="Y40" s="119"/>
      <c r="Z40" s="72"/>
      <c r="AA40" s="74"/>
      <c r="AB40" s="129"/>
      <c r="AC40" s="129"/>
      <c r="AD40" s="129"/>
      <c r="AE40" s="74"/>
      <c r="AF40" s="129"/>
      <c r="AG40" s="129"/>
      <c r="AH40" s="129"/>
      <c r="AI40" s="74"/>
      <c r="AJ40" s="129"/>
      <c r="AK40" s="129"/>
      <c r="AL40" s="129"/>
      <c r="AM40" s="74"/>
      <c r="AN40" s="129"/>
      <c r="AO40" s="129"/>
      <c r="AP40" s="129"/>
      <c r="AQ40" s="73"/>
      <c r="AR40" s="68"/>
      <c r="AS40" s="12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69"/>
      <c r="BH40" s="4"/>
      <c r="BI40" s="4"/>
    </row>
    <row r="41" spans="1:61" s="53" customFormat="1" ht="56.4" customHeight="1" x14ac:dyDescent="0.35">
      <c r="A41" s="49" t="s">
        <v>45</v>
      </c>
      <c r="B41" s="34">
        <v>14000000</v>
      </c>
      <c r="C41" s="35">
        <v>225000000</v>
      </c>
      <c r="D41" s="35">
        <v>49556800</v>
      </c>
      <c r="E41" s="36">
        <v>49023210.290000007</v>
      </c>
      <c r="F41" s="37">
        <f t="shared" si="1"/>
        <v>21.788093462222225</v>
      </c>
      <c r="G41" s="38">
        <f t="shared" si="2"/>
        <v>-175976789.70999998</v>
      </c>
      <c r="H41" s="37">
        <f t="shared" si="3"/>
        <v>98.923276502921908</v>
      </c>
      <c r="I41" s="38">
        <f t="shared" si="4"/>
        <v>-533589.70999999344</v>
      </c>
      <c r="J41" s="39">
        <f t="shared" si="0"/>
        <v>9.0317036694365012</v>
      </c>
      <c r="K41" s="58"/>
      <c r="L41" s="50"/>
      <c r="M41" s="50"/>
      <c r="N41" s="50"/>
      <c r="O41" s="58"/>
      <c r="P41" s="50"/>
      <c r="Q41" s="50"/>
      <c r="R41" s="50"/>
      <c r="S41" s="50"/>
      <c r="T41" s="51"/>
      <c r="U41" s="51"/>
      <c r="V41" s="52"/>
      <c r="W41" s="52"/>
      <c r="Y41" s="54"/>
      <c r="Z41" s="55"/>
      <c r="AA41" s="56"/>
      <c r="AB41" s="57"/>
      <c r="AC41" s="57"/>
      <c r="AD41" s="57"/>
      <c r="AE41" s="56"/>
      <c r="AF41" s="57"/>
      <c r="AG41" s="57"/>
      <c r="AH41" s="57"/>
      <c r="AI41" s="56"/>
      <c r="AJ41" s="57"/>
      <c r="AK41" s="57"/>
      <c r="AL41" s="57"/>
      <c r="AM41" s="56"/>
      <c r="AN41" s="57"/>
      <c r="AO41" s="57"/>
      <c r="AP41" s="57"/>
      <c r="AQ41" s="57"/>
      <c r="AR41" s="51"/>
      <c r="AS41" s="136"/>
      <c r="BG41" s="52"/>
    </row>
    <row r="42" spans="1:61" s="138" customFormat="1" ht="23.4" hidden="1" customHeight="1" x14ac:dyDescent="0.4">
      <c r="A42" s="132" t="s">
        <v>46</v>
      </c>
      <c r="B42" s="102">
        <v>14020100</v>
      </c>
      <c r="C42" s="110"/>
      <c r="D42" s="110"/>
      <c r="E42" s="111"/>
      <c r="F42" s="82" t="e">
        <f t="shared" si="1"/>
        <v>#DIV/0!</v>
      </c>
      <c r="G42" s="81">
        <f t="shared" si="2"/>
        <v>0</v>
      </c>
      <c r="H42" s="82" t="e">
        <f t="shared" si="3"/>
        <v>#DIV/0!</v>
      </c>
      <c r="I42" s="81">
        <f t="shared" si="4"/>
        <v>0</v>
      </c>
      <c r="J42" s="112">
        <f t="shared" si="0"/>
        <v>0</v>
      </c>
      <c r="K42" s="67"/>
      <c r="L42" s="108"/>
      <c r="M42" s="108"/>
      <c r="N42" s="108"/>
      <c r="O42" s="67"/>
      <c r="P42" s="108"/>
      <c r="Q42" s="108"/>
      <c r="R42" s="108"/>
      <c r="S42" s="90"/>
      <c r="T42" s="83"/>
      <c r="U42" s="83"/>
      <c r="V42" s="69"/>
      <c r="W42" s="88"/>
      <c r="X42" s="6"/>
      <c r="Y42" s="84"/>
      <c r="Z42" s="104"/>
      <c r="AA42" s="74"/>
      <c r="AB42" s="105"/>
      <c r="AC42" s="105"/>
      <c r="AD42" s="105"/>
      <c r="AE42" s="74"/>
      <c r="AF42" s="105"/>
      <c r="AG42" s="105"/>
      <c r="AH42" s="105"/>
      <c r="AI42" s="74"/>
      <c r="AJ42" s="105"/>
      <c r="AK42" s="105"/>
      <c r="AL42" s="105"/>
      <c r="AM42" s="74"/>
      <c r="AN42" s="105"/>
      <c r="AO42" s="105"/>
      <c r="AP42" s="105"/>
      <c r="AQ42" s="87"/>
      <c r="AR42" s="83"/>
      <c r="AS42" s="137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9"/>
      <c r="BH42" s="6"/>
      <c r="BI42" s="6"/>
    </row>
    <row r="43" spans="1:61" ht="23.4" hidden="1" customHeight="1" x14ac:dyDescent="0.4">
      <c r="A43" s="132" t="s">
        <v>47</v>
      </c>
      <c r="B43" s="102">
        <v>14020200</v>
      </c>
      <c r="C43" s="110"/>
      <c r="D43" s="110"/>
      <c r="E43" s="111"/>
      <c r="F43" s="82" t="e">
        <f t="shared" si="1"/>
        <v>#DIV/0!</v>
      </c>
      <c r="G43" s="81">
        <f t="shared" si="2"/>
        <v>0</v>
      </c>
      <c r="H43" s="82" t="e">
        <f t="shared" si="3"/>
        <v>#DIV/0!</v>
      </c>
      <c r="I43" s="81">
        <f t="shared" si="4"/>
        <v>0</v>
      </c>
      <c r="J43" s="112">
        <f t="shared" si="0"/>
        <v>0</v>
      </c>
      <c r="K43" s="67"/>
      <c r="L43" s="108"/>
      <c r="M43" s="108"/>
      <c r="N43" s="108"/>
      <c r="O43" s="67"/>
      <c r="P43" s="108"/>
      <c r="Q43" s="108"/>
      <c r="R43" s="108"/>
      <c r="S43" s="90"/>
      <c r="T43" s="8"/>
      <c r="U43" s="8"/>
      <c r="V43" s="69"/>
      <c r="W43" s="88"/>
      <c r="Y43" s="84"/>
      <c r="Z43" s="104"/>
      <c r="AA43" s="74"/>
      <c r="AB43" s="105"/>
      <c r="AC43" s="105"/>
      <c r="AD43" s="105"/>
      <c r="AE43" s="74"/>
      <c r="AF43" s="105"/>
      <c r="AG43" s="105"/>
      <c r="AH43" s="105"/>
      <c r="AI43" s="74"/>
      <c r="AJ43" s="105"/>
      <c r="AK43" s="105"/>
      <c r="AL43" s="105"/>
      <c r="AM43" s="74"/>
      <c r="AN43" s="105"/>
      <c r="AO43" s="105"/>
      <c r="AP43" s="105"/>
      <c r="AQ43" s="87"/>
      <c r="AR43" s="83"/>
      <c r="AS43" s="91"/>
      <c r="BG43" s="69"/>
    </row>
    <row r="44" spans="1:61" ht="42" hidden="1" customHeight="1" x14ac:dyDescent="0.4">
      <c r="A44" s="132" t="s">
        <v>48</v>
      </c>
      <c r="B44" s="102">
        <v>14020300</v>
      </c>
      <c r="C44" s="110"/>
      <c r="D44" s="110"/>
      <c r="E44" s="111"/>
      <c r="F44" s="82" t="e">
        <f t="shared" si="1"/>
        <v>#DIV/0!</v>
      </c>
      <c r="G44" s="81">
        <f t="shared" si="2"/>
        <v>0</v>
      </c>
      <c r="H44" s="82" t="e">
        <f t="shared" si="3"/>
        <v>#DIV/0!</v>
      </c>
      <c r="I44" s="81">
        <f t="shared" si="4"/>
        <v>0</v>
      </c>
      <c r="J44" s="112">
        <f t="shared" si="0"/>
        <v>0</v>
      </c>
      <c r="K44" s="67"/>
      <c r="L44" s="108"/>
      <c r="M44" s="108"/>
      <c r="N44" s="108"/>
      <c r="O44" s="67"/>
      <c r="P44" s="108"/>
      <c r="Q44" s="108"/>
      <c r="R44" s="108"/>
      <c r="S44" s="90"/>
      <c r="T44" s="8"/>
      <c r="U44" s="8"/>
      <c r="V44" s="69"/>
      <c r="W44" s="88"/>
      <c r="Y44" s="84"/>
      <c r="Z44" s="104"/>
      <c r="AA44" s="74"/>
      <c r="AB44" s="105"/>
      <c r="AC44" s="105"/>
      <c r="AD44" s="105"/>
      <c r="AE44" s="74"/>
      <c r="AF44" s="105"/>
      <c r="AG44" s="105"/>
      <c r="AH44" s="105"/>
      <c r="AI44" s="74"/>
      <c r="AJ44" s="105"/>
      <c r="AK44" s="105"/>
      <c r="AL44" s="105"/>
      <c r="AM44" s="74"/>
      <c r="AN44" s="105"/>
      <c r="AO44" s="105"/>
      <c r="AP44" s="105"/>
      <c r="AQ44" s="87"/>
      <c r="AR44" s="83"/>
      <c r="AS44" s="91"/>
      <c r="BG44" s="69"/>
    </row>
    <row r="45" spans="1:61" s="138" customFormat="1" ht="49.5" customHeight="1" x14ac:dyDescent="0.4">
      <c r="A45" s="139" t="s">
        <v>49</v>
      </c>
      <c r="B45" s="127">
        <v>14021900</v>
      </c>
      <c r="C45" s="80">
        <v>20000000</v>
      </c>
      <c r="D45" s="80">
        <v>2786800</v>
      </c>
      <c r="E45" s="81">
        <v>2511690.2000000002</v>
      </c>
      <c r="F45" s="82">
        <f t="shared" si="1"/>
        <v>12.558451000000002</v>
      </c>
      <c r="G45" s="81">
        <f t="shared" si="2"/>
        <v>-17488309.800000001</v>
      </c>
      <c r="H45" s="82">
        <f t="shared" si="3"/>
        <v>90.128111095162922</v>
      </c>
      <c r="I45" s="81">
        <f t="shared" si="4"/>
        <v>-275109.79999999981</v>
      </c>
      <c r="J45" s="66">
        <f t="shared" si="0"/>
        <v>0.46273676206911046</v>
      </c>
      <c r="K45" s="67"/>
      <c r="L45" s="108"/>
      <c r="M45" s="108"/>
      <c r="N45" s="108"/>
      <c r="O45" s="67"/>
      <c r="P45" s="108"/>
      <c r="Q45" s="108"/>
      <c r="R45" s="108"/>
      <c r="S45" s="90"/>
      <c r="T45" s="83"/>
      <c r="U45" s="83"/>
      <c r="V45" s="69"/>
      <c r="W45" s="88"/>
      <c r="X45" s="6"/>
      <c r="Y45" s="84"/>
      <c r="Z45" s="104"/>
      <c r="AA45" s="74"/>
      <c r="AB45" s="105"/>
      <c r="AC45" s="105"/>
      <c r="AD45" s="105"/>
      <c r="AE45" s="74"/>
      <c r="AF45" s="105"/>
      <c r="AG45" s="105"/>
      <c r="AH45" s="105"/>
      <c r="AI45" s="74"/>
      <c r="AJ45" s="105"/>
      <c r="AK45" s="105"/>
      <c r="AL45" s="105"/>
      <c r="AM45" s="74"/>
      <c r="AN45" s="105"/>
      <c r="AO45" s="105"/>
      <c r="AP45" s="105"/>
      <c r="AQ45" s="87"/>
      <c r="AR45" s="83"/>
      <c r="AS45" s="137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9"/>
      <c r="BH45" s="6"/>
      <c r="BI45" s="6"/>
    </row>
    <row r="46" spans="1:61" ht="45.75" customHeight="1" x14ac:dyDescent="0.4">
      <c r="A46" s="139" t="s">
        <v>49</v>
      </c>
      <c r="B46" s="127">
        <v>14031900</v>
      </c>
      <c r="C46" s="80">
        <v>55000000</v>
      </c>
      <c r="D46" s="80">
        <v>12070000</v>
      </c>
      <c r="E46" s="81">
        <v>14265662.950000001</v>
      </c>
      <c r="F46" s="82">
        <f t="shared" si="1"/>
        <v>25.937569000000003</v>
      </c>
      <c r="G46" s="81">
        <f t="shared" si="2"/>
        <v>-40734337.049999997</v>
      </c>
      <c r="H46" s="82">
        <f t="shared" si="3"/>
        <v>118.19107663628832</v>
      </c>
      <c r="I46" s="81">
        <f t="shared" si="4"/>
        <v>2195662.9500000011</v>
      </c>
      <c r="J46" s="66">
        <f t="shared" si="0"/>
        <v>2.6282089575586491</v>
      </c>
      <c r="K46" s="67"/>
      <c r="L46" s="108"/>
      <c r="M46" s="108"/>
      <c r="N46" s="108"/>
      <c r="O46" s="67"/>
      <c r="P46" s="108"/>
      <c r="Q46" s="108"/>
      <c r="R46" s="108"/>
      <c r="S46" s="90"/>
      <c r="T46" s="8"/>
      <c r="U46" s="8"/>
      <c r="V46" s="69"/>
      <c r="W46" s="88"/>
      <c r="Y46" s="84"/>
      <c r="Z46" s="104"/>
      <c r="AA46" s="74"/>
      <c r="AB46" s="105"/>
      <c r="AC46" s="105"/>
      <c r="AD46" s="105"/>
      <c r="AE46" s="74"/>
      <c r="AF46" s="105"/>
      <c r="AG46" s="105"/>
      <c r="AH46" s="105"/>
      <c r="AI46" s="74"/>
      <c r="AJ46" s="105"/>
      <c r="AK46" s="105"/>
      <c r="AL46" s="105"/>
      <c r="AM46" s="74"/>
      <c r="AN46" s="105"/>
      <c r="AO46" s="105"/>
      <c r="AP46" s="105"/>
      <c r="AQ46" s="87"/>
      <c r="AR46" s="83"/>
      <c r="AS46" s="91"/>
      <c r="BG46" s="69"/>
    </row>
    <row r="47" spans="1:61" ht="84" hidden="1" customHeight="1" x14ac:dyDescent="0.4">
      <c r="A47" s="78" t="s">
        <v>50</v>
      </c>
      <c r="B47" s="102">
        <v>14020700</v>
      </c>
      <c r="C47" s="80">
        <v>0</v>
      </c>
      <c r="D47" s="80">
        <v>0</v>
      </c>
      <c r="E47" s="81">
        <v>0</v>
      </c>
      <c r="F47" s="82" t="e">
        <f t="shared" si="1"/>
        <v>#DIV/0!</v>
      </c>
      <c r="G47" s="81">
        <f t="shared" si="2"/>
        <v>0</v>
      </c>
      <c r="H47" s="82" t="e">
        <f t="shared" si="3"/>
        <v>#DIV/0!</v>
      </c>
      <c r="I47" s="81">
        <f t="shared" si="4"/>
        <v>0</v>
      </c>
      <c r="J47" s="66">
        <f t="shared" si="0"/>
        <v>0</v>
      </c>
      <c r="K47" s="67"/>
      <c r="L47" s="108"/>
      <c r="M47" s="108"/>
      <c r="N47" s="108"/>
      <c r="O47" s="67"/>
      <c r="P47" s="108"/>
      <c r="Q47" s="108"/>
      <c r="R47" s="108"/>
      <c r="S47" s="90"/>
      <c r="T47" s="8"/>
      <c r="U47" s="8"/>
      <c r="V47" s="69"/>
      <c r="W47" s="88"/>
      <c r="Y47" s="84"/>
      <c r="Z47" s="104"/>
      <c r="AA47" s="74"/>
      <c r="AB47" s="105"/>
      <c r="AC47" s="105"/>
      <c r="AD47" s="105"/>
      <c r="AE47" s="74"/>
      <c r="AF47" s="105"/>
      <c r="AG47" s="105"/>
      <c r="AH47" s="105"/>
      <c r="AI47" s="74"/>
      <c r="AJ47" s="105"/>
      <c r="AK47" s="105"/>
      <c r="AL47" s="105"/>
      <c r="AM47" s="74"/>
      <c r="AN47" s="105"/>
      <c r="AO47" s="105"/>
      <c r="AP47" s="105"/>
      <c r="AQ47" s="87"/>
      <c r="AR47" s="83"/>
      <c r="AS47" s="91"/>
      <c r="BG47" s="69"/>
    </row>
    <row r="48" spans="1:61" s="138" customFormat="1" ht="42" hidden="1" customHeight="1" x14ac:dyDescent="0.4">
      <c r="A48" s="78" t="s">
        <v>51</v>
      </c>
      <c r="B48" s="102">
        <v>14020800</v>
      </c>
      <c r="C48" s="80">
        <v>0</v>
      </c>
      <c r="D48" s="80">
        <v>0</v>
      </c>
      <c r="E48" s="81">
        <v>0</v>
      </c>
      <c r="F48" s="82" t="e">
        <f t="shared" si="1"/>
        <v>#DIV/0!</v>
      </c>
      <c r="G48" s="81">
        <f t="shared" si="2"/>
        <v>0</v>
      </c>
      <c r="H48" s="82" t="e">
        <f t="shared" si="3"/>
        <v>#DIV/0!</v>
      </c>
      <c r="I48" s="81">
        <f t="shared" si="4"/>
        <v>0</v>
      </c>
      <c r="J48" s="66">
        <f t="shared" si="0"/>
        <v>0</v>
      </c>
      <c r="K48" s="67"/>
      <c r="L48" s="108"/>
      <c r="M48" s="108"/>
      <c r="N48" s="108"/>
      <c r="O48" s="67"/>
      <c r="P48" s="108"/>
      <c r="Q48" s="108"/>
      <c r="R48" s="108"/>
      <c r="S48" s="90"/>
      <c r="T48" s="83"/>
      <c r="U48" s="83"/>
      <c r="V48" s="69"/>
      <c r="W48" s="88"/>
      <c r="X48" s="6"/>
      <c r="Y48" s="84"/>
      <c r="Z48" s="104"/>
      <c r="AA48" s="74"/>
      <c r="AB48" s="105"/>
      <c r="AC48" s="105"/>
      <c r="AD48" s="105"/>
      <c r="AE48" s="74"/>
      <c r="AF48" s="105"/>
      <c r="AG48" s="105"/>
      <c r="AH48" s="105"/>
      <c r="AI48" s="74"/>
      <c r="AJ48" s="105"/>
      <c r="AK48" s="105"/>
      <c r="AL48" s="105"/>
      <c r="AM48" s="74"/>
      <c r="AN48" s="105"/>
      <c r="AO48" s="105"/>
      <c r="AP48" s="105"/>
      <c r="AQ48" s="87"/>
      <c r="AR48" s="83"/>
      <c r="AS48" s="137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9"/>
      <c r="BH48" s="6"/>
      <c r="BI48" s="6"/>
    </row>
    <row r="49" spans="1:61" ht="23.4" hidden="1" customHeight="1" x14ac:dyDescent="0.4">
      <c r="A49" s="78" t="s">
        <v>52</v>
      </c>
      <c r="B49" s="102">
        <v>14020900</v>
      </c>
      <c r="C49" s="80">
        <v>0</v>
      </c>
      <c r="D49" s="80">
        <v>0</v>
      </c>
      <c r="E49" s="81">
        <v>0</v>
      </c>
      <c r="F49" s="82" t="e">
        <f t="shared" si="1"/>
        <v>#DIV/0!</v>
      </c>
      <c r="G49" s="81">
        <f t="shared" si="2"/>
        <v>0</v>
      </c>
      <c r="H49" s="82" t="e">
        <f t="shared" si="3"/>
        <v>#DIV/0!</v>
      </c>
      <c r="I49" s="81">
        <f t="shared" si="4"/>
        <v>0</v>
      </c>
      <c r="J49" s="66">
        <f t="shared" si="0"/>
        <v>0</v>
      </c>
      <c r="K49" s="67"/>
      <c r="L49" s="108"/>
      <c r="M49" s="108"/>
      <c r="N49" s="108"/>
      <c r="O49" s="67"/>
      <c r="P49" s="108"/>
      <c r="Q49" s="108"/>
      <c r="R49" s="108"/>
      <c r="S49" s="90"/>
      <c r="T49" s="8"/>
      <c r="U49" s="8"/>
      <c r="V49" s="69"/>
      <c r="W49" s="88"/>
      <c r="Y49" s="84"/>
      <c r="Z49" s="104"/>
      <c r="AA49" s="74"/>
      <c r="AB49" s="105"/>
      <c r="AC49" s="105"/>
      <c r="AD49" s="105"/>
      <c r="AE49" s="74"/>
      <c r="AF49" s="105"/>
      <c r="AG49" s="105"/>
      <c r="AH49" s="105"/>
      <c r="AI49" s="74"/>
      <c r="AJ49" s="105"/>
      <c r="AK49" s="105"/>
      <c r="AL49" s="105"/>
      <c r="AM49" s="74"/>
      <c r="AN49" s="105"/>
      <c r="AO49" s="105"/>
      <c r="AP49" s="105"/>
      <c r="AQ49" s="87"/>
      <c r="AR49" s="83"/>
      <c r="AS49" s="91"/>
      <c r="BG49" s="69"/>
    </row>
    <row r="50" spans="1:61" ht="42" hidden="1" customHeight="1" x14ac:dyDescent="0.4">
      <c r="A50" s="78" t="s">
        <v>53</v>
      </c>
      <c r="B50" s="102">
        <v>14021000</v>
      </c>
      <c r="C50" s="80">
        <v>0</v>
      </c>
      <c r="D50" s="80">
        <v>0</v>
      </c>
      <c r="E50" s="81">
        <v>0</v>
      </c>
      <c r="F50" s="82" t="e">
        <f t="shared" si="1"/>
        <v>#DIV/0!</v>
      </c>
      <c r="G50" s="81">
        <f t="shared" si="2"/>
        <v>0</v>
      </c>
      <c r="H50" s="82" t="e">
        <f t="shared" si="3"/>
        <v>#DIV/0!</v>
      </c>
      <c r="I50" s="81">
        <f t="shared" si="4"/>
        <v>0</v>
      </c>
      <c r="J50" s="66">
        <f t="shared" si="0"/>
        <v>0</v>
      </c>
      <c r="K50" s="67"/>
      <c r="L50" s="108"/>
      <c r="M50" s="108"/>
      <c r="N50" s="108"/>
      <c r="O50" s="67"/>
      <c r="P50" s="108"/>
      <c r="Q50" s="108"/>
      <c r="R50" s="108"/>
      <c r="S50" s="90"/>
      <c r="T50" s="8"/>
      <c r="U50" s="8"/>
      <c r="V50" s="69"/>
      <c r="W50" s="88"/>
      <c r="Y50" s="84"/>
      <c r="Z50" s="104"/>
      <c r="AA50" s="74"/>
      <c r="AB50" s="105"/>
      <c r="AC50" s="105"/>
      <c r="AD50" s="105"/>
      <c r="AE50" s="74"/>
      <c r="AF50" s="105"/>
      <c r="AG50" s="105"/>
      <c r="AH50" s="105"/>
      <c r="AI50" s="74"/>
      <c r="AJ50" s="105"/>
      <c r="AK50" s="105"/>
      <c r="AL50" s="105"/>
      <c r="AM50" s="74"/>
      <c r="AN50" s="105"/>
      <c r="AO50" s="105"/>
      <c r="AP50" s="105"/>
      <c r="AQ50" s="87"/>
      <c r="AR50" s="83"/>
      <c r="AS50" s="91"/>
      <c r="BG50" s="69"/>
    </row>
    <row r="51" spans="1:61" s="138" customFormat="1" ht="23.4" hidden="1" customHeight="1" x14ac:dyDescent="0.4">
      <c r="A51" s="78" t="s">
        <v>54</v>
      </c>
      <c r="B51" s="102">
        <v>14021100</v>
      </c>
      <c r="C51" s="80">
        <v>0</v>
      </c>
      <c r="D51" s="80">
        <v>0</v>
      </c>
      <c r="E51" s="81">
        <v>0</v>
      </c>
      <c r="F51" s="82" t="e">
        <f t="shared" si="1"/>
        <v>#DIV/0!</v>
      </c>
      <c r="G51" s="81">
        <f t="shared" si="2"/>
        <v>0</v>
      </c>
      <c r="H51" s="82" t="e">
        <f t="shared" si="3"/>
        <v>#DIV/0!</v>
      </c>
      <c r="I51" s="81">
        <f t="shared" si="4"/>
        <v>0</v>
      </c>
      <c r="J51" s="66">
        <f t="shared" si="0"/>
        <v>0</v>
      </c>
      <c r="K51" s="67"/>
      <c r="L51" s="108"/>
      <c r="M51" s="108"/>
      <c r="N51" s="108"/>
      <c r="O51" s="67"/>
      <c r="P51" s="108"/>
      <c r="Q51" s="108"/>
      <c r="R51" s="108"/>
      <c r="S51" s="90"/>
      <c r="T51" s="83"/>
      <c r="U51" s="83"/>
      <c r="V51" s="69"/>
      <c r="W51" s="88"/>
      <c r="X51" s="6"/>
      <c r="Y51" s="84"/>
      <c r="Z51" s="104"/>
      <c r="AA51" s="74"/>
      <c r="AB51" s="105"/>
      <c r="AC51" s="105"/>
      <c r="AD51" s="105"/>
      <c r="AE51" s="74"/>
      <c r="AF51" s="105"/>
      <c r="AG51" s="105"/>
      <c r="AH51" s="105"/>
      <c r="AI51" s="74"/>
      <c r="AJ51" s="105"/>
      <c r="AK51" s="105"/>
      <c r="AL51" s="105"/>
      <c r="AM51" s="74"/>
      <c r="AN51" s="105"/>
      <c r="AO51" s="105"/>
      <c r="AP51" s="105"/>
      <c r="AQ51" s="87"/>
      <c r="AR51" s="83"/>
      <c r="AS51" s="137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9"/>
      <c r="BH51" s="6"/>
      <c r="BI51" s="6"/>
    </row>
    <row r="52" spans="1:61" ht="63" hidden="1" customHeight="1" x14ac:dyDescent="0.4">
      <c r="A52" s="78" t="s">
        <v>55</v>
      </c>
      <c r="B52" s="102">
        <v>14021200</v>
      </c>
      <c r="C52" s="80">
        <v>0</v>
      </c>
      <c r="D52" s="80">
        <v>0</v>
      </c>
      <c r="E52" s="81">
        <v>0</v>
      </c>
      <c r="F52" s="82" t="e">
        <f t="shared" si="1"/>
        <v>#DIV/0!</v>
      </c>
      <c r="G52" s="81">
        <f t="shared" si="2"/>
        <v>0</v>
      </c>
      <c r="H52" s="82" t="e">
        <f t="shared" si="3"/>
        <v>#DIV/0!</v>
      </c>
      <c r="I52" s="81">
        <f t="shared" si="4"/>
        <v>0</v>
      </c>
      <c r="J52" s="66">
        <f t="shared" si="0"/>
        <v>0</v>
      </c>
      <c r="K52" s="142"/>
      <c r="L52" s="108"/>
      <c r="M52" s="108"/>
      <c r="N52" s="108"/>
      <c r="O52" s="142"/>
      <c r="P52" s="108"/>
      <c r="Q52" s="108"/>
      <c r="R52" s="108"/>
      <c r="S52" s="143"/>
      <c r="T52" s="8"/>
      <c r="U52" s="8"/>
      <c r="V52" s="69"/>
      <c r="W52" s="88"/>
      <c r="Y52" s="84"/>
      <c r="Z52" s="104"/>
      <c r="AA52" s="140"/>
      <c r="AB52" s="105"/>
      <c r="AC52" s="105"/>
      <c r="AD52" s="105"/>
      <c r="AE52" s="74"/>
      <c r="AF52" s="105"/>
      <c r="AG52" s="105"/>
      <c r="AH52" s="105"/>
      <c r="AI52" s="140"/>
      <c r="AJ52" s="105"/>
      <c r="AK52" s="105"/>
      <c r="AL52" s="105"/>
      <c r="AM52" s="140"/>
      <c r="AN52" s="105"/>
      <c r="AO52" s="105"/>
      <c r="AP52" s="105"/>
      <c r="AQ52" s="141"/>
      <c r="AR52" s="83"/>
      <c r="AS52" s="91"/>
      <c r="BG52" s="69"/>
    </row>
    <row r="53" spans="1:61" ht="23.4" hidden="1" customHeight="1" x14ac:dyDescent="0.4">
      <c r="A53" s="78" t="s">
        <v>56</v>
      </c>
      <c r="B53" s="102">
        <v>14021300</v>
      </c>
      <c r="C53" s="80">
        <v>0</v>
      </c>
      <c r="D53" s="80">
        <v>0</v>
      </c>
      <c r="E53" s="81">
        <v>0</v>
      </c>
      <c r="F53" s="82" t="e">
        <f t="shared" si="1"/>
        <v>#DIV/0!</v>
      </c>
      <c r="G53" s="81">
        <f t="shared" si="2"/>
        <v>0</v>
      </c>
      <c r="H53" s="82" t="e">
        <f t="shared" si="3"/>
        <v>#DIV/0!</v>
      </c>
      <c r="I53" s="81">
        <f t="shared" si="4"/>
        <v>0</v>
      </c>
      <c r="J53" s="66">
        <f t="shared" si="0"/>
        <v>0</v>
      </c>
      <c r="K53" s="142"/>
      <c r="L53" s="108"/>
      <c r="M53" s="108"/>
      <c r="N53" s="108"/>
      <c r="O53" s="142"/>
      <c r="P53" s="108"/>
      <c r="Q53" s="108"/>
      <c r="R53" s="108"/>
      <c r="S53" s="143"/>
      <c r="T53" s="8"/>
      <c r="U53" s="8"/>
      <c r="V53" s="69"/>
      <c r="W53" s="88"/>
      <c r="Y53" s="84"/>
      <c r="Z53" s="104"/>
      <c r="AA53" s="140"/>
      <c r="AB53" s="105"/>
      <c r="AC53" s="105"/>
      <c r="AD53" s="105"/>
      <c r="AE53" s="74"/>
      <c r="AF53" s="105"/>
      <c r="AG53" s="105"/>
      <c r="AH53" s="105"/>
      <c r="AI53" s="140"/>
      <c r="AJ53" s="105"/>
      <c r="AK53" s="105"/>
      <c r="AL53" s="105"/>
      <c r="AM53" s="140"/>
      <c r="AN53" s="105"/>
      <c r="AO53" s="105"/>
      <c r="AP53" s="105"/>
      <c r="AQ53" s="141"/>
      <c r="AR53" s="83"/>
      <c r="AS53" s="91"/>
      <c r="BG53" s="69"/>
    </row>
    <row r="54" spans="1:61" ht="42" hidden="1" customHeight="1" x14ac:dyDescent="0.4">
      <c r="A54" s="78" t="s">
        <v>57</v>
      </c>
      <c r="B54" s="102">
        <v>14021600</v>
      </c>
      <c r="C54" s="80">
        <v>0</v>
      </c>
      <c r="D54" s="80">
        <v>0</v>
      </c>
      <c r="E54" s="81">
        <v>0</v>
      </c>
      <c r="F54" s="82" t="e">
        <f t="shared" si="1"/>
        <v>#DIV/0!</v>
      </c>
      <c r="G54" s="81">
        <f t="shared" si="2"/>
        <v>0</v>
      </c>
      <c r="H54" s="82" t="e">
        <f t="shared" si="3"/>
        <v>#DIV/0!</v>
      </c>
      <c r="I54" s="81">
        <f t="shared" si="4"/>
        <v>0</v>
      </c>
      <c r="J54" s="66">
        <f t="shared" si="0"/>
        <v>0</v>
      </c>
      <c r="K54" s="142"/>
      <c r="L54" s="108"/>
      <c r="M54" s="108"/>
      <c r="N54" s="108"/>
      <c r="O54" s="142"/>
      <c r="P54" s="108"/>
      <c r="Q54" s="108"/>
      <c r="R54" s="108"/>
      <c r="S54" s="143"/>
      <c r="T54" s="8"/>
      <c r="U54" s="8"/>
      <c r="V54" s="69"/>
      <c r="W54" s="88"/>
      <c r="Y54" s="84"/>
      <c r="Z54" s="104"/>
      <c r="AA54" s="140"/>
      <c r="AB54" s="105"/>
      <c r="AC54" s="105"/>
      <c r="AD54" s="105"/>
      <c r="AE54" s="74"/>
      <c r="AF54" s="105"/>
      <c r="AG54" s="105"/>
      <c r="AH54" s="105"/>
      <c r="AI54" s="140"/>
      <c r="AJ54" s="105"/>
      <c r="AK54" s="105"/>
      <c r="AL54" s="105"/>
      <c r="AM54" s="140"/>
      <c r="AN54" s="105"/>
      <c r="AO54" s="105"/>
      <c r="AP54" s="105"/>
      <c r="AQ54" s="141"/>
      <c r="AR54" s="83"/>
      <c r="AS54" s="91"/>
      <c r="BG54" s="69"/>
    </row>
    <row r="55" spans="1:61" ht="42" hidden="1" customHeight="1" x14ac:dyDescent="0.4">
      <c r="A55" s="78" t="s">
        <v>58</v>
      </c>
      <c r="B55" s="102">
        <v>14021700</v>
      </c>
      <c r="C55" s="80">
        <v>0</v>
      </c>
      <c r="D55" s="80">
        <v>0</v>
      </c>
      <c r="E55" s="81">
        <v>0</v>
      </c>
      <c r="F55" s="82" t="e">
        <f t="shared" si="1"/>
        <v>#DIV/0!</v>
      </c>
      <c r="G55" s="81">
        <f t="shared" si="2"/>
        <v>0</v>
      </c>
      <c r="H55" s="82" t="e">
        <f t="shared" si="3"/>
        <v>#DIV/0!</v>
      </c>
      <c r="I55" s="81">
        <f t="shared" si="4"/>
        <v>0</v>
      </c>
      <c r="J55" s="66">
        <f t="shared" si="0"/>
        <v>0</v>
      </c>
      <c r="K55" s="142"/>
      <c r="L55" s="108"/>
      <c r="M55" s="108"/>
      <c r="N55" s="108"/>
      <c r="O55" s="142"/>
      <c r="P55" s="108"/>
      <c r="Q55" s="108"/>
      <c r="R55" s="108"/>
      <c r="S55" s="143"/>
      <c r="T55" s="8"/>
      <c r="U55" s="8"/>
      <c r="V55" s="69"/>
      <c r="W55" s="88"/>
      <c r="Y55" s="84"/>
      <c r="Z55" s="104"/>
      <c r="AA55" s="74"/>
      <c r="AB55" s="105"/>
      <c r="AC55" s="105"/>
      <c r="AD55" s="105"/>
      <c r="AE55" s="74"/>
      <c r="AF55" s="105"/>
      <c r="AG55" s="105"/>
      <c r="AH55" s="105"/>
      <c r="AI55" s="140"/>
      <c r="AJ55" s="105"/>
      <c r="AK55" s="105"/>
      <c r="AL55" s="105"/>
      <c r="AM55" s="140"/>
      <c r="AN55" s="105"/>
      <c r="AO55" s="105"/>
      <c r="AP55" s="105"/>
      <c r="AQ55" s="141"/>
      <c r="AR55" s="83"/>
      <c r="AS55" s="91"/>
      <c r="BG55" s="69"/>
    </row>
    <row r="56" spans="1:61" ht="23.4" hidden="1" customHeight="1" x14ac:dyDescent="0.4">
      <c r="A56" s="78" t="s">
        <v>59</v>
      </c>
      <c r="B56" s="102">
        <v>14021800</v>
      </c>
      <c r="C56" s="80">
        <v>0</v>
      </c>
      <c r="D56" s="80">
        <v>0</v>
      </c>
      <c r="E56" s="81">
        <v>32245857.140000001</v>
      </c>
      <c r="F56" s="82" t="e">
        <f t="shared" si="1"/>
        <v>#DIV/0!</v>
      </c>
      <c r="G56" s="81">
        <f t="shared" si="2"/>
        <v>32245857.140000001</v>
      </c>
      <c r="H56" s="82" t="e">
        <f t="shared" si="3"/>
        <v>#DIV/0!</v>
      </c>
      <c r="I56" s="81">
        <f t="shared" si="4"/>
        <v>32245857.140000001</v>
      </c>
      <c r="J56" s="66">
        <f t="shared" si="0"/>
        <v>5.9407579498087406</v>
      </c>
      <c r="K56" s="142"/>
      <c r="L56" s="108"/>
      <c r="M56" s="108"/>
      <c r="N56" s="108"/>
      <c r="O56" s="142"/>
      <c r="P56" s="108"/>
      <c r="Q56" s="108"/>
      <c r="R56" s="108"/>
      <c r="S56" s="143"/>
      <c r="T56" s="8"/>
      <c r="U56" s="8"/>
      <c r="V56" s="69"/>
      <c r="W56" s="88"/>
      <c r="Y56" s="84"/>
      <c r="Z56" s="104"/>
      <c r="AA56" s="74"/>
      <c r="AB56" s="105"/>
      <c r="AC56" s="105"/>
      <c r="AD56" s="105"/>
      <c r="AE56" s="74"/>
      <c r="AF56" s="105"/>
      <c r="AG56" s="105"/>
      <c r="AH56" s="105"/>
      <c r="AI56" s="140"/>
      <c r="AJ56" s="105"/>
      <c r="AK56" s="105"/>
      <c r="AL56" s="105"/>
      <c r="AM56" s="140"/>
      <c r="AN56" s="105"/>
      <c r="AO56" s="105"/>
      <c r="AP56" s="105"/>
      <c r="AQ56" s="141"/>
      <c r="AR56" s="83"/>
      <c r="AS56" s="91"/>
      <c r="BG56" s="69"/>
    </row>
    <row r="57" spans="1:61" ht="132.75" customHeight="1" x14ac:dyDescent="0.4">
      <c r="A57" s="78" t="s">
        <v>60</v>
      </c>
      <c r="B57" s="102">
        <v>14040100</v>
      </c>
      <c r="C57" s="80">
        <v>90000000</v>
      </c>
      <c r="D57" s="80">
        <v>20200000</v>
      </c>
      <c r="E57" s="81">
        <v>16986795.91</v>
      </c>
      <c r="F57" s="82">
        <f t="shared" si="1"/>
        <v>18.874217677777779</v>
      </c>
      <c r="G57" s="81">
        <f t="shared" si="2"/>
        <v>-73013204.090000004</v>
      </c>
      <c r="H57" s="82">
        <f t="shared" si="3"/>
        <v>84.093049059405942</v>
      </c>
      <c r="I57" s="81">
        <f t="shared" si="4"/>
        <v>-3213204.09</v>
      </c>
      <c r="J57" s="66">
        <f t="shared" si="0"/>
        <v>3.1295320327810363</v>
      </c>
      <c r="K57" s="142"/>
      <c r="L57" s="108"/>
      <c r="M57" s="108"/>
      <c r="N57" s="108"/>
      <c r="O57" s="142"/>
      <c r="P57" s="108"/>
      <c r="Q57" s="108"/>
      <c r="R57" s="108"/>
      <c r="S57" s="143"/>
      <c r="T57" s="8"/>
      <c r="U57" s="8"/>
      <c r="V57" s="69"/>
      <c r="W57" s="88"/>
      <c r="Y57" s="84"/>
      <c r="Z57" s="104"/>
      <c r="AA57" s="74"/>
      <c r="AB57" s="105"/>
      <c r="AC57" s="105"/>
      <c r="AD57" s="105"/>
      <c r="AE57" s="74"/>
      <c r="AF57" s="105"/>
      <c r="AG57" s="105"/>
      <c r="AH57" s="105"/>
      <c r="AI57" s="140"/>
      <c r="AJ57" s="105"/>
      <c r="AK57" s="105"/>
      <c r="AL57" s="105"/>
      <c r="AM57" s="140"/>
      <c r="AN57" s="105"/>
      <c r="AO57" s="105"/>
      <c r="AP57" s="105"/>
      <c r="AQ57" s="141"/>
      <c r="AR57" s="83"/>
      <c r="AS57" s="91"/>
      <c r="BG57" s="69"/>
    </row>
    <row r="58" spans="1:61" ht="102.6" customHeight="1" x14ac:dyDescent="0.4">
      <c r="A58" s="78" t="s">
        <v>61</v>
      </c>
      <c r="B58" s="102">
        <v>14040200</v>
      </c>
      <c r="C58" s="80">
        <v>60000000</v>
      </c>
      <c r="D58" s="80">
        <v>14500000</v>
      </c>
      <c r="E58" s="81">
        <v>15259061.23</v>
      </c>
      <c r="F58" s="82">
        <f t="shared" si="1"/>
        <v>25.431768716666671</v>
      </c>
      <c r="G58" s="81">
        <f t="shared" si="2"/>
        <v>-44740938.769999996</v>
      </c>
      <c r="H58" s="82">
        <f t="shared" si="3"/>
        <v>105.23490503448276</v>
      </c>
      <c r="I58" s="81">
        <f t="shared" si="4"/>
        <v>759061.23000000045</v>
      </c>
      <c r="J58" s="66">
        <f t="shared" si="0"/>
        <v>2.8112259170277043</v>
      </c>
      <c r="K58" s="142"/>
      <c r="L58" s="89"/>
      <c r="M58" s="89"/>
      <c r="N58" s="89"/>
      <c r="O58" s="142"/>
      <c r="P58" s="89"/>
      <c r="Q58" s="89"/>
      <c r="R58" s="89"/>
      <c r="S58" s="143"/>
      <c r="T58" s="8"/>
      <c r="U58" s="8"/>
      <c r="V58" s="69"/>
      <c r="W58" s="88"/>
      <c r="Y58" s="84"/>
      <c r="Z58" s="104"/>
      <c r="AA58" s="74"/>
      <c r="AB58" s="86"/>
      <c r="AC58" s="86"/>
      <c r="AD58" s="86"/>
      <c r="AE58" s="74"/>
      <c r="AF58" s="86"/>
      <c r="AG58" s="86"/>
      <c r="AH58" s="86"/>
      <c r="AI58" s="140"/>
      <c r="AJ58" s="86"/>
      <c r="AK58" s="86"/>
      <c r="AL58" s="86"/>
      <c r="AM58" s="140"/>
      <c r="AN58" s="86"/>
      <c r="AO58" s="86"/>
      <c r="AP58" s="86"/>
      <c r="AQ58" s="141"/>
      <c r="AR58" s="83"/>
      <c r="AS58" s="91"/>
      <c r="BG58" s="69"/>
    </row>
    <row r="59" spans="1:61" ht="23.4" hidden="1" customHeight="1" x14ac:dyDescent="0.4">
      <c r="A59" s="132" t="s">
        <v>62</v>
      </c>
      <c r="B59" s="102">
        <v>15010800</v>
      </c>
      <c r="C59" s="110"/>
      <c r="D59" s="110"/>
      <c r="E59" s="111"/>
      <c r="F59" s="82" t="e">
        <f t="shared" si="1"/>
        <v>#DIV/0!</v>
      </c>
      <c r="G59" s="81">
        <f t="shared" si="2"/>
        <v>0</v>
      </c>
      <c r="H59" s="82" t="e">
        <f t="shared" si="3"/>
        <v>#DIV/0!</v>
      </c>
      <c r="I59" s="81">
        <f t="shared" si="4"/>
        <v>0</v>
      </c>
      <c r="J59" s="112">
        <f t="shared" si="0"/>
        <v>0</v>
      </c>
      <c r="K59" s="142"/>
      <c r="L59" s="108"/>
      <c r="M59" s="108"/>
      <c r="N59" s="108"/>
      <c r="O59" s="142"/>
      <c r="P59" s="108"/>
      <c r="Q59" s="108"/>
      <c r="R59" s="108"/>
      <c r="S59" s="143"/>
      <c r="T59" s="8"/>
      <c r="U59" s="8"/>
      <c r="V59" s="69"/>
      <c r="W59" s="88"/>
      <c r="Y59" s="84"/>
      <c r="Z59" s="104"/>
      <c r="AA59" s="74"/>
      <c r="AB59" s="105"/>
      <c r="AC59" s="105"/>
      <c r="AD59" s="105"/>
      <c r="AE59" s="74"/>
      <c r="AF59" s="105"/>
      <c r="AG59" s="105"/>
      <c r="AH59" s="105"/>
      <c r="AI59" s="140"/>
      <c r="AJ59" s="105"/>
      <c r="AK59" s="105"/>
      <c r="AL59" s="105"/>
      <c r="AM59" s="140"/>
      <c r="AN59" s="105"/>
      <c r="AO59" s="105"/>
      <c r="AP59" s="105"/>
      <c r="AQ59" s="141"/>
      <c r="AR59" s="83"/>
      <c r="AS59" s="91"/>
      <c r="BG59" s="69"/>
    </row>
    <row r="60" spans="1:61" s="138" customFormat="1" ht="23.4" hidden="1" customHeight="1" x14ac:dyDescent="0.4">
      <c r="A60" s="132" t="s">
        <v>63</v>
      </c>
      <c r="B60" s="102">
        <v>15010900</v>
      </c>
      <c r="C60" s="110"/>
      <c r="D60" s="110"/>
      <c r="E60" s="111"/>
      <c r="F60" s="82" t="e">
        <f t="shared" si="1"/>
        <v>#DIV/0!</v>
      </c>
      <c r="G60" s="81">
        <f t="shared" si="2"/>
        <v>0</v>
      </c>
      <c r="H60" s="82" t="e">
        <f t="shared" si="3"/>
        <v>#DIV/0!</v>
      </c>
      <c r="I60" s="81">
        <f t="shared" si="4"/>
        <v>0</v>
      </c>
      <c r="J60" s="112">
        <f t="shared" si="0"/>
        <v>0</v>
      </c>
      <c r="K60" s="142"/>
      <c r="L60" s="108"/>
      <c r="M60" s="108"/>
      <c r="N60" s="108"/>
      <c r="O60" s="142"/>
      <c r="P60" s="108"/>
      <c r="Q60" s="108"/>
      <c r="R60" s="108"/>
      <c r="S60" s="143"/>
      <c r="T60" s="83"/>
      <c r="U60" s="83"/>
      <c r="V60" s="69"/>
      <c r="W60" s="88"/>
      <c r="X60" s="6"/>
      <c r="Y60" s="84"/>
      <c r="Z60" s="104"/>
      <c r="AA60" s="74"/>
      <c r="AB60" s="105"/>
      <c r="AC60" s="105"/>
      <c r="AD60" s="105"/>
      <c r="AE60" s="74"/>
      <c r="AF60" s="105"/>
      <c r="AG60" s="105"/>
      <c r="AH60" s="105"/>
      <c r="AI60" s="140"/>
      <c r="AJ60" s="105"/>
      <c r="AK60" s="105"/>
      <c r="AL60" s="105"/>
      <c r="AM60" s="140"/>
      <c r="AN60" s="105"/>
      <c r="AO60" s="105"/>
      <c r="AP60" s="105"/>
      <c r="AQ60" s="141"/>
      <c r="AR60" s="83"/>
      <c r="AS60" s="120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9"/>
      <c r="BH60" s="6"/>
      <c r="BI60" s="6"/>
    </row>
    <row r="61" spans="1:61" s="138" customFormat="1" ht="23.4" hidden="1" customHeight="1" x14ac:dyDescent="0.4">
      <c r="A61" s="132" t="s">
        <v>64</v>
      </c>
      <c r="B61" s="102">
        <v>15011000</v>
      </c>
      <c r="C61" s="110"/>
      <c r="D61" s="110"/>
      <c r="E61" s="111"/>
      <c r="F61" s="82" t="e">
        <f t="shared" si="1"/>
        <v>#DIV/0!</v>
      </c>
      <c r="G61" s="81">
        <f t="shared" si="2"/>
        <v>0</v>
      </c>
      <c r="H61" s="82" t="e">
        <f t="shared" si="3"/>
        <v>#DIV/0!</v>
      </c>
      <c r="I61" s="81">
        <f t="shared" si="4"/>
        <v>0</v>
      </c>
      <c r="J61" s="112">
        <f t="shared" si="0"/>
        <v>0</v>
      </c>
      <c r="K61" s="142"/>
      <c r="L61" s="108"/>
      <c r="M61" s="108"/>
      <c r="N61" s="108"/>
      <c r="O61" s="142"/>
      <c r="P61" s="108"/>
      <c r="Q61" s="108"/>
      <c r="R61" s="108"/>
      <c r="S61" s="143"/>
      <c r="T61" s="83"/>
      <c r="U61" s="83"/>
      <c r="V61" s="69"/>
      <c r="W61" s="88"/>
      <c r="X61" s="6"/>
      <c r="Y61" s="84"/>
      <c r="Z61" s="104"/>
      <c r="AA61" s="74"/>
      <c r="AB61" s="105"/>
      <c r="AC61" s="105"/>
      <c r="AD61" s="105"/>
      <c r="AE61" s="74"/>
      <c r="AF61" s="105"/>
      <c r="AG61" s="105"/>
      <c r="AH61" s="105"/>
      <c r="AI61" s="140"/>
      <c r="AJ61" s="105"/>
      <c r="AK61" s="105"/>
      <c r="AL61" s="105"/>
      <c r="AM61" s="140"/>
      <c r="AN61" s="105"/>
      <c r="AO61" s="105"/>
      <c r="AP61" s="105"/>
      <c r="AQ61" s="141"/>
      <c r="AR61" s="83"/>
      <c r="AS61" s="144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9"/>
      <c r="BH61" s="6"/>
      <c r="BI61" s="6"/>
    </row>
    <row r="62" spans="1:61" ht="23.4" hidden="1" customHeight="1" x14ac:dyDescent="0.4">
      <c r="A62" s="132" t="s">
        <v>65</v>
      </c>
      <c r="B62" s="102">
        <v>15011100</v>
      </c>
      <c r="C62" s="110"/>
      <c r="D62" s="110"/>
      <c r="E62" s="111"/>
      <c r="F62" s="82" t="e">
        <f t="shared" si="1"/>
        <v>#DIV/0!</v>
      </c>
      <c r="G62" s="81">
        <f t="shared" si="2"/>
        <v>0</v>
      </c>
      <c r="H62" s="82" t="e">
        <f t="shared" si="3"/>
        <v>#DIV/0!</v>
      </c>
      <c r="I62" s="81">
        <f t="shared" si="4"/>
        <v>0</v>
      </c>
      <c r="J62" s="112">
        <f t="shared" si="0"/>
        <v>0</v>
      </c>
      <c r="K62" s="142"/>
      <c r="L62" s="108"/>
      <c r="M62" s="108"/>
      <c r="N62" s="108"/>
      <c r="O62" s="142"/>
      <c r="P62" s="108"/>
      <c r="Q62" s="108"/>
      <c r="R62" s="108"/>
      <c r="S62" s="143"/>
      <c r="T62" s="8"/>
      <c r="U62" s="8"/>
      <c r="V62" s="69"/>
      <c r="W62" s="88"/>
      <c r="Y62" s="84"/>
      <c r="Z62" s="104"/>
      <c r="AA62" s="74"/>
      <c r="AB62" s="105"/>
      <c r="AC62" s="105"/>
      <c r="AD62" s="105"/>
      <c r="AE62" s="74"/>
      <c r="AF62" s="105"/>
      <c r="AG62" s="105"/>
      <c r="AH62" s="105"/>
      <c r="AI62" s="140"/>
      <c r="AJ62" s="105"/>
      <c r="AK62" s="105"/>
      <c r="AL62" s="105"/>
      <c r="AM62" s="140"/>
      <c r="AN62" s="105"/>
      <c r="AO62" s="105"/>
      <c r="AP62" s="105"/>
      <c r="AQ62" s="141"/>
      <c r="AR62" s="83"/>
      <c r="AS62" s="145"/>
      <c r="BG62" s="69"/>
    </row>
    <row r="63" spans="1:61" ht="23.4" hidden="1" customHeight="1" x14ac:dyDescent="0.4">
      <c r="A63" s="132" t="s">
        <v>66</v>
      </c>
      <c r="B63" s="102">
        <v>16010200</v>
      </c>
      <c r="C63" s="110"/>
      <c r="D63" s="110"/>
      <c r="E63" s="111"/>
      <c r="F63" s="82" t="e">
        <f t="shared" si="1"/>
        <v>#DIV/0!</v>
      </c>
      <c r="G63" s="81">
        <f t="shared" si="2"/>
        <v>0</v>
      </c>
      <c r="H63" s="82" t="e">
        <f t="shared" si="3"/>
        <v>#DIV/0!</v>
      </c>
      <c r="I63" s="81">
        <f t="shared" si="4"/>
        <v>0</v>
      </c>
      <c r="J63" s="112">
        <f t="shared" si="0"/>
        <v>0</v>
      </c>
      <c r="K63" s="142"/>
      <c r="L63" s="108"/>
      <c r="M63" s="108"/>
      <c r="N63" s="108"/>
      <c r="O63" s="142"/>
      <c r="P63" s="108"/>
      <c r="Q63" s="108"/>
      <c r="R63" s="108"/>
      <c r="S63" s="143"/>
      <c r="T63" s="8"/>
      <c r="U63" s="8"/>
      <c r="V63" s="69"/>
      <c r="W63" s="88"/>
      <c r="Y63" s="84"/>
      <c r="Z63" s="104"/>
      <c r="AA63" s="74"/>
      <c r="AB63" s="105"/>
      <c r="AC63" s="105"/>
      <c r="AD63" s="105"/>
      <c r="AE63" s="74"/>
      <c r="AF63" s="105"/>
      <c r="AG63" s="105"/>
      <c r="AH63" s="105"/>
      <c r="AI63" s="140"/>
      <c r="AJ63" s="105"/>
      <c r="AK63" s="105"/>
      <c r="AL63" s="105"/>
      <c r="AM63" s="140"/>
      <c r="AN63" s="105"/>
      <c r="AO63" s="105"/>
      <c r="AP63" s="105"/>
      <c r="AQ63" s="141"/>
      <c r="AR63" s="83"/>
      <c r="AS63" s="145"/>
      <c r="BG63" s="69"/>
    </row>
    <row r="64" spans="1:61" s="147" customFormat="1" ht="79.5" customHeight="1" x14ac:dyDescent="0.35">
      <c r="A64" s="49" t="s">
        <v>67</v>
      </c>
      <c r="B64" s="34">
        <v>18000000</v>
      </c>
      <c r="C64" s="35">
        <v>519200000</v>
      </c>
      <c r="D64" s="35">
        <v>112300300</v>
      </c>
      <c r="E64" s="36">
        <v>143703838.13999999</v>
      </c>
      <c r="F64" s="37">
        <f t="shared" si="1"/>
        <v>27.677934926810476</v>
      </c>
      <c r="G64" s="38">
        <f t="shared" si="2"/>
        <v>-375496161.86000001</v>
      </c>
      <c r="H64" s="37">
        <f t="shared" si="3"/>
        <v>127.96389514542703</v>
      </c>
      <c r="I64" s="38">
        <f t="shared" si="4"/>
        <v>31403538.139999986</v>
      </c>
      <c r="J64" s="39">
        <f t="shared" si="0"/>
        <v>26.475020190709479</v>
      </c>
      <c r="K64" s="146"/>
      <c r="L64" s="50"/>
      <c r="M64" s="50"/>
      <c r="N64" s="50"/>
      <c r="O64" s="146"/>
      <c r="P64" s="50"/>
      <c r="Q64" s="50"/>
      <c r="R64" s="50"/>
      <c r="S64" s="150"/>
      <c r="T64" s="151"/>
      <c r="U64" s="151"/>
      <c r="V64" s="52"/>
      <c r="W64" s="52"/>
      <c r="Y64" s="54"/>
      <c r="Z64" s="55"/>
      <c r="AA64" s="57"/>
      <c r="AB64" s="57"/>
      <c r="AC64" s="57"/>
      <c r="AD64" s="57"/>
      <c r="AE64" s="57"/>
      <c r="AF64" s="57"/>
      <c r="AG64" s="57"/>
      <c r="AH64" s="57"/>
      <c r="AI64" s="148"/>
      <c r="AJ64" s="57"/>
      <c r="AK64" s="57"/>
      <c r="AL64" s="57"/>
      <c r="AM64" s="148"/>
      <c r="AN64" s="57"/>
      <c r="AO64" s="57"/>
      <c r="AP64" s="57"/>
      <c r="AQ64" s="149"/>
      <c r="AR64" s="51"/>
      <c r="AS64" s="152"/>
      <c r="BG64" s="52"/>
    </row>
    <row r="65" spans="1:61" s="147" customFormat="1" ht="54" customHeight="1" x14ac:dyDescent="0.35">
      <c r="A65" s="49" t="s">
        <v>68</v>
      </c>
      <c r="B65" s="34">
        <v>18010000</v>
      </c>
      <c r="C65" s="35">
        <v>223600000</v>
      </c>
      <c r="D65" s="35">
        <v>49448400</v>
      </c>
      <c r="E65" s="36">
        <v>54843597.5</v>
      </c>
      <c r="F65" s="37">
        <f t="shared" si="1"/>
        <v>24.527548076923079</v>
      </c>
      <c r="G65" s="38">
        <f t="shared" si="2"/>
        <v>-168756402.5</v>
      </c>
      <c r="H65" s="37">
        <f t="shared" si="3"/>
        <v>110.91076253225584</v>
      </c>
      <c r="I65" s="38">
        <f t="shared" si="4"/>
        <v>5395197.5</v>
      </c>
      <c r="J65" s="39">
        <f t="shared" si="0"/>
        <v>10.104012321014574</v>
      </c>
      <c r="K65" s="146"/>
      <c r="L65" s="50"/>
      <c r="M65" s="50"/>
      <c r="N65" s="50"/>
      <c r="O65" s="146"/>
      <c r="P65" s="50"/>
      <c r="Q65" s="50"/>
      <c r="R65" s="50"/>
      <c r="S65" s="150"/>
      <c r="T65" s="151"/>
      <c r="U65" s="151"/>
      <c r="V65" s="52"/>
      <c r="W65" s="52"/>
      <c r="Y65" s="54"/>
      <c r="Z65" s="55"/>
      <c r="AA65" s="57"/>
      <c r="AB65" s="57"/>
      <c r="AC65" s="57"/>
      <c r="AD65" s="57"/>
      <c r="AE65" s="57"/>
      <c r="AF65" s="57"/>
      <c r="AG65" s="57"/>
      <c r="AH65" s="57"/>
      <c r="AI65" s="148"/>
      <c r="AJ65" s="57"/>
      <c r="AK65" s="57"/>
      <c r="AL65" s="57"/>
      <c r="AM65" s="148"/>
      <c r="AN65" s="57"/>
      <c r="AO65" s="57"/>
      <c r="AP65" s="57"/>
      <c r="AQ65" s="149"/>
      <c r="AR65" s="51"/>
      <c r="AS65" s="152"/>
      <c r="BG65" s="52"/>
    </row>
    <row r="66" spans="1:61" ht="75" customHeight="1" x14ac:dyDescent="0.4">
      <c r="A66" s="60" t="s">
        <v>69</v>
      </c>
      <c r="B66" s="153" t="s">
        <v>70</v>
      </c>
      <c r="C66" s="62">
        <v>23000000</v>
      </c>
      <c r="D66" s="62">
        <v>4459100</v>
      </c>
      <c r="E66" s="63">
        <v>5063120.74</v>
      </c>
      <c r="F66" s="64">
        <f t="shared" si="1"/>
        <v>22.013568434782609</v>
      </c>
      <c r="G66" s="65">
        <f t="shared" si="2"/>
        <v>-17936879.259999998</v>
      </c>
      <c r="H66" s="64">
        <f t="shared" si="3"/>
        <v>113.54579937655582</v>
      </c>
      <c r="I66" s="65">
        <f t="shared" si="4"/>
        <v>604020.74000000022</v>
      </c>
      <c r="J66" s="66">
        <f t="shared" si="0"/>
        <v>0.93279501476438398</v>
      </c>
      <c r="K66" s="154"/>
      <c r="L66" s="108"/>
      <c r="M66" s="108"/>
      <c r="N66" s="108"/>
      <c r="O66" s="154"/>
      <c r="P66" s="108"/>
      <c r="Q66" s="108"/>
      <c r="R66" s="108"/>
      <c r="S66" s="157"/>
      <c r="T66" s="8"/>
      <c r="U66" s="8"/>
      <c r="V66" s="88"/>
      <c r="W66" s="88"/>
      <c r="Y66" s="103"/>
      <c r="Z66" s="104"/>
      <c r="AA66" s="105"/>
      <c r="AB66" s="105"/>
      <c r="AC66" s="105"/>
      <c r="AD66" s="105"/>
      <c r="AE66" s="105"/>
      <c r="AF66" s="105"/>
      <c r="AG66" s="105"/>
      <c r="AH66" s="105"/>
      <c r="AI66" s="155"/>
      <c r="AJ66" s="105"/>
      <c r="AK66" s="105"/>
      <c r="AL66" s="105"/>
      <c r="AM66" s="155"/>
      <c r="AN66" s="105"/>
      <c r="AO66" s="105"/>
      <c r="AP66" s="105"/>
      <c r="AQ66" s="156"/>
      <c r="AR66" s="83"/>
      <c r="AS66" s="145"/>
      <c r="BG66" s="88"/>
    </row>
    <row r="67" spans="1:61" ht="168" hidden="1" customHeight="1" x14ac:dyDescent="0.4">
      <c r="A67" s="78" t="s">
        <v>71</v>
      </c>
      <c r="B67" s="158">
        <v>18010100</v>
      </c>
      <c r="C67" s="80">
        <v>1000000</v>
      </c>
      <c r="D67" s="80">
        <v>370300</v>
      </c>
      <c r="E67" s="81">
        <v>207936.31</v>
      </c>
      <c r="F67" s="82">
        <f t="shared" si="1"/>
        <v>20.793630999999998</v>
      </c>
      <c r="G67" s="81">
        <f t="shared" si="2"/>
        <v>-792063.69</v>
      </c>
      <c r="H67" s="82">
        <f t="shared" si="3"/>
        <v>56.153472859843369</v>
      </c>
      <c r="I67" s="81">
        <f t="shared" si="4"/>
        <v>-162363.69</v>
      </c>
      <c r="J67" s="66">
        <f t="shared" si="0"/>
        <v>3.8308775025677443E-2</v>
      </c>
      <c r="K67" s="154"/>
      <c r="L67" s="89"/>
      <c r="M67" s="89"/>
      <c r="N67" s="89"/>
      <c r="O67" s="154"/>
      <c r="P67" s="89"/>
      <c r="Q67" s="89"/>
      <c r="R67" s="89"/>
      <c r="S67" s="157"/>
      <c r="T67" s="8"/>
      <c r="U67" s="8"/>
      <c r="V67" s="88"/>
      <c r="W67" s="88"/>
      <c r="Y67" s="84"/>
      <c r="Z67" s="104"/>
      <c r="AA67" s="105"/>
      <c r="AB67" s="86"/>
      <c r="AC67" s="86"/>
      <c r="AD67" s="86"/>
      <c r="AE67" s="105"/>
      <c r="AF67" s="86"/>
      <c r="AG67" s="86"/>
      <c r="AH67" s="86"/>
      <c r="AI67" s="155"/>
      <c r="AJ67" s="86"/>
      <c r="AK67" s="86"/>
      <c r="AL67" s="86"/>
      <c r="AM67" s="155"/>
      <c r="AN67" s="86"/>
      <c r="AO67" s="86"/>
      <c r="AP67" s="86"/>
      <c r="AQ67" s="156"/>
      <c r="AR67" s="83"/>
      <c r="AS67" s="145"/>
      <c r="BG67" s="88"/>
    </row>
    <row r="68" spans="1:61" ht="132" hidden="1" customHeight="1" x14ac:dyDescent="0.4">
      <c r="A68" s="78" t="s">
        <v>72</v>
      </c>
      <c r="B68" s="158">
        <v>18010200</v>
      </c>
      <c r="C68" s="80">
        <v>7200000</v>
      </c>
      <c r="D68" s="80">
        <v>472500</v>
      </c>
      <c r="E68" s="81">
        <v>1290650.28</v>
      </c>
      <c r="F68" s="82">
        <f t="shared" si="1"/>
        <v>17.925698333333333</v>
      </c>
      <c r="G68" s="81">
        <f t="shared" si="2"/>
        <v>-5909349.7199999997</v>
      </c>
      <c r="H68" s="82">
        <f t="shared" si="3"/>
        <v>273.15349841269841</v>
      </c>
      <c r="I68" s="81">
        <f t="shared" si="4"/>
        <v>818150.28</v>
      </c>
      <c r="J68" s="66">
        <f t="shared" si="0"/>
        <v>0.23778065126455117</v>
      </c>
      <c r="K68" s="154"/>
      <c r="L68" s="89"/>
      <c r="M68" s="89"/>
      <c r="N68" s="89"/>
      <c r="O68" s="154"/>
      <c r="P68" s="89"/>
      <c r="Q68" s="89"/>
      <c r="R68" s="89"/>
      <c r="S68" s="157"/>
      <c r="T68" s="8"/>
      <c r="U68" s="8"/>
      <c r="V68" s="88"/>
      <c r="W68" s="88"/>
      <c r="Y68" s="84"/>
      <c r="Z68" s="104"/>
      <c r="AA68" s="105"/>
      <c r="AB68" s="86"/>
      <c r="AC68" s="86"/>
      <c r="AD68" s="86"/>
      <c r="AE68" s="105"/>
      <c r="AF68" s="86"/>
      <c r="AG68" s="86"/>
      <c r="AH68" s="86"/>
      <c r="AI68" s="155"/>
      <c r="AJ68" s="86"/>
      <c r="AK68" s="86"/>
      <c r="AL68" s="86"/>
      <c r="AM68" s="155"/>
      <c r="AN68" s="86"/>
      <c r="AO68" s="86"/>
      <c r="AP68" s="86"/>
      <c r="AQ68" s="156"/>
      <c r="AR68" s="83"/>
      <c r="AS68" s="145"/>
      <c r="BG68" s="88"/>
    </row>
    <row r="69" spans="1:61" ht="139.19999999999999" hidden="1" customHeight="1" x14ac:dyDescent="0.4">
      <c r="A69" s="78" t="s">
        <v>73</v>
      </c>
      <c r="B69" s="158">
        <v>18010300</v>
      </c>
      <c r="C69" s="80">
        <v>2500000</v>
      </c>
      <c r="D69" s="80">
        <v>316300</v>
      </c>
      <c r="E69" s="81">
        <v>473349.06999999995</v>
      </c>
      <c r="F69" s="82">
        <f t="shared" si="1"/>
        <v>18.9339628</v>
      </c>
      <c r="G69" s="81">
        <f t="shared" si="2"/>
        <v>-2026650.9300000002</v>
      </c>
      <c r="H69" s="82">
        <f t="shared" si="3"/>
        <v>149.651934871957</v>
      </c>
      <c r="I69" s="81">
        <f t="shared" si="4"/>
        <v>157049.06999999995</v>
      </c>
      <c r="J69" s="66">
        <f t="shared" si="0"/>
        <v>8.7206621254573791E-2</v>
      </c>
      <c r="K69" s="154"/>
      <c r="L69" s="89"/>
      <c r="M69" s="89"/>
      <c r="N69" s="89"/>
      <c r="O69" s="154"/>
      <c r="P69" s="89"/>
      <c r="Q69" s="89"/>
      <c r="R69" s="89"/>
      <c r="S69" s="157"/>
      <c r="T69" s="8"/>
      <c r="U69" s="8"/>
      <c r="V69" s="88"/>
      <c r="W69" s="88"/>
      <c r="Y69" s="84"/>
      <c r="Z69" s="104"/>
      <c r="AA69" s="105"/>
      <c r="AB69" s="86"/>
      <c r="AC69" s="86"/>
      <c r="AD69" s="86"/>
      <c r="AE69" s="105"/>
      <c r="AF69" s="86"/>
      <c r="AG69" s="86"/>
      <c r="AH69" s="86"/>
      <c r="AI69" s="155"/>
      <c r="AJ69" s="86"/>
      <c r="AK69" s="86"/>
      <c r="AL69" s="86"/>
      <c r="AM69" s="155"/>
      <c r="AN69" s="86"/>
      <c r="AO69" s="86"/>
      <c r="AP69" s="86"/>
      <c r="AQ69" s="156"/>
      <c r="AR69" s="83"/>
      <c r="AS69" s="145"/>
      <c r="BG69" s="88"/>
    </row>
    <row r="70" spans="1:61" ht="159" hidden="1" customHeight="1" x14ac:dyDescent="0.4">
      <c r="A70" s="78" t="s">
        <v>74</v>
      </c>
      <c r="B70" s="158">
        <v>18010400</v>
      </c>
      <c r="C70" s="80">
        <v>12300000</v>
      </c>
      <c r="D70" s="80">
        <v>3300000</v>
      </c>
      <c r="E70" s="81">
        <v>3091185.08</v>
      </c>
      <c r="F70" s="82">
        <f t="shared" si="1"/>
        <v>25.131586016260165</v>
      </c>
      <c r="G70" s="81">
        <f t="shared" si="2"/>
        <v>-9208814.9199999999</v>
      </c>
      <c r="H70" s="82">
        <f t="shared" si="3"/>
        <v>93.672275151515151</v>
      </c>
      <c r="I70" s="81">
        <f t="shared" si="4"/>
        <v>-208814.91999999993</v>
      </c>
      <c r="J70" s="66">
        <f t="shared" si="0"/>
        <v>0.5694989672195816</v>
      </c>
      <c r="K70" s="154"/>
      <c r="L70" s="89"/>
      <c r="M70" s="89"/>
      <c r="N70" s="89"/>
      <c r="O70" s="154"/>
      <c r="P70" s="89"/>
      <c r="Q70" s="89"/>
      <c r="R70" s="89"/>
      <c r="S70" s="157"/>
      <c r="T70" s="8"/>
      <c r="U70" s="8"/>
      <c r="V70" s="88"/>
      <c r="W70" s="88"/>
      <c r="Y70" s="84"/>
      <c r="Z70" s="104"/>
      <c r="AA70" s="105"/>
      <c r="AB70" s="86"/>
      <c r="AC70" s="86"/>
      <c r="AD70" s="86"/>
      <c r="AE70" s="105"/>
      <c r="AF70" s="86"/>
      <c r="AG70" s="86"/>
      <c r="AH70" s="86"/>
      <c r="AI70" s="155"/>
      <c r="AJ70" s="86"/>
      <c r="AK70" s="86"/>
      <c r="AL70" s="86"/>
      <c r="AM70" s="155"/>
      <c r="AN70" s="86"/>
      <c r="AO70" s="86"/>
      <c r="AP70" s="86"/>
      <c r="AQ70" s="156"/>
      <c r="AR70" s="83"/>
      <c r="AS70" s="145"/>
      <c r="BG70" s="88"/>
    </row>
    <row r="71" spans="1:61" ht="67.5" customHeight="1" x14ac:dyDescent="0.4">
      <c r="A71" s="60" t="s">
        <v>75</v>
      </c>
      <c r="B71" s="153" t="s">
        <v>76</v>
      </c>
      <c r="C71" s="62">
        <v>200000000</v>
      </c>
      <c r="D71" s="62">
        <v>44835300</v>
      </c>
      <c r="E71" s="63">
        <v>49630396.759999998</v>
      </c>
      <c r="F71" s="64">
        <f t="shared" si="1"/>
        <v>24.815198380000002</v>
      </c>
      <c r="G71" s="65">
        <f t="shared" si="2"/>
        <v>-150369603.24000001</v>
      </c>
      <c r="H71" s="64">
        <f t="shared" si="3"/>
        <v>110.69491396288191</v>
      </c>
      <c r="I71" s="65">
        <f t="shared" si="4"/>
        <v>4795096.7599999979</v>
      </c>
      <c r="J71" s="66">
        <f t="shared" ref="J71:J134" si="5">E71/E$151*100</f>
        <v>9.1435675852569993</v>
      </c>
      <c r="K71" s="154"/>
      <c r="L71" s="108"/>
      <c r="M71" s="108"/>
      <c r="N71" s="108"/>
      <c r="O71" s="154"/>
      <c r="P71" s="108"/>
      <c r="Q71" s="108"/>
      <c r="R71" s="108"/>
      <c r="S71" s="157"/>
      <c r="T71" s="8"/>
      <c r="U71" s="8"/>
      <c r="V71" s="88"/>
      <c r="W71" s="88"/>
      <c r="Y71" s="103"/>
      <c r="Z71" s="104"/>
      <c r="AA71" s="105"/>
      <c r="AB71" s="105"/>
      <c r="AC71" s="105"/>
      <c r="AD71" s="105"/>
      <c r="AE71" s="105"/>
      <c r="AF71" s="105"/>
      <c r="AG71" s="105"/>
      <c r="AH71" s="105"/>
      <c r="AI71" s="155"/>
      <c r="AJ71" s="105"/>
      <c r="AK71" s="105"/>
      <c r="AL71" s="105"/>
      <c r="AM71" s="155"/>
      <c r="AN71" s="105"/>
      <c r="AO71" s="105"/>
      <c r="AP71" s="105"/>
      <c r="AQ71" s="156"/>
      <c r="AR71" s="83"/>
      <c r="AS71" s="159"/>
      <c r="BG71" s="88"/>
    </row>
    <row r="72" spans="1:61" ht="43.8" hidden="1" x14ac:dyDescent="0.4">
      <c r="A72" s="160" t="s">
        <v>77</v>
      </c>
      <c r="B72" s="153">
        <v>18010500</v>
      </c>
      <c r="C72" s="161">
        <v>72000000</v>
      </c>
      <c r="D72" s="161">
        <v>17400000</v>
      </c>
      <c r="E72" s="65">
        <v>15880755.940000001</v>
      </c>
      <c r="F72" s="64">
        <f t="shared" si="1"/>
        <v>22.056605472222223</v>
      </c>
      <c r="G72" s="65">
        <f t="shared" si="2"/>
        <v>-56119244.060000002</v>
      </c>
      <c r="H72" s="64">
        <f t="shared" si="3"/>
        <v>91.268712298850588</v>
      </c>
      <c r="I72" s="65">
        <f t="shared" si="4"/>
        <v>-1519244.0599999987</v>
      </c>
      <c r="J72" s="112">
        <f t="shared" si="5"/>
        <v>2.9257627325557083</v>
      </c>
      <c r="K72" s="142"/>
      <c r="L72" s="89"/>
      <c r="M72" s="89"/>
      <c r="N72" s="89"/>
      <c r="O72" s="142"/>
      <c r="P72" s="89"/>
      <c r="Q72" s="89"/>
      <c r="R72" s="89"/>
      <c r="S72" s="143"/>
      <c r="T72" s="8"/>
      <c r="U72" s="8"/>
      <c r="V72" s="69"/>
      <c r="W72" s="88"/>
      <c r="Y72" s="84"/>
      <c r="Z72" s="104"/>
      <c r="AA72" s="74"/>
      <c r="AB72" s="86"/>
      <c r="AC72" s="86"/>
      <c r="AD72" s="86"/>
      <c r="AE72" s="74"/>
      <c r="AF72" s="86"/>
      <c r="AG72" s="86"/>
      <c r="AH72" s="86"/>
      <c r="AI72" s="140"/>
      <c r="AJ72" s="86"/>
      <c r="AK72" s="86"/>
      <c r="AL72" s="86"/>
      <c r="AM72" s="140"/>
      <c r="AN72" s="86"/>
      <c r="AO72" s="86"/>
      <c r="AP72" s="86"/>
      <c r="AQ72" s="141"/>
      <c r="AR72" s="83"/>
      <c r="AS72" s="162"/>
      <c r="BG72" s="69"/>
    </row>
    <row r="73" spans="1:61" ht="49.5" hidden="1" customHeight="1" x14ac:dyDescent="0.4">
      <c r="A73" s="160" t="s">
        <v>78</v>
      </c>
      <c r="B73" s="153">
        <v>18010600</v>
      </c>
      <c r="C73" s="161">
        <v>100000000</v>
      </c>
      <c r="D73" s="161">
        <v>21470000</v>
      </c>
      <c r="E73" s="65">
        <v>26998039.219999999</v>
      </c>
      <c r="F73" s="64">
        <f t="shared" si="1"/>
        <v>26.998039219999999</v>
      </c>
      <c r="G73" s="65">
        <f t="shared" si="2"/>
        <v>-73001960.780000001</v>
      </c>
      <c r="H73" s="64">
        <f t="shared" si="3"/>
        <v>125.74773740102468</v>
      </c>
      <c r="I73" s="65">
        <f t="shared" si="4"/>
        <v>5528039.2199999988</v>
      </c>
      <c r="J73" s="112">
        <f t="shared" si="5"/>
        <v>4.9739355796656977</v>
      </c>
      <c r="K73" s="143"/>
      <c r="L73" s="89"/>
      <c r="M73" s="89"/>
      <c r="N73" s="89"/>
      <c r="O73" s="143"/>
      <c r="P73" s="89"/>
      <c r="Q73" s="89"/>
      <c r="R73" s="89"/>
      <c r="S73" s="143"/>
      <c r="T73" s="8"/>
      <c r="U73" s="8"/>
      <c r="V73" s="69"/>
      <c r="W73" s="88"/>
      <c r="Y73" s="84"/>
      <c r="Z73" s="104"/>
      <c r="AA73" s="74"/>
      <c r="AB73" s="86"/>
      <c r="AC73" s="86"/>
      <c r="AD73" s="86"/>
      <c r="AE73" s="74"/>
      <c r="AF73" s="86"/>
      <c r="AG73" s="86"/>
      <c r="AH73" s="86"/>
      <c r="AI73" s="141"/>
      <c r="AJ73" s="86"/>
      <c r="AK73" s="86"/>
      <c r="AL73" s="86"/>
      <c r="AM73" s="141"/>
      <c r="AN73" s="86"/>
      <c r="AO73" s="86"/>
      <c r="AP73" s="86"/>
      <c r="AQ73" s="141"/>
      <c r="AR73" s="83"/>
      <c r="AS73" s="145"/>
      <c r="BG73" s="69"/>
    </row>
    <row r="74" spans="1:61" ht="54.75" hidden="1" customHeight="1" x14ac:dyDescent="0.4">
      <c r="A74" s="160" t="s">
        <v>79</v>
      </c>
      <c r="B74" s="153">
        <v>18010700</v>
      </c>
      <c r="C74" s="161">
        <v>2000000</v>
      </c>
      <c r="D74" s="161">
        <v>265300</v>
      </c>
      <c r="E74" s="65">
        <v>228395.48999999996</v>
      </c>
      <c r="F74" s="64">
        <f t="shared" si="1"/>
        <v>11.419774499999997</v>
      </c>
      <c r="G74" s="65">
        <f t="shared" si="2"/>
        <v>-1771604.51</v>
      </c>
      <c r="H74" s="64">
        <f t="shared" si="3"/>
        <v>86.089517527327544</v>
      </c>
      <c r="I74" s="65">
        <f t="shared" si="4"/>
        <v>-36904.510000000038</v>
      </c>
      <c r="J74" s="112">
        <f t="shared" si="5"/>
        <v>4.2078035545063591E-2</v>
      </c>
      <c r="K74" s="143"/>
      <c r="L74" s="89"/>
      <c r="M74" s="89"/>
      <c r="N74" s="89"/>
      <c r="O74" s="143"/>
      <c r="P74" s="89"/>
      <c r="Q74" s="89"/>
      <c r="R74" s="89"/>
      <c r="S74" s="143"/>
      <c r="T74" s="8"/>
      <c r="U74" s="8"/>
      <c r="V74" s="69"/>
      <c r="W74" s="88"/>
      <c r="Y74" s="84"/>
      <c r="Z74" s="104"/>
      <c r="AA74" s="74"/>
      <c r="AB74" s="86"/>
      <c r="AC74" s="86"/>
      <c r="AD74" s="86"/>
      <c r="AE74" s="74"/>
      <c r="AF74" s="86"/>
      <c r="AG74" s="86"/>
      <c r="AH74" s="86"/>
      <c r="AI74" s="141"/>
      <c r="AJ74" s="86"/>
      <c r="AK74" s="86"/>
      <c r="AL74" s="86"/>
      <c r="AM74" s="141"/>
      <c r="AN74" s="86"/>
      <c r="AO74" s="86"/>
      <c r="AP74" s="86"/>
      <c r="AQ74" s="141"/>
      <c r="AR74" s="83"/>
      <c r="AS74" s="145"/>
      <c r="BG74" s="69"/>
    </row>
    <row r="75" spans="1:61" ht="63" hidden="1" customHeight="1" x14ac:dyDescent="0.4">
      <c r="A75" s="160" t="s">
        <v>80</v>
      </c>
      <c r="B75" s="153">
        <v>18010800</v>
      </c>
      <c r="C75" s="161">
        <v>0</v>
      </c>
      <c r="D75" s="161">
        <v>0</v>
      </c>
      <c r="E75" s="65">
        <v>0</v>
      </c>
      <c r="F75" s="64" t="e">
        <f t="shared" ref="F75:F139" si="6">E75/C75*100</f>
        <v>#DIV/0!</v>
      </c>
      <c r="G75" s="65">
        <f t="shared" ref="G75:G139" si="7">E75-C75</f>
        <v>0</v>
      </c>
      <c r="H75" s="64" t="e">
        <f t="shared" ref="H75:H139" si="8">E75/D75*100</f>
        <v>#DIV/0!</v>
      </c>
      <c r="I75" s="65">
        <f t="shared" ref="I75:I139" si="9">E75-D75</f>
        <v>0</v>
      </c>
      <c r="J75" s="112">
        <f t="shared" si="5"/>
        <v>0</v>
      </c>
      <c r="K75" s="143"/>
      <c r="L75" s="89"/>
      <c r="M75" s="89"/>
      <c r="N75" s="89"/>
      <c r="O75" s="143"/>
      <c r="P75" s="89"/>
      <c r="Q75" s="89"/>
      <c r="R75" s="89"/>
      <c r="S75" s="143"/>
      <c r="T75" s="8"/>
      <c r="U75" s="8"/>
      <c r="V75" s="69"/>
      <c r="W75" s="88"/>
      <c r="Y75" s="84"/>
      <c r="Z75" s="104"/>
      <c r="AA75" s="74"/>
      <c r="AB75" s="86"/>
      <c r="AC75" s="86"/>
      <c r="AD75" s="86"/>
      <c r="AE75" s="74"/>
      <c r="AF75" s="86"/>
      <c r="AG75" s="86"/>
      <c r="AH75" s="86"/>
      <c r="AI75" s="141"/>
      <c r="AJ75" s="86"/>
      <c r="AK75" s="86"/>
      <c r="AL75" s="86"/>
      <c r="AM75" s="141"/>
      <c r="AN75" s="86"/>
      <c r="AO75" s="86"/>
      <c r="AP75" s="86"/>
      <c r="AQ75" s="141"/>
      <c r="AR75" s="83"/>
      <c r="AS75" s="145"/>
      <c r="BG75" s="69"/>
    </row>
    <row r="76" spans="1:61" s="138" customFormat="1" ht="49.5" hidden="1" customHeight="1" x14ac:dyDescent="0.4">
      <c r="A76" s="160" t="s">
        <v>81</v>
      </c>
      <c r="B76" s="153">
        <v>18010900</v>
      </c>
      <c r="C76" s="161">
        <v>26000000</v>
      </c>
      <c r="D76" s="161">
        <v>5700000</v>
      </c>
      <c r="E76" s="65">
        <v>6523206.1100000013</v>
      </c>
      <c r="F76" s="64">
        <f t="shared" si="6"/>
        <v>25.089254269230775</v>
      </c>
      <c r="G76" s="65">
        <f t="shared" si="7"/>
        <v>-19476793.890000001</v>
      </c>
      <c r="H76" s="64">
        <f t="shared" si="8"/>
        <v>114.44221245614037</v>
      </c>
      <c r="I76" s="65">
        <f t="shared" si="9"/>
        <v>823206.11000000127</v>
      </c>
      <c r="J76" s="112">
        <f t="shared" si="5"/>
        <v>1.2017912374905304</v>
      </c>
      <c r="K76" s="143"/>
      <c r="L76" s="89"/>
      <c r="M76" s="89"/>
      <c r="N76" s="89"/>
      <c r="O76" s="143"/>
      <c r="P76" s="89"/>
      <c r="Q76" s="89"/>
      <c r="R76" s="89"/>
      <c r="S76" s="143"/>
      <c r="T76" s="83"/>
      <c r="U76" s="83"/>
      <c r="V76" s="69"/>
      <c r="W76" s="88"/>
      <c r="X76" s="6"/>
      <c r="Y76" s="84"/>
      <c r="Z76" s="104"/>
      <c r="AA76" s="74"/>
      <c r="AB76" s="86"/>
      <c r="AC76" s="86"/>
      <c r="AD76" s="86"/>
      <c r="AE76" s="74"/>
      <c r="AF76" s="86"/>
      <c r="AG76" s="86"/>
      <c r="AH76" s="86"/>
      <c r="AI76" s="141"/>
      <c r="AJ76" s="86"/>
      <c r="AK76" s="86"/>
      <c r="AL76" s="86"/>
      <c r="AM76" s="141"/>
      <c r="AN76" s="86"/>
      <c r="AO76" s="86"/>
      <c r="AP76" s="86"/>
      <c r="AQ76" s="141"/>
      <c r="AR76" s="83"/>
      <c r="AS76" s="144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9"/>
      <c r="BH76" s="6"/>
      <c r="BI76" s="6"/>
    </row>
    <row r="77" spans="1:61" ht="66.599999999999994" customHeight="1" x14ac:dyDescent="0.4">
      <c r="A77" s="60" t="s">
        <v>82</v>
      </c>
      <c r="B77" s="153" t="s">
        <v>83</v>
      </c>
      <c r="C77" s="62">
        <v>600000</v>
      </c>
      <c r="D77" s="62">
        <v>154000</v>
      </c>
      <c r="E77" s="63">
        <v>150080</v>
      </c>
      <c r="F77" s="64">
        <f t="shared" si="6"/>
        <v>25.013333333333332</v>
      </c>
      <c r="G77" s="65">
        <f t="shared" si="7"/>
        <v>-449920</v>
      </c>
      <c r="H77" s="64">
        <f t="shared" si="8"/>
        <v>97.454545454545453</v>
      </c>
      <c r="I77" s="65">
        <f t="shared" si="9"/>
        <v>-3920</v>
      </c>
      <c r="J77" s="66">
        <f t="shared" si="5"/>
        <v>2.7649720993190997E-2</v>
      </c>
      <c r="K77" s="154"/>
      <c r="L77" s="108"/>
      <c r="M77" s="108"/>
      <c r="N77" s="108"/>
      <c r="O77" s="154"/>
      <c r="P77" s="108"/>
      <c r="Q77" s="108"/>
      <c r="R77" s="108"/>
      <c r="S77" s="157"/>
      <c r="T77" s="8"/>
      <c r="U77" s="8"/>
      <c r="V77" s="88"/>
      <c r="W77" s="88"/>
      <c r="Y77" s="103"/>
      <c r="Z77" s="104"/>
      <c r="AA77" s="105"/>
      <c r="AB77" s="105"/>
      <c r="AC77" s="105"/>
      <c r="AD77" s="105"/>
      <c r="AE77" s="105"/>
      <c r="AF77" s="105"/>
      <c r="AG77" s="105"/>
      <c r="AH77" s="105"/>
      <c r="AI77" s="155"/>
      <c r="AJ77" s="105"/>
      <c r="AK77" s="105"/>
      <c r="AL77" s="105"/>
      <c r="AM77" s="155"/>
      <c r="AN77" s="105"/>
      <c r="AO77" s="105"/>
      <c r="AP77" s="105"/>
      <c r="AQ77" s="156"/>
      <c r="AR77" s="83"/>
      <c r="AS77" s="145"/>
      <c r="BG77" s="88"/>
    </row>
    <row r="78" spans="1:61" ht="66" hidden="1" customHeight="1" x14ac:dyDescent="0.4">
      <c r="A78" s="78" t="s">
        <v>84</v>
      </c>
      <c r="B78" s="163">
        <v>18011000</v>
      </c>
      <c r="C78" s="80">
        <v>250000</v>
      </c>
      <c r="D78" s="80">
        <v>52700</v>
      </c>
      <c r="E78" s="81">
        <v>41066.660000000003</v>
      </c>
      <c r="F78" s="82">
        <f t="shared" si="6"/>
        <v>16.426664000000002</v>
      </c>
      <c r="G78" s="81">
        <f t="shared" si="7"/>
        <v>-208933.34</v>
      </c>
      <c r="H78" s="82">
        <f t="shared" si="8"/>
        <v>77.925351043643261</v>
      </c>
      <c r="I78" s="81">
        <f t="shared" si="9"/>
        <v>-11633.339999999997</v>
      </c>
      <c r="J78" s="112">
        <f t="shared" si="5"/>
        <v>7.5658428246417721E-3</v>
      </c>
      <c r="K78" s="142"/>
      <c r="L78" s="89"/>
      <c r="M78" s="89"/>
      <c r="N78" s="89"/>
      <c r="O78" s="142"/>
      <c r="P78" s="89"/>
      <c r="Q78" s="89"/>
      <c r="R78" s="89"/>
      <c r="S78" s="143"/>
      <c r="T78" s="8"/>
      <c r="U78" s="8"/>
      <c r="V78" s="69"/>
      <c r="W78" s="88"/>
      <c r="Y78" s="84"/>
      <c r="Z78" s="104"/>
      <c r="AA78" s="74"/>
      <c r="AB78" s="86"/>
      <c r="AC78" s="86"/>
      <c r="AD78" s="86"/>
      <c r="AE78" s="74"/>
      <c r="AF78" s="86"/>
      <c r="AG78" s="86"/>
      <c r="AH78" s="86"/>
      <c r="AI78" s="140"/>
      <c r="AJ78" s="86"/>
      <c r="AK78" s="86"/>
      <c r="AL78" s="86"/>
      <c r="AM78" s="140"/>
      <c r="AN78" s="86"/>
      <c r="AO78" s="86"/>
      <c r="AP78" s="86"/>
      <c r="AQ78" s="141"/>
      <c r="AR78" s="83"/>
      <c r="AS78" s="145"/>
      <c r="BG78" s="69"/>
    </row>
    <row r="79" spans="1:61" s="138" customFormat="1" ht="71.400000000000006" hidden="1" customHeight="1" x14ac:dyDescent="0.4">
      <c r="A79" s="78" t="s">
        <v>85</v>
      </c>
      <c r="B79" s="163">
        <v>18011100</v>
      </c>
      <c r="C79" s="80">
        <v>350000</v>
      </c>
      <c r="D79" s="80">
        <v>101300</v>
      </c>
      <c r="E79" s="81">
        <v>109013.34</v>
      </c>
      <c r="F79" s="82">
        <f t="shared" si="6"/>
        <v>31.14666857142857</v>
      </c>
      <c r="G79" s="81">
        <f t="shared" si="7"/>
        <v>-240986.66</v>
      </c>
      <c r="H79" s="82">
        <f t="shared" si="8"/>
        <v>107.61435340572557</v>
      </c>
      <c r="I79" s="81">
        <f t="shared" si="9"/>
        <v>7713.3399999999965</v>
      </c>
      <c r="J79" s="112">
        <f t="shared" si="5"/>
        <v>2.0083878168549226E-2</v>
      </c>
      <c r="K79" s="143"/>
      <c r="L79" s="89"/>
      <c r="M79" s="89"/>
      <c r="N79" s="89"/>
      <c r="O79" s="143"/>
      <c r="P79" s="89"/>
      <c r="Q79" s="89"/>
      <c r="R79" s="89"/>
      <c r="S79" s="143"/>
      <c r="T79" s="83"/>
      <c r="U79" s="83"/>
      <c r="V79" s="69"/>
      <c r="W79" s="88"/>
      <c r="X79" s="6"/>
      <c r="Y79" s="84"/>
      <c r="Z79" s="104"/>
      <c r="AA79" s="74"/>
      <c r="AB79" s="86"/>
      <c r="AC79" s="86"/>
      <c r="AD79" s="86"/>
      <c r="AE79" s="74"/>
      <c r="AF79" s="86"/>
      <c r="AG79" s="86"/>
      <c r="AH79" s="86"/>
      <c r="AI79" s="141"/>
      <c r="AJ79" s="86"/>
      <c r="AK79" s="86"/>
      <c r="AL79" s="86"/>
      <c r="AM79" s="141"/>
      <c r="AN79" s="86"/>
      <c r="AO79" s="86"/>
      <c r="AP79" s="86"/>
      <c r="AQ79" s="141"/>
      <c r="AR79" s="83"/>
      <c r="AS79" s="120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9"/>
      <c r="BH79" s="6"/>
      <c r="BI79" s="6"/>
    </row>
    <row r="80" spans="1:61" s="138" customFormat="1" ht="23.4" hidden="1" customHeight="1" x14ac:dyDescent="0.4">
      <c r="A80" s="78"/>
      <c r="B80" s="163"/>
      <c r="C80" s="110"/>
      <c r="D80" s="110"/>
      <c r="E80" s="111"/>
      <c r="F80" s="82" t="e">
        <f t="shared" si="6"/>
        <v>#DIV/0!</v>
      </c>
      <c r="G80" s="81">
        <f t="shared" si="7"/>
        <v>0</v>
      </c>
      <c r="H80" s="82" t="e">
        <f t="shared" si="8"/>
        <v>#DIV/0!</v>
      </c>
      <c r="I80" s="81">
        <f t="shared" si="9"/>
        <v>0</v>
      </c>
      <c r="J80" s="112">
        <f t="shared" si="5"/>
        <v>0</v>
      </c>
      <c r="K80" s="143"/>
      <c r="L80" s="108"/>
      <c r="M80" s="108"/>
      <c r="N80" s="108"/>
      <c r="O80" s="143"/>
      <c r="P80" s="108"/>
      <c r="Q80" s="108"/>
      <c r="R80" s="108"/>
      <c r="S80" s="143"/>
      <c r="T80" s="83"/>
      <c r="U80" s="83"/>
      <c r="V80" s="69"/>
      <c r="W80" s="88"/>
      <c r="X80" s="6"/>
      <c r="Y80" s="84"/>
      <c r="Z80" s="104"/>
      <c r="AA80" s="74"/>
      <c r="AB80" s="105"/>
      <c r="AC80" s="105"/>
      <c r="AD80" s="105"/>
      <c r="AE80" s="74"/>
      <c r="AF80" s="105"/>
      <c r="AG80" s="105"/>
      <c r="AH80" s="105"/>
      <c r="AI80" s="141"/>
      <c r="AJ80" s="105"/>
      <c r="AK80" s="105"/>
      <c r="AL80" s="105"/>
      <c r="AM80" s="141"/>
      <c r="AN80" s="105"/>
      <c r="AO80" s="105"/>
      <c r="AP80" s="105"/>
      <c r="AQ80" s="141"/>
      <c r="AR80" s="83"/>
      <c r="AS80" s="144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9"/>
      <c r="BH80" s="6"/>
      <c r="BI80" s="6"/>
    </row>
    <row r="81" spans="1:61" s="138" customFormat="1" ht="42" hidden="1" customHeight="1" x14ac:dyDescent="0.4">
      <c r="A81" s="78" t="s">
        <v>86</v>
      </c>
      <c r="B81" s="163">
        <v>12030400</v>
      </c>
      <c r="C81" s="110"/>
      <c r="D81" s="110"/>
      <c r="E81" s="111"/>
      <c r="F81" s="82" t="e">
        <f t="shared" si="6"/>
        <v>#DIV/0!</v>
      </c>
      <c r="G81" s="81">
        <f t="shared" si="7"/>
        <v>0</v>
      </c>
      <c r="H81" s="82" t="e">
        <f t="shared" si="8"/>
        <v>#DIV/0!</v>
      </c>
      <c r="I81" s="81">
        <f t="shared" si="9"/>
        <v>0</v>
      </c>
      <c r="J81" s="112">
        <f t="shared" si="5"/>
        <v>0</v>
      </c>
      <c r="K81" s="143"/>
      <c r="L81" s="108"/>
      <c r="M81" s="108"/>
      <c r="N81" s="108"/>
      <c r="O81" s="143"/>
      <c r="P81" s="108"/>
      <c r="Q81" s="108"/>
      <c r="R81" s="108"/>
      <c r="S81" s="143"/>
      <c r="T81" s="83"/>
      <c r="U81" s="83"/>
      <c r="V81" s="69"/>
      <c r="W81" s="88"/>
      <c r="X81" s="6"/>
      <c r="Y81" s="84"/>
      <c r="Z81" s="104"/>
      <c r="AA81" s="74"/>
      <c r="AB81" s="105"/>
      <c r="AC81" s="105"/>
      <c r="AD81" s="105"/>
      <c r="AE81" s="74"/>
      <c r="AF81" s="105"/>
      <c r="AG81" s="105"/>
      <c r="AH81" s="105"/>
      <c r="AI81" s="141"/>
      <c r="AJ81" s="105"/>
      <c r="AK81" s="105"/>
      <c r="AL81" s="105"/>
      <c r="AM81" s="141"/>
      <c r="AN81" s="105"/>
      <c r="AO81" s="105"/>
      <c r="AP81" s="105"/>
      <c r="AQ81" s="141"/>
      <c r="AR81" s="83"/>
      <c r="AS81" s="144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9"/>
      <c r="BH81" s="6"/>
      <c r="BI81" s="6"/>
    </row>
    <row r="82" spans="1:61" ht="84" hidden="1" customHeight="1" x14ac:dyDescent="0.4">
      <c r="A82" s="115" t="s">
        <v>87</v>
      </c>
      <c r="B82" s="164">
        <v>18040000</v>
      </c>
      <c r="C82" s="117">
        <v>0</v>
      </c>
      <c r="D82" s="117">
        <v>0</v>
      </c>
      <c r="E82" s="118">
        <v>0</v>
      </c>
      <c r="F82" s="82" t="e">
        <f t="shared" si="6"/>
        <v>#DIV/0!</v>
      </c>
      <c r="G82" s="81">
        <f t="shared" si="7"/>
        <v>0</v>
      </c>
      <c r="H82" s="82" t="e">
        <f t="shared" si="8"/>
        <v>#DIV/0!</v>
      </c>
      <c r="I82" s="81">
        <f t="shared" si="9"/>
        <v>0</v>
      </c>
      <c r="J82" s="112">
        <f t="shared" si="5"/>
        <v>0</v>
      </c>
      <c r="K82" s="142"/>
      <c r="L82" s="67"/>
      <c r="M82" s="67"/>
      <c r="N82" s="67"/>
      <c r="O82" s="142"/>
      <c r="P82" s="67"/>
      <c r="Q82" s="67"/>
      <c r="R82" s="67"/>
      <c r="S82" s="143"/>
      <c r="T82" s="8"/>
      <c r="U82" s="8"/>
      <c r="V82" s="69"/>
      <c r="W82" s="88"/>
      <c r="Y82" s="71"/>
      <c r="Z82" s="72"/>
      <c r="AA82" s="74"/>
      <c r="AB82" s="74"/>
      <c r="AC82" s="74"/>
      <c r="AD82" s="74"/>
      <c r="AE82" s="74"/>
      <c r="AF82" s="74"/>
      <c r="AG82" s="74"/>
      <c r="AH82" s="74"/>
      <c r="AI82" s="140"/>
      <c r="AJ82" s="74"/>
      <c r="AK82" s="74"/>
      <c r="AL82" s="74"/>
      <c r="AM82" s="140"/>
      <c r="AN82" s="74"/>
      <c r="AO82" s="74"/>
      <c r="AP82" s="74"/>
      <c r="AQ82" s="141"/>
      <c r="AR82" s="83"/>
      <c r="AS82" s="145"/>
      <c r="BG82" s="69"/>
    </row>
    <row r="83" spans="1:61" ht="126" hidden="1" customHeight="1" x14ac:dyDescent="0.4">
      <c r="A83" s="78" t="s">
        <v>88</v>
      </c>
      <c r="B83" s="163">
        <v>18040100</v>
      </c>
      <c r="C83" s="110"/>
      <c r="D83" s="110"/>
      <c r="E83" s="111"/>
      <c r="F83" s="82" t="e">
        <f t="shared" si="6"/>
        <v>#DIV/0!</v>
      </c>
      <c r="G83" s="81">
        <f t="shared" si="7"/>
        <v>0</v>
      </c>
      <c r="H83" s="82" t="e">
        <f t="shared" si="8"/>
        <v>#DIV/0!</v>
      </c>
      <c r="I83" s="81">
        <f t="shared" si="9"/>
        <v>0</v>
      </c>
      <c r="J83" s="112">
        <f t="shared" si="5"/>
        <v>0</v>
      </c>
      <c r="K83" s="67"/>
      <c r="L83" s="108"/>
      <c r="M83" s="108"/>
      <c r="N83" s="108"/>
      <c r="O83" s="67"/>
      <c r="P83" s="108"/>
      <c r="Q83" s="108"/>
      <c r="R83" s="108"/>
      <c r="S83" s="75"/>
      <c r="T83" s="8"/>
      <c r="U83" s="8"/>
      <c r="V83" s="69"/>
      <c r="W83" s="88"/>
      <c r="Y83" s="84"/>
      <c r="Z83" s="104"/>
      <c r="AA83" s="74"/>
      <c r="AB83" s="105"/>
      <c r="AC83" s="105"/>
      <c r="AD83" s="105"/>
      <c r="AE83" s="74"/>
      <c r="AF83" s="105"/>
      <c r="AG83" s="105"/>
      <c r="AH83" s="105"/>
      <c r="AI83" s="74"/>
      <c r="AJ83" s="105"/>
      <c r="AK83" s="105"/>
      <c r="AL83" s="105"/>
      <c r="AM83" s="74"/>
      <c r="AN83" s="105"/>
      <c r="AO83" s="105"/>
      <c r="AP83" s="105"/>
      <c r="AQ83" s="73"/>
      <c r="AR83" s="83"/>
      <c r="AS83" s="145"/>
      <c r="BG83" s="69"/>
    </row>
    <row r="84" spans="1:61" s="138" customFormat="1" ht="126" hidden="1" customHeight="1" x14ac:dyDescent="0.4">
      <c r="A84" s="78" t="s">
        <v>89</v>
      </c>
      <c r="B84" s="163">
        <v>18040200</v>
      </c>
      <c r="C84" s="110"/>
      <c r="D84" s="110"/>
      <c r="E84" s="111"/>
      <c r="F84" s="82" t="e">
        <f t="shared" si="6"/>
        <v>#DIV/0!</v>
      </c>
      <c r="G84" s="81">
        <f t="shared" si="7"/>
        <v>0</v>
      </c>
      <c r="H84" s="82" t="e">
        <f t="shared" si="8"/>
        <v>#DIV/0!</v>
      </c>
      <c r="I84" s="81">
        <f t="shared" si="9"/>
        <v>0</v>
      </c>
      <c r="J84" s="112">
        <f t="shared" si="5"/>
        <v>0</v>
      </c>
      <c r="K84" s="75"/>
      <c r="L84" s="108"/>
      <c r="M84" s="108"/>
      <c r="N84" s="108"/>
      <c r="O84" s="75"/>
      <c r="P84" s="108"/>
      <c r="Q84" s="108"/>
      <c r="R84" s="108"/>
      <c r="S84" s="75"/>
      <c r="T84" s="83"/>
      <c r="U84" s="83"/>
      <c r="V84" s="69"/>
      <c r="W84" s="88"/>
      <c r="X84" s="6"/>
      <c r="Y84" s="84"/>
      <c r="Z84" s="104"/>
      <c r="AA84" s="73"/>
      <c r="AB84" s="105"/>
      <c r="AC84" s="105"/>
      <c r="AD84" s="105"/>
      <c r="AE84" s="73"/>
      <c r="AF84" s="105"/>
      <c r="AG84" s="105"/>
      <c r="AH84" s="105"/>
      <c r="AI84" s="73"/>
      <c r="AJ84" s="105"/>
      <c r="AK84" s="105"/>
      <c r="AL84" s="105"/>
      <c r="AM84" s="73"/>
      <c r="AN84" s="105"/>
      <c r="AO84" s="105"/>
      <c r="AP84" s="105"/>
      <c r="AQ84" s="73"/>
      <c r="AR84" s="83"/>
      <c r="AS84" s="144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9"/>
      <c r="BH84" s="6"/>
      <c r="BI84" s="6"/>
    </row>
    <row r="85" spans="1:61" ht="126" hidden="1" customHeight="1" x14ac:dyDescent="0.4">
      <c r="A85" s="78" t="s">
        <v>90</v>
      </c>
      <c r="B85" s="163">
        <v>18040500</v>
      </c>
      <c r="C85" s="110"/>
      <c r="D85" s="110"/>
      <c r="E85" s="111"/>
      <c r="F85" s="82" t="e">
        <f t="shared" si="6"/>
        <v>#DIV/0!</v>
      </c>
      <c r="G85" s="81">
        <f t="shared" si="7"/>
        <v>0</v>
      </c>
      <c r="H85" s="82" t="e">
        <f t="shared" si="8"/>
        <v>#DIV/0!</v>
      </c>
      <c r="I85" s="81">
        <f t="shared" si="9"/>
        <v>0</v>
      </c>
      <c r="J85" s="112">
        <f t="shared" si="5"/>
        <v>0</v>
      </c>
      <c r="K85" s="75"/>
      <c r="L85" s="108"/>
      <c r="M85" s="108"/>
      <c r="N85" s="108"/>
      <c r="O85" s="75"/>
      <c r="P85" s="108"/>
      <c r="Q85" s="108"/>
      <c r="R85" s="108"/>
      <c r="S85" s="75"/>
      <c r="T85" s="8"/>
      <c r="U85" s="8"/>
      <c r="V85" s="69"/>
      <c r="W85" s="88"/>
      <c r="Y85" s="84"/>
      <c r="Z85" s="104"/>
      <c r="AA85" s="73"/>
      <c r="AB85" s="105"/>
      <c r="AC85" s="105"/>
      <c r="AD85" s="105"/>
      <c r="AE85" s="73"/>
      <c r="AF85" s="105"/>
      <c r="AG85" s="105"/>
      <c r="AH85" s="105"/>
      <c r="AI85" s="73"/>
      <c r="AJ85" s="105"/>
      <c r="AK85" s="105"/>
      <c r="AL85" s="105"/>
      <c r="AM85" s="73"/>
      <c r="AN85" s="105"/>
      <c r="AO85" s="105"/>
      <c r="AP85" s="105"/>
      <c r="AQ85" s="73"/>
      <c r="AR85" s="83"/>
      <c r="AS85" s="145"/>
      <c r="BG85" s="69"/>
    </row>
    <row r="86" spans="1:61" ht="126" hidden="1" customHeight="1" x14ac:dyDescent="0.4">
      <c r="A86" s="78" t="s">
        <v>91</v>
      </c>
      <c r="B86" s="163">
        <v>18040600</v>
      </c>
      <c r="C86" s="110"/>
      <c r="D86" s="110"/>
      <c r="E86" s="111"/>
      <c r="F86" s="82" t="e">
        <f t="shared" si="6"/>
        <v>#DIV/0!</v>
      </c>
      <c r="G86" s="81">
        <f t="shared" si="7"/>
        <v>0</v>
      </c>
      <c r="H86" s="82" t="e">
        <f t="shared" si="8"/>
        <v>#DIV/0!</v>
      </c>
      <c r="I86" s="81">
        <f t="shared" si="9"/>
        <v>0</v>
      </c>
      <c r="J86" s="112">
        <f t="shared" si="5"/>
        <v>0</v>
      </c>
      <c r="K86" s="67"/>
      <c r="L86" s="108"/>
      <c r="M86" s="108"/>
      <c r="N86" s="108"/>
      <c r="O86" s="67"/>
      <c r="P86" s="108"/>
      <c r="Q86" s="108"/>
      <c r="R86" s="108"/>
      <c r="S86" s="75"/>
      <c r="T86" s="8"/>
      <c r="U86" s="8"/>
      <c r="V86" s="69"/>
      <c r="W86" s="88"/>
      <c r="Y86" s="84"/>
      <c r="Z86" s="104"/>
      <c r="AA86" s="74"/>
      <c r="AB86" s="105"/>
      <c r="AC86" s="105"/>
      <c r="AD86" s="105"/>
      <c r="AE86" s="74"/>
      <c r="AF86" s="105"/>
      <c r="AG86" s="105"/>
      <c r="AH86" s="105"/>
      <c r="AI86" s="74"/>
      <c r="AJ86" s="105"/>
      <c r="AK86" s="105"/>
      <c r="AL86" s="105"/>
      <c r="AM86" s="74"/>
      <c r="AN86" s="105"/>
      <c r="AO86" s="105"/>
      <c r="AP86" s="105"/>
      <c r="AQ86" s="73"/>
      <c r="AR86" s="83"/>
      <c r="AS86" s="145"/>
      <c r="BG86" s="69"/>
    </row>
    <row r="87" spans="1:61" ht="23.4" hidden="1" customHeight="1" x14ac:dyDescent="0.4">
      <c r="A87" s="101"/>
      <c r="B87" s="163"/>
      <c r="C87" s="110"/>
      <c r="D87" s="110"/>
      <c r="E87" s="111"/>
      <c r="F87" s="82" t="e">
        <f t="shared" si="6"/>
        <v>#DIV/0!</v>
      </c>
      <c r="G87" s="81">
        <f t="shared" si="7"/>
        <v>0</v>
      </c>
      <c r="H87" s="82" t="e">
        <f t="shared" si="8"/>
        <v>#DIV/0!</v>
      </c>
      <c r="I87" s="81">
        <f t="shared" si="9"/>
        <v>0</v>
      </c>
      <c r="J87" s="112">
        <f t="shared" si="5"/>
        <v>0</v>
      </c>
      <c r="K87" s="67"/>
      <c r="L87" s="108"/>
      <c r="M87" s="108"/>
      <c r="N87" s="108"/>
      <c r="O87" s="67"/>
      <c r="P87" s="108"/>
      <c r="Q87" s="108"/>
      <c r="R87" s="108"/>
      <c r="S87" s="75"/>
      <c r="T87" s="8"/>
      <c r="U87" s="8"/>
      <c r="V87" s="69"/>
      <c r="W87" s="88"/>
      <c r="Y87" s="103"/>
      <c r="Z87" s="104"/>
      <c r="AA87" s="74"/>
      <c r="AB87" s="105"/>
      <c r="AC87" s="105"/>
      <c r="AD87" s="105"/>
      <c r="AE87" s="74"/>
      <c r="AF87" s="105"/>
      <c r="AG87" s="105"/>
      <c r="AH87" s="105"/>
      <c r="AI87" s="74"/>
      <c r="AJ87" s="105"/>
      <c r="AK87" s="105"/>
      <c r="AL87" s="105"/>
      <c r="AM87" s="74"/>
      <c r="AN87" s="105"/>
      <c r="AO87" s="105"/>
      <c r="AP87" s="105"/>
      <c r="AQ87" s="73"/>
      <c r="AR87" s="83"/>
      <c r="AS87" s="145"/>
      <c r="BG87" s="69"/>
    </row>
    <row r="88" spans="1:61" s="138" customFormat="1" ht="23.4" hidden="1" customHeight="1" x14ac:dyDescent="0.4">
      <c r="A88" s="101"/>
      <c r="B88" s="163"/>
      <c r="C88" s="110"/>
      <c r="D88" s="110"/>
      <c r="E88" s="111"/>
      <c r="F88" s="82" t="e">
        <f t="shared" si="6"/>
        <v>#DIV/0!</v>
      </c>
      <c r="G88" s="81">
        <f t="shared" si="7"/>
        <v>0</v>
      </c>
      <c r="H88" s="82" t="e">
        <f t="shared" si="8"/>
        <v>#DIV/0!</v>
      </c>
      <c r="I88" s="81">
        <f t="shared" si="9"/>
        <v>0</v>
      </c>
      <c r="J88" s="112">
        <f t="shared" si="5"/>
        <v>0</v>
      </c>
      <c r="K88" s="75"/>
      <c r="L88" s="108"/>
      <c r="M88" s="108"/>
      <c r="N88" s="108"/>
      <c r="O88" s="75"/>
      <c r="P88" s="108"/>
      <c r="Q88" s="108"/>
      <c r="R88" s="108"/>
      <c r="S88" s="75"/>
      <c r="T88" s="83"/>
      <c r="U88" s="83"/>
      <c r="V88" s="69"/>
      <c r="W88" s="88"/>
      <c r="X88" s="6"/>
      <c r="Y88" s="103"/>
      <c r="Z88" s="104"/>
      <c r="AA88" s="73"/>
      <c r="AB88" s="105"/>
      <c r="AC88" s="105"/>
      <c r="AD88" s="105"/>
      <c r="AE88" s="73"/>
      <c r="AF88" s="105"/>
      <c r="AG88" s="105"/>
      <c r="AH88" s="105"/>
      <c r="AI88" s="73"/>
      <c r="AJ88" s="105"/>
      <c r="AK88" s="105"/>
      <c r="AL88" s="105"/>
      <c r="AM88" s="73"/>
      <c r="AN88" s="105"/>
      <c r="AO88" s="105"/>
      <c r="AP88" s="105"/>
      <c r="AQ88" s="73"/>
      <c r="AR88" s="83"/>
      <c r="AS88" s="7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9"/>
      <c r="BH88" s="6"/>
      <c r="BI88" s="6"/>
    </row>
    <row r="89" spans="1:61" s="138" customFormat="1" ht="23.4" hidden="1" customHeight="1" x14ac:dyDescent="0.4">
      <c r="A89" s="101"/>
      <c r="B89" s="163"/>
      <c r="C89" s="110"/>
      <c r="D89" s="110"/>
      <c r="E89" s="111"/>
      <c r="F89" s="82" t="e">
        <f t="shared" si="6"/>
        <v>#DIV/0!</v>
      </c>
      <c r="G89" s="81">
        <f t="shared" si="7"/>
        <v>0</v>
      </c>
      <c r="H89" s="82" t="e">
        <f t="shared" si="8"/>
        <v>#DIV/0!</v>
      </c>
      <c r="I89" s="81">
        <f t="shared" si="9"/>
        <v>0</v>
      </c>
      <c r="J89" s="112">
        <f t="shared" si="5"/>
        <v>0</v>
      </c>
      <c r="K89" s="67"/>
      <c r="L89" s="108"/>
      <c r="M89" s="108"/>
      <c r="N89" s="108"/>
      <c r="O89" s="67"/>
      <c r="P89" s="108"/>
      <c r="Q89" s="108"/>
      <c r="R89" s="108"/>
      <c r="S89" s="75"/>
      <c r="T89" s="83"/>
      <c r="U89" s="83"/>
      <c r="V89" s="69"/>
      <c r="W89" s="88"/>
      <c r="X89" s="6"/>
      <c r="Y89" s="103"/>
      <c r="Z89" s="104"/>
      <c r="AA89" s="74"/>
      <c r="AB89" s="105"/>
      <c r="AC89" s="105"/>
      <c r="AD89" s="105"/>
      <c r="AE89" s="74"/>
      <c r="AF89" s="105"/>
      <c r="AG89" s="105"/>
      <c r="AH89" s="105"/>
      <c r="AI89" s="74"/>
      <c r="AJ89" s="105"/>
      <c r="AK89" s="105"/>
      <c r="AL89" s="105"/>
      <c r="AM89" s="74"/>
      <c r="AN89" s="105"/>
      <c r="AO89" s="105"/>
      <c r="AP89" s="105"/>
      <c r="AQ89" s="73"/>
      <c r="AR89" s="83"/>
      <c r="AS89" s="144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9"/>
      <c r="BH89" s="6"/>
      <c r="BI89" s="6"/>
    </row>
    <row r="90" spans="1:61" ht="126" hidden="1" customHeight="1" x14ac:dyDescent="0.4">
      <c r="A90" s="78" t="s">
        <v>92</v>
      </c>
      <c r="B90" s="163">
        <v>18040700</v>
      </c>
      <c r="C90" s="110"/>
      <c r="D90" s="110"/>
      <c r="E90" s="111"/>
      <c r="F90" s="82" t="e">
        <f t="shared" si="6"/>
        <v>#DIV/0!</v>
      </c>
      <c r="G90" s="81">
        <f t="shared" si="7"/>
        <v>0</v>
      </c>
      <c r="H90" s="82" t="e">
        <f t="shared" si="8"/>
        <v>#DIV/0!</v>
      </c>
      <c r="I90" s="81">
        <f t="shared" si="9"/>
        <v>0</v>
      </c>
      <c r="J90" s="112">
        <f t="shared" si="5"/>
        <v>0</v>
      </c>
      <c r="K90" s="67"/>
      <c r="L90" s="108"/>
      <c r="M90" s="108"/>
      <c r="N90" s="108"/>
      <c r="O90" s="67"/>
      <c r="P90" s="108"/>
      <c r="Q90" s="108"/>
      <c r="R90" s="108"/>
      <c r="S90" s="75"/>
      <c r="T90" s="8"/>
      <c r="U90" s="8"/>
      <c r="V90" s="69"/>
      <c r="W90" s="88"/>
      <c r="Y90" s="84"/>
      <c r="Z90" s="104"/>
      <c r="AA90" s="74"/>
      <c r="AB90" s="105"/>
      <c r="AC90" s="105"/>
      <c r="AD90" s="105"/>
      <c r="AE90" s="74"/>
      <c r="AF90" s="105"/>
      <c r="AG90" s="105"/>
      <c r="AH90" s="105"/>
      <c r="AI90" s="74"/>
      <c r="AJ90" s="105"/>
      <c r="AK90" s="105"/>
      <c r="AL90" s="105"/>
      <c r="AM90" s="74"/>
      <c r="AN90" s="105"/>
      <c r="AO90" s="105"/>
      <c r="AP90" s="105"/>
      <c r="AQ90" s="73"/>
      <c r="AR90" s="83"/>
      <c r="AS90" s="145"/>
      <c r="BG90" s="69"/>
    </row>
    <row r="91" spans="1:61" s="138" customFormat="1" ht="126" hidden="1" customHeight="1" x14ac:dyDescent="0.4">
      <c r="A91" s="78" t="s">
        <v>93</v>
      </c>
      <c r="B91" s="163">
        <v>18040800</v>
      </c>
      <c r="C91" s="110"/>
      <c r="D91" s="110"/>
      <c r="E91" s="111"/>
      <c r="F91" s="82" t="e">
        <f t="shared" si="6"/>
        <v>#DIV/0!</v>
      </c>
      <c r="G91" s="81">
        <f t="shared" si="7"/>
        <v>0</v>
      </c>
      <c r="H91" s="82" t="e">
        <f t="shared" si="8"/>
        <v>#DIV/0!</v>
      </c>
      <c r="I91" s="81">
        <f t="shared" si="9"/>
        <v>0</v>
      </c>
      <c r="J91" s="112">
        <f t="shared" si="5"/>
        <v>0</v>
      </c>
      <c r="K91" s="75"/>
      <c r="L91" s="108"/>
      <c r="M91" s="108"/>
      <c r="N91" s="108"/>
      <c r="O91" s="75"/>
      <c r="P91" s="108"/>
      <c r="Q91" s="108"/>
      <c r="R91" s="108"/>
      <c r="S91" s="75"/>
      <c r="T91" s="83"/>
      <c r="U91" s="83"/>
      <c r="V91" s="69"/>
      <c r="W91" s="88"/>
      <c r="X91" s="6"/>
      <c r="Y91" s="84"/>
      <c r="Z91" s="104"/>
      <c r="AA91" s="73"/>
      <c r="AB91" s="105"/>
      <c r="AC91" s="105"/>
      <c r="AD91" s="105"/>
      <c r="AE91" s="73"/>
      <c r="AF91" s="105"/>
      <c r="AG91" s="105"/>
      <c r="AH91" s="105"/>
      <c r="AI91" s="73"/>
      <c r="AJ91" s="105"/>
      <c r="AK91" s="105"/>
      <c r="AL91" s="105"/>
      <c r="AM91" s="73"/>
      <c r="AN91" s="105"/>
      <c r="AO91" s="105"/>
      <c r="AP91" s="105"/>
      <c r="AQ91" s="73"/>
      <c r="AR91" s="83"/>
      <c r="AS91" s="144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9"/>
      <c r="BH91" s="6"/>
      <c r="BI91" s="6"/>
    </row>
    <row r="92" spans="1:61" ht="126" hidden="1" customHeight="1" x14ac:dyDescent="0.4">
      <c r="A92" s="78" t="s">
        <v>94</v>
      </c>
      <c r="B92" s="163">
        <v>18040900</v>
      </c>
      <c r="C92" s="110"/>
      <c r="D92" s="110"/>
      <c r="E92" s="111"/>
      <c r="F92" s="82" t="e">
        <f t="shared" si="6"/>
        <v>#DIV/0!</v>
      </c>
      <c r="G92" s="81">
        <f t="shared" si="7"/>
        <v>0</v>
      </c>
      <c r="H92" s="82" t="e">
        <f t="shared" si="8"/>
        <v>#DIV/0!</v>
      </c>
      <c r="I92" s="81">
        <f t="shared" si="9"/>
        <v>0</v>
      </c>
      <c r="J92" s="112">
        <f t="shared" si="5"/>
        <v>0</v>
      </c>
      <c r="K92" s="67"/>
      <c r="L92" s="108"/>
      <c r="M92" s="108"/>
      <c r="N92" s="108"/>
      <c r="O92" s="67"/>
      <c r="P92" s="108"/>
      <c r="Q92" s="108"/>
      <c r="R92" s="108"/>
      <c r="S92" s="90"/>
      <c r="T92" s="8"/>
      <c r="U92" s="8"/>
      <c r="V92" s="69"/>
      <c r="W92" s="88"/>
      <c r="Y92" s="84"/>
      <c r="Z92" s="104"/>
      <c r="AA92" s="74"/>
      <c r="AB92" s="105"/>
      <c r="AC92" s="105"/>
      <c r="AD92" s="105"/>
      <c r="AE92" s="74"/>
      <c r="AF92" s="105"/>
      <c r="AG92" s="105"/>
      <c r="AH92" s="105"/>
      <c r="AI92" s="74"/>
      <c r="AJ92" s="105"/>
      <c r="AK92" s="105"/>
      <c r="AL92" s="105"/>
      <c r="AM92" s="74"/>
      <c r="AN92" s="105"/>
      <c r="AO92" s="105"/>
      <c r="AP92" s="105"/>
      <c r="AQ92" s="87"/>
      <c r="AR92" s="83"/>
      <c r="AS92" s="145"/>
      <c r="BG92" s="69"/>
    </row>
    <row r="93" spans="1:61" ht="23.4" hidden="1" customHeight="1" x14ac:dyDescent="0.4">
      <c r="A93" s="101"/>
      <c r="B93" s="163"/>
      <c r="C93" s="110"/>
      <c r="D93" s="110"/>
      <c r="E93" s="111"/>
      <c r="F93" s="82" t="e">
        <f t="shared" si="6"/>
        <v>#DIV/0!</v>
      </c>
      <c r="G93" s="81">
        <f t="shared" si="7"/>
        <v>0</v>
      </c>
      <c r="H93" s="82" t="e">
        <f t="shared" si="8"/>
        <v>#DIV/0!</v>
      </c>
      <c r="I93" s="81">
        <f t="shared" si="9"/>
        <v>0</v>
      </c>
      <c r="J93" s="112">
        <f t="shared" si="5"/>
        <v>0</v>
      </c>
      <c r="K93" s="67"/>
      <c r="L93" s="108"/>
      <c r="M93" s="108"/>
      <c r="N93" s="108"/>
      <c r="O93" s="67"/>
      <c r="P93" s="108"/>
      <c r="Q93" s="108"/>
      <c r="R93" s="108"/>
      <c r="S93" s="90"/>
      <c r="T93" s="8"/>
      <c r="U93" s="8"/>
      <c r="V93" s="69"/>
      <c r="W93" s="88"/>
      <c r="Y93" s="103"/>
      <c r="Z93" s="104"/>
      <c r="AA93" s="74"/>
      <c r="AB93" s="105"/>
      <c r="AC93" s="105"/>
      <c r="AD93" s="105"/>
      <c r="AE93" s="74"/>
      <c r="AF93" s="105"/>
      <c r="AG93" s="105"/>
      <c r="AH93" s="105"/>
      <c r="AI93" s="74"/>
      <c r="AJ93" s="105"/>
      <c r="AK93" s="105"/>
      <c r="AL93" s="105"/>
      <c r="AM93" s="74"/>
      <c r="AN93" s="105"/>
      <c r="AO93" s="105"/>
      <c r="AP93" s="105"/>
      <c r="AQ93" s="87"/>
      <c r="AR93" s="83"/>
      <c r="AS93" s="145"/>
      <c r="BG93" s="69"/>
    </row>
    <row r="94" spans="1:61" s="138" customFormat="1" ht="23.4" hidden="1" customHeight="1" x14ac:dyDescent="0.4">
      <c r="A94" s="101"/>
      <c r="B94" s="163"/>
      <c r="C94" s="110"/>
      <c r="D94" s="110"/>
      <c r="E94" s="111"/>
      <c r="F94" s="82" t="e">
        <f t="shared" si="6"/>
        <v>#DIV/0!</v>
      </c>
      <c r="G94" s="81">
        <f t="shared" si="7"/>
        <v>0</v>
      </c>
      <c r="H94" s="82" t="e">
        <f t="shared" si="8"/>
        <v>#DIV/0!</v>
      </c>
      <c r="I94" s="81">
        <f t="shared" si="9"/>
        <v>0</v>
      </c>
      <c r="J94" s="112">
        <f t="shared" si="5"/>
        <v>0</v>
      </c>
      <c r="K94" s="75"/>
      <c r="L94" s="108"/>
      <c r="M94" s="108"/>
      <c r="N94" s="108"/>
      <c r="O94" s="75"/>
      <c r="P94" s="108"/>
      <c r="Q94" s="108"/>
      <c r="R94" s="108"/>
      <c r="S94" s="75"/>
      <c r="T94" s="83"/>
      <c r="U94" s="83"/>
      <c r="V94" s="69"/>
      <c r="W94" s="88"/>
      <c r="X94" s="6"/>
      <c r="Y94" s="103"/>
      <c r="Z94" s="104"/>
      <c r="AA94" s="73"/>
      <c r="AB94" s="105"/>
      <c r="AC94" s="105"/>
      <c r="AD94" s="105"/>
      <c r="AE94" s="73"/>
      <c r="AF94" s="105"/>
      <c r="AG94" s="105"/>
      <c r="AH94" s="105"/>
      <c r="AI94" s="73"/>
      <c r="AJ94" s="105"/>
      <c r="AK94" s="105"/>
      <c r="AL94" s="105"/>
      <c r="AM94" s="73"/>
      <c r="AN94" s="105"/>
      <c r="AO94" s="105"/>
      <c r="AP94" s="105"/>
      <c r="AQ94" s="73"/>
      <c r="AR94" s="83"/>
      <c r="AS94" s="145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9"/>
      <c r="BH94" s="6"/>
      <c r="BI94" s="6"/>
    </row>
    <row r="95" spans="1:61" ht="23.4" hidden="1" customHeight="1" x14ac:dyDescent="0.4">
      <c r="A95" s="101"/>
      <c r="B95" s="163"/>
      <c r="C95" s="110"/>
      <c r="D95" s="110"/>
      <c r="E95" s="111"/>
      <c r="F95" s="82" t="e">
        <f t="shared" si="6"/>
        <v>#DIV/0!</v>
      </c>
      <c r="G95" s="81">
        <f t="shared" si="7"/>
        <v>0</v>
      </c>
      <c r="H95" s="82" t="e">
        <f t="shared" si="8"/>
        <v>#DIV/0!</v>
      </c>
      <c r="I95" s="81">
        <f t="shared" si="9"/>
        <v>0</v>
      </c>
      <c r="J95" s="112">
        <f t="shared" si="5"/>
        <v>0</v>
      </c>
      <c r="K95" s="75"/>
      <c r="L95" s="108"/>
      <c r="M95" s="108"/>
      <c r="N95" s="108"/>
      <c r="O95" s="75"/>
      <c r="P95" s="108"/>
      <c r="Q95" s="108"/>
      <c r="R95" s="108"/>
      <c r="S95" s="75"/>
      <c r="T95" s="8"/>
      <c r="U95" s="8"/>
      <c r="V95" s="69"/>
      <c r="W95" s="88"/>
      <c r="Y95" s="103"/>
      <c r="Z95" s="104"/>
      <c r="AA95" s="73"/>
      <c r="AB95" s="105"/>
      <c r="AC95" s="105"/>
      <c r="AD95" s="105"/>
      <c r="AE95" s="73"/>
      <c r="AF95" s="105"/>
      <c r="AG95" s="105"/>
      <c r="AH95" s="105"/>
      <c r="AI95" s="73"/>
      <c r="AJ95" s="105"/>
      <c r="AK95" s="105"/>
      <c r="AL95" s="105"/>
      <c r="AM95" s="73"/>
      <c r="AN95" s="105"/>
      <c r="AO95" s="105"/>
      <c r="AP95" s="105"/>
      <c r="AQ95" s="73"/>
      <c r="AR95" s="83"/>
      <c r="AS95" s="145"/>
      <c r="BG95" s="69"/>
    </row>
    <row r="96" spans="1:61" ht="23.4" hidden="1" customHeight="1" x14ac:dyDescent="0.4">
      <c r="A96" s="101"/>
      <c r="B96" s="163"/>
      <c r="C96" s="110"/>
      <c r="D96" s="110"/>
      <c r="E96" s="111"/>
      <c r="F96" s="82" t="e">
        <f t="shared" si="6"/>
        <v>#DIV/0!</v>
      </c>
      <c r="G96" s="81">
        <f t="shared" si="7"/>
        <v>0</v>
      </c>
      <c r="H96" s="82" t="e">
        <f t="shared" si="8"/>
        <v>#DIV/0!</v>
      </c>
      <c r="I96" s="81">
        <f t="shared" si="9"/>
        <v>0</v>
      </c>
      <c r="J96" s="112">
        <f t="shared" si="5"/>
        <v>0</v>
      </c>
      <c r="K96" s="75"/>
      <c r="L96" s="108"/>
      <c r="M96" s="108"/>
      <c r="N96" s="108"/>
      <c r="O96" s="75"/>
      <c r="P96" s="108"/>
      <c r="Q96" s="108"/>
      <c r="R96" s="108"/>
      <c r="S96" s="75"/>
      <c r="T96" s="8"/>
      <c r="U96" s="8"/>
      <c r="V96" s="69"/>
      <c r="W96" s="88"/>
      <c r="Y96" s="103"/>
      <c r="Z96" s="104"/>
      <c r="AA96" s="73"/>
      <c r="AB96" s="105"/>
      <c r="AC96" s="105"/>
      <c r="AD96" s="105"/>
      <c r="AE96" s="73"/>
      <c r="AF96" s="105"/>
      <c r="AG96" s="105"/>
      <c r="AH96" s="105"/>
      <c r="AI96" s="73"/>
      <c r="AJ96" s="105"/>
      <c r="AK96" s="105"/>
      <c r="AL96" s="105"/>
      <c r="AM96" s="73"/>
      <c r="AN96" s="105"/>
      <c r="AO96" s="105"/>
      <c r="AP96" s="105"/>
      <c r="AQ96" s="73"/>
      <c r="AR96" s="83"/>
      <c r="AS96" s="145"/>
      <c r="BG96" s="69"/>
    </row>
    <row r="97" spans="1:61" s="138" customFormat="1" ht="23.4" hidden="1" customHeight="1" x14ac:dyDescent="0.4">
      <c r="A97" s="101"/>
      <c r="B97" s="163"/>
      <c r="C97" s="110"/>
      <c r="D97" s="110"/>
      <c r="E97" s="111"/>
      <c r="F97" s="82" t="e">
        <f t="shared" si="6"/>
        <v>#DIV/0!</v>
      </c>
      <c r="G97" s="81">
        <f t="shared" si="7"/>
        <v>0</v>
      </c>
      <c r="H97" s="82" t="e">
        <f t="shared" si="8"/>
        <v>#DIV/0!</v>
      </c>
      <c r="I97" s="81">
        <f t="shared" si="9"/>
        <v>0</v>
      </c>
      <c r="J97" s="112">
        <f t="shared" si="5"/>
        <v>0</v>
      </c>
      <c r="K97" s="75"/>
      <c r="L97" s="108"/>
      <c r="M97" s="108"/>
      <c r="N97" s="108"/>
      <c r="O97" s="75"/>
      <c r="P97" s="108"/>
      <c r="Q97" s="108"/>
      <c r="R97" s="108"/>
      <c r="S97" s="75"/>
      <c r="T97" s="83"/>
      <c r="U97" s="83"/>
      <c r="V97" s="69"/>
      <c r="W97" s="88"/>
      <c r="X97" s="6"/>
      <c r="Y97" s="103"/>
      <c r="Z97" s="104"/>
      <c r="AA97" s="73"/>
      <c r="AB97" s="105"/>
      <c r="AC97" s="105"/>
      <c r="AD97" s="105"/>
      <c r="AE97" s="73"/>
      <c r="AF97" s="105"/>
      <c r="AG97" s="105"/>
      <c r="AH97" s="105"/>
      <c r="AI97" s="73"/>
      <c r="AJ97" s="105"/>
      <c r="AK97" s="105"/>
      <c r="AL97" s="105"/>
      <c r="AM97" s="73"/>
      <c r="AN97" s="105"/>
      <c r="AO97" s="105"/>
      <c r="AP97" s="105"/>
      <c r="AQ97" s="73"/>
      <c r="AR97" s="83"/>
      <c r="AS97" s="144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9"/>
      <c r="BH97" s="6"/>
      <c r="BI97" s="6"/>
    </row>
    <row r="98" spans="1:61" ht="126" hidden="1" customHeight="1" x14ac:dyDescent="0.4">
      <c r="A98" s="78" t="s">
        <v>95</v>
      </c>
      <c r="B98" s="163">
        <v>18041000</v>
      </c>
      <c r="C98" s="110"/>
      <c r="D98" s="110"/>
      <c r="E98" s="111"/>
      <c r="F98" s="82" t="e">
        <f t="shared" si="6"/>
        <v>#DIV/0!</v>
      </c>
      <c r="G98" s="81">
        <f t="shared" si="7"/>
        <v>0</v>
      </c>
      <c r="H98" s="82" t="e">
        <f t="shared" si="8"/>
        <v>#DIV/0!</v>
      </c>
      <c r="I98" s="81">
        <f t="shared" si="9"/>
        <v>0</v>
      </c>
      <c r="J98" s="112">
        <f t="shared" si="5"/>
        <v>0</v>
      </c>
      <c r="K98" s="75"/>
      <c r="L98" s="108"/>
      <c r="M98" s="108"/>
      <c r="N98" s="108"/>
      <c r="O98" s="75"/>
      <c r="P98" s="108"/>
      <c r="Q98" s="108"/>
      <c r="R98" s="108"/>
      <c r="S98" s="75"/>
      <c r="T98" s="8"/>
      <c r="U98" s="8"/>
      <c r="V98" s="69"/>
      <c r="W98" s="88"/>
      <c r="Y98" s="84"/>
      <c r="Z98" s="104"/>
      <c r="AA98" s="73"/>
      <c r="AB98" s="105"/>
      <c r="AC98" s="105"/>
      <c r="AD98" s="105"/>
      <c r="AE98" s="73"/>
      <c r="AF98" s="105"/>
      <c r="AG98" s="105"/>
      <c r="AH98" s="105"/>
      <c r="AI98" s="73"/>
      <c r="AJ98" s="105"/>
      <c r="AK98" s="105"/>
      <c r="AL98" s="105"/>
      <c r="AM98" s="73"/>
      <c r="AN98" s="105"/>
      <c r="AO98" s="105"/>
      <c r="AP98" s="105"/>
      <c r="AQ98" s="73"/>
      <c r="AR98" s="83"/>
      <c r="AS98" s="145"/>
      <c r="BG98" s="69"/>
    </row>
    <row r="99" spans="1:61" ht="105" hidden="1" customHeight="1" x14ac:dyDescent="0.4">
      <c r="A99" s="78" t="s">
        <v>96</v>
      </c>
      <c r="B99" s="163">
        <v>18041300</v>
      </c>
      <c r="C99" s="110"/>
      <c r="D99" s="110"/>
      <c r="E99" s="111"/>
      <c r="F99" s="82" t="e">
        <f t="shared" si="6"/>
        <v>#DIV/0!</v>
      </c>
      <c r="G99" s="81">
        <f t="shared" si="7"/>
        <v>0</v>
      </c>
      <c r="H99" s="82" t="e">
        <f t="shared" si="8"/>
        <v>#DIV/0!</v>
      </c>
      <c r="I99" s="81">
        <f t="shared" si="9"/>
        <v>0</v>
      </c>
      <c r="J99" s="112">
        <f t="shared" si="5"/>
        <v>0</v>
      </c>
      <c r="K99" s="75"/>
      <c r="L99" s="108"/>
      <c r="M99" s="108"/>
      <c r="N99" s="108"/>
      <c r="O99" s="75"/>
      <c r="P99" s="108"/>
      <c r="Q99" s="108"/>
      <c r="R99" s="108"/>
      <c r="S99" s="75"/>
      <c r="T99" s="8"/>
      <c r="U99" s="8"/>
      <c r="V99" s="69"/>
      <c r="W99" s="88"/>
      <c r="Y99" s="84"/>
      <c r="Z99" s="104"/>
      <c r="AA99" s="73"/>
      <c r="AB99" s="105"/>
      <c r="AC99" s="105"/>
      <c r="AD99" s="105"/>
      <c r="AE99" s="73"/>
      <c r="AF99" s="105"/>
      <c r="AG99" s="105"/>
      <c r="AH99" s="105"/>
      <c r="AI99" s="73"/>
      <c r="AJ99" s="105"/>
      <c r="AK99" s="105"/>
      <c r="AL99" s="105"/>
      <c r="AM99" s="73"/>
      <c r="AN99" s="105"/>
      <c r="AO99" s="105"/>
      <c r="AP99" s="105"/>
      <c r="AQ99" s="73"/>
      <c r="AR99" s="83"/>
      <c r="AS99" s="144"/>
      <c r="BG99" s="69"/>
    </row>
    <row r="100" spans="1:61" ht="126" hidden="1" customHeight="1" x14ac:dyDescent="0.4">
      <c r="A100" s="78" t="s">
        <v>97</v>
      </c>
      <c r="B100" s="163">
        <v>18041400</v>
      </c>
      <c r="C100" s="110"/>
      <c r="D100" s="110"/>
      <c r="E100" s="111"/>
      <c r="F100" s="82" t="e">
        <f t="shared" si="6"/>
        <v>#DIV/0!</v>
      </c>
      <c r="G100" s="81">
        <f t="shared" si="7"/>
        <v>0</v>
      </c>
      <c r="H100" s="82" t="e">
        <f t="shared" si="8"/>
        <v>#DIV/0!</v>
      </c>
      <c r="I100" s="81">
        <f t="shared" si="9"/>
        <v>0</v>
      </c>
      <c r="J100" s="112">
        <f t="shared" si="5"/>
        <v>0</v>
      </c>
      <c r="K100" s="67"/>
      <c r="L100" s="108"/>
      <c r="M100" s="108"/>
      <c r="N100" s="108"/>
      <c r="O100" s="67"/>
      <c r="P100" s="108"/>
      <c r="Q100" s="108"/>
      <c r="R100" s="108"/>
      <c r="S100" s="75"/>
      <c r="T100" s="8"/>
      <c r="U100" s="8"/>
      <c r="V100" s="69"/>
      <c r="W100" s="88"/>
      <c r="Y100" s="84"/>
      <c r="Z100" s="104"/>
      <c r="AA100" s="74"/>
      <c r="AB100" s="105"/>
      <c r="AC100" s="105"/>
      <c r="AD100" s="105"/>
      <c r="AE100" s="74"/>
      <c r="AF100" s="105"/>
      <c r="AG100" s="105"/>
      <c r="AH100" s="105"/>
      <c r="AI100" s="74"/>
      <c r="AJ100" s="105"/>
      <c r="AK100" s="105"/>
      <c r="AL100" s="105"/>
      <c r="AM100" s="74"/>
      <c r="AN100" s="105"/>
      <c r="AO100" s="105"/>
      <c r="AP100" s="105"/>
      <c r="AQ100" s="73"/>
      <c r="AR100" s="83"/>
      <c r="AS100" s="145"/>
      <c r="BG100" s="69"/>
    </row>
    <row r="101" spans="1:61" ht="210" hidden="1" customHeight="1" x14ac:dyDescent="0.4">
      <c r="A101" s="78" t="s">
        <v>98</v>
      </c>
      <c r="B101" s="163">
        <v>18041500</v>
      </c>
      <c r="C101" s="110"/>
      <c r="D101" s="110"/>
      <c r="E101" s="111"/>
      <c r="F101" s="82" t="e">
        <f t="shared" si="6"/>
        <v>#DIV/0!</v>
      </c>
      <c r="G101" s="81">
        <f t="shared" si="7"/>
        <v>0</v>
      </c>
      <c r="H101" s="82" t="e">
        <f t="shared" si="8"/>
        <v>#DIV/0!</v>
      </c>
      <c r="I101" s="81">
        <f t="shared" si="9"/>
        <v>0</v>
      </c>
      <c r="J101" s="112">
        <f t="shared" si="5"/>
        <v>0</v>
      </c>
      <c r="K101" s="75"/>
      <c r="L101" s="108"/>
      <c r="M101" s="108"/>
      <c r="N101" s="108"/>
      <c r="O101" s="75"/>
      <c r="P101" s="108"/>
      <c r="Q101" s="108"/>
      <c r="R101" s="108"/>
      <c r="S101" s="75"/>
      <c r="T101" s="8"/>
      <c r="U101" s="8"/>
      <c r="V101" s="69"/>
      <c r="W101" s="88"/>
      <c r="Y101" s="84"/>
      <c r="Z101" s="104"/>
      <c r="AA101" s="73"/>
      <c r="AB101" s="105"/>
      <c r="AC101" s="105"/>
      <c r="AD101" s="105"/>
      <c r="AE101" s="73"/>
      <c r="AF101" s="105"/>
      <c r="AG101" s="105"/>
      <c r="AH101" s="105"/>
      <c r="AI101" s="73"/>
      <c r="AJ101" s="105"/>
      <c r="AK101" s="105"/>
      <c r="AL101" s="105"/>
      <c r="AM101" s="73"/>
      <c r="AN101" s="105"/>
      <c r="AO101" s="105"/>
      <c r="AP101" s="105"/>
      <c r="AQ101" s="73"/>
      <c r="AR101" s="83"/>
      <c r="BG101" s="69"/>
    </row>
    <row r="102" spans="1:61" ht="105" hidden="1" customHeight="1" x14ac:dyDescent="0.4">
      <c r="A102" s="78" t="s">
        <v>99</v>
      </c>
      <c r="B102" s="163">
        <v>18041700</v>
      </c>
      <c r="C102" s="110"/>
      <c r="D102" s="110"/>
      <c r="E102" s="111"/>
      <c r="F102" s="82" t="e">
        <f t="shared" si="6"/>
        <v>#DIV/0!</v>
      </c>
      <c r="G102" s="81">
        <f t="shared" si="7"/>
        <v>0</v>
      </c>
      <c r="H102" s="82" t="e">
        <f t="shared" si="8"/>
        <v>#DIV/0!</v>
      </c>
      <c r="I102" s="81">
        <f t="shared" si="9"/>
        <v>0</v>
      </c>
      <c r="J102" s="112">
        <f t="shared" si="5"/>
        <v>0</v>
      </c>
      <c r="K102" s="67"/>
      <c r="L102" s="108"/>
      <c r="M102" s="108"/>
      <c r="N102" s="108"/>
      <c r="O102" s="67"/>
      <c r="P102" s="108"/>
      <c r="Q102" s="108"/>
      <c r="R102" s="108"/>
      <c r="S102" s="90"/>
      <c r="T102" s="8"/>
      <c r="U102" s="8"/>
      <c r="V102" s="69"/>
      <c r="W102" s="88"/>
      <c r="Y102" s="84"/>
      <c r="Z102" s="104"/>
      <c r="AA102" s="74"/>
      <c r="AB102" s="105"/>
      <c r="AC102" s="105"/>
      <c r="AD102" s="105"/>
      <c r="AE102" s="74"/>
      <c r="AF102" s="105"/>
      <c r="AG102" s="105"/>
      <c r="AH102" s="105"/>
      <c r="AI102" s="74"/>
      <c r="AJ102" s="105"/>
      <c r="AK102" s="105"/>
      <c r="AL102" s="105"/>
      <c r="AM102" s="74"/>
      <c r="AN102" s="105"/>
      <c r="AO102" s="105"/>
      <c r="AP102" s="105"/>
      <c r="AQ102" s="87"/>
      <c r="AR102" s="83"/>
      <c r="AS102" s="145"/>
      <c r="BG102" s="69"/>
    </row>
    <row r="103" spans="1:61" ht="105" hidden="1" customHeight="1" x14ac:dyDescent="0.4">
      <c r="A103" s="78" t="s">
        <v>100</v>
      </c>
      <c r="B103" s="163">
        <v>18041800</v>
      </c>
      <c r="C103" s="110"/>
      <c r="D103" s="110"/>
      <c r="E103" s="111"/>
      <c r="F103" s="82" t="e">
        <f t="shared" si="6"/>
        <v>#DIV/0!</v>
      </c>
      <c r="G103" s="81">
        <f t="shared" si="7"/>
        <v>0</v>
      </c>
      <c r="H103" s="82" t="e">
        <f t="shared" si="8"/>
        <v>#DIV/0!</v>
      </c>
      <c r="I103" s="81">
        <f t="shared" si="9"/>
        <v>0</v>
      </c>
      <c r="J103" s="112">
        <f t="shared" si="5"/>
        <v>0</v>
      </c>
      <c r="K103" s="75"/>
      <c r="L103" s="108"/>
      <c r="M103" s="108"/>
      <c r="N103" s="108"/>
      <c r="O103" s="75"/>
      <c r="P103" s="108"/>
      <c r="Q103" s="108"/>
      <c r="R103" s="108"/>
      <c r="S103" s="75"/>
      <c r="T103" s="8"/>
      <c r="U103" s="8"/>
      <c r="V103" s="69"/>
      <c r="W103" s="88"/>
      <c r="Y103" s="84"/>
      <c r="Z103" s="104"/>
      <c r="AA103" s="73"/>
      <c r="AB103" s="105"/>
      <c r="AC103" s="105"/>
      <c r="AD103" s="105"/>
      <c r="AE103" s="73"/>
      <c r="AF103" s="105"/>
      <c r="AG103" s="105"/>
      <c r="AH103" s="105"/>
      <c r="AI103" s="73"/>
      <c r="AJ103" s="105"/>
      <c r="AK103" s="105"/>
      <c r="AL103" s="105"/>
      <c r="AM103" s="73"/>
      <c r="AN103" s="105"/>
      <c r="AO103" s="105"/>
      <c r="AP103" s="105"/>
      <c r="AQ103" s="73"/>
      <c r="AR103" s="83"/>
      <c r="AS103" s="145"/>
      <c r="BG103" s="69"/>
    </row>
    <row r="104" spans="1:61" ht="23.4" hidden="1" customHeight="1" x14ac:dyDescent="0.4">
      <c r="A104" s="115" t="s">
        <v>101</v>
      </c>
      <c r="B104" s="163">
        <v>18000000</v>
      </c>
      <c r="C104" s="117">
        <v>600000</v>
      </c>
      <c r="D104" s="117">
        <v>101900</v>
      </c>
      <c r="E104" s="118">
        <v>139167.5</v>
      </c>
      <c r="F104" s="82">
        <f t="shared" si="6"/>
        <v>23.194583333333334</v>
      </c>
      <c r="G104" s="81">
        <f t="shared" si="7"/>
        <v>-460832.5</v>
      </c>
      <c r="H104" s="82">
        <f t="shared" si="8"/>
        <v>136.57262021589793</v>
      </c>
      <c r="I104" s="81">
        <f t="shared" si="9"/>
        <v>37267.5</v>
      </c>
      <c r="J104" s="112">
        <f t="shared" si="5"/>
        <v>2.5639276028250987E-2</v>
      </c>
      <c r="K104" s="75"/>
      <c r="L104" s="67"/>
      <c r="M104" s="67"/>
      <c r="N104" s="67"/>
      <c r="O104" s="75"/>
      <c r="P104" s="67"/>
      <c r="Q104" s="67"/>
      <c r="R104" s="67"/>
      <c r="S104" s="75"/>
      <c r="T104" s="8"/>
      <c r="U104" s="8"/>
      <c r="V104" s="69"/>
      <c r="W104" s="88"/>
      <c r="Y104" s="71"/>
      <c r="Z104" s="104"/>
      <c r="AA104" s="73"/>
      <c r="AB104" s="74"/>
      <c r="AC104" s="74"/>
      <c r="AD104" s="74"/>
      <c r="AE104" s="73"/>
      <c r="AF104" s="74"/>
      <c r="AG104" s="74"/>
      <c r="AH104" s="74"/>
      <c r="AI104" s="73"/>
      <c r="AJ104" s="74"/>
      <c r="AK104" s="74"/>
      <c r="AL104" s="74"/>
      <c r="AM104" s="73"/>
      <c r="AN104" s="74"/>
      <c r="AO104" s="74"/>
      <c r="AP104" s="74"/>
      <c r="AQ104" s="73"/>
      <c r="AR104" s="83"/>
      <c r="AS104" s="145"/>
      <c r="BG104" s="69"/>
    </row>
    <row r="105" spans="1:61" ht="42" hidden="1" customHeight="1" x14ac:dyDescent="0.4">
      <c r="A105" s="78" t="s">
        <v>102</v>
      </c>
      <c r="B105" s="163"/>
      <c r="C105" s="113"/>
      <c r="D105" s="113"/>
      <c r="E105" s="114"/>
      <c r="F105" s="82" t="e">
        <f t="shared" si="6"/>
        <v>#DIV/0!</v>
      </c>
      <c r="G105" s="81">
        <f t="shared" si="7"/>
        <v>0</v>
      </c>
      <c r="H105" s="82" t="e">
        <f t="shared" si="8"/>
        <v>#DIV/0!</v>
      </c>
      <c r="I105" s="81">
        <f t="shared" si="9"/>
        <v>0</v>
      </c>
      <c r="J105" s="112">
        <f t="shared" si="5"/>
        <v>0</v>
      </c>
      <c r="K105" s="75"/>
      <c r="L105" s="67"/>
      <c r="M105" s="67"/>
      <c r="N105" s="67"/>
      <c r="O105" s="75"/>
      <c r="P105" s="67"/>
      <c r="Q105" s="67"/>
      <c r="R105" s="67"/>
      <c r="S105" s="75"/>
      <c r="T105" s="8"/>
      <c r="U105" s="8"/>
      <c r="V105" s="69"/>
      <c r="W105" s="88"/>
      <c r="Y105" s="84"/>
      <c r="Z105" s="104"/>
      <c r="AA105" s="73"/>
      <c r="AB105" s="74"/>
      <c r="AC105" s="74"/>
      <c r="AD105" s="74"/>
      <c r="AE105" s="73"/>
      <c r="AF105" s="74"/>
      <c r="AG105" s="74"/>
      <c r="AH105" s="74"/>
      <c r="AI105" s="73"/>
      <c r="AJ105" s="74"/>
      <c r="AK105" s="74"/>
      <c r="AL105" s="74"/>
      <c r="AM105" s="73"/>
      <c r="AN105" s="74"/>
      <c r="AO105" s="74"/>
      <c r="AP105" s="74"/>
      <c r="AQ105" s="73"/>
      <c r="AR105" s="83"/>
      <c r="AS105" s="145"/>
      <c r="BG105" s="69"/>
    </row>
    <row r="106" spans="1:61" ht="23.4" hidden="1" customHeight="1" x14ac:dyDescent="0.4">
      <c r="A106" s="78"/>
      <c r="B106" s="163"/>
      <c r="C106" s="113"/>
      <c r="D106" s="113"/>
      <c r="E106" s="114"/>
      <c r="F106" s="82" t="e">
        <f t="shared" si="6"/>
        <v>#DIV/0!</v>
      </c>
      <c r="G106" s="81">
        <f t="shared" si="7"/>
        <v>0</v>
      </c>
      <c r="H106" s="82" t="e">
        <f t="shared" si="8"/>
        <v>#DIV/0!</v>
      </c>
      <c r="I106" s="81">
        <f t="shared" si="9"/>
        <v>0</v>
      </c>
      <c r="J106" s="112">
        <f t="shared" si="5"/>
        <v>0</v>
      </c>
      <c r="K106" s="75"/>
      <c r="L106" s="67"/>
      <c r="M106" s="67"/>
      <c r="N106" s="67"/>
      <c r="O106" s="75"/>
      <c r="P106" s="67"/>
      <c r="Q106" s="67"/>
      <c r="R106" s="67"/>
      <c r="S106" s="75"/>
      <c r="T106" s="8"/>
      <c r="U106" s="8"/>
      <c r="V106" s="69"/>
      <c r="W106" s="88"/>
      <c r="Y106" s="84"/>
      <c r="Z106" s="104"/>
      <c r="AA106" s="73"/>
      <c r="AB106" s="74"/>
      <c r="AC106" s="74"/>
      <c r="AD106" s="74"/>
      <c r="AE106" s="73"/>
      <c r="AF106" s="74"/>
      <c r="AG106" s="74"/>
      <c r="AH106" s="74"/>
      <c r="AI106" s="73"/>
      <c r="AJ106" s="74"/>
      <c r="AK106" s="74"/>
      <c r="AL106" s="74"/>
      <c r="AM106" s="73"/>
      <c r="AN106" s="74"/>
      <c r="AO106" s="74"/>
      <c r="AP106" s="74"/>
      <c r="AQ106" s="73"/>
      <c r="AR106" s="83"/>
      <c r="AS106" s="145"/>
      <c r="BG106" s="69"/>
    </row>
    <row r="107" spans="1:61" s="5" customFormat="1" ht="69.75" customHeight="1" x14ac:dyDescent="0.4">
      <c r="A107" s="60" t="s">
        <v>103</v>
      </c>
      <c r="B107" s="165">
        <v>18030000</v>
      </c>
      <c r="C107" s="62">
        <v>600000</v>
      </c>
      <c r="D107" s="62">
        <v>101900</v>
      </c>
      <c r="E107" s="63">
        <v>139167.5</v>
      </c>
      <c r="F107" s="64">
        <f t="shared" si="6"/>
        <v>23.194583333333334</v>
      </c>
      <c r="G107" s="65">
        <f t="shared" si="7"/>
        <v>-460832.5</v>
      </c>
      <c r="H107" s="64">
        <f t="shared" si="8"/>
        <v>136.57262021589793</v>
      </c>
      <c r="I107" s="65">
        <f t="shared" si="9"/>
        <v>37267.5</v>
      </c>
      <c r="J107" s="66">
        <f t="shared" si="5"/>
        <v>2.5639276028250987E-2</v>
      </c>
      <c r="K107" s="166"/>
      <c r="L107" s="108"/>
      <c r="M107" s="108"/>
      <c r="N107" s="108"/>
      <c r="O107" s="166"/>
      <c r="P107" s="108"/>
      <c r="Q107" s="108"/>
      <c r="R107" s="108"/>
      <c r="S107" s="166"/>
      <c r="T107" s="8"/>
      <c r="U107" s="8"/>
      <c r="V107" s="88"/>
      <c r="W107" s="88"/>
      <c r="Y107" s="103"/>
      <c r="Z107" s="104"/>
      <c r="AA107" s="107"/>
      <c r="AB107" s="105"/>
      <c r="AC107" s="105"/>
      <c r="AD107" s="105"/>
      <c r="AE107" s="107"/>
      <c r="AF107" s="105"/>
      <c r="AG107" s="105"/>
      <c r="AH107" s="105"/>
      <c r="AI107" s="107"/>
      <c r="AJ107" s="105"/>
      <c r="AK107" s="105"/>
      <c r="AL107" s="105"/>
      <c r="AM107" s="107"/>
      <c r="AN107" s="105"/>
      <c r="AO107" s="105"/>
      <c r="AP107" s="105"/>
      <c r="AQ107" s="107"/>
      <c r="AR107" s="83"/>
      <c r="AS107" s="145"/>
      <c r="BG107" s="88"/>
    </row>
    <row r="108" spans="1:61" s="5" customFormat="1" ht="71.400000000000006" hidden="1" customHeight="1" x14ac:dyDescent="0.4">
      <c r="A108" s="160" t="s">
        <v>104</v>
      </c>
      <c r="B108" s="165">
        <v>18030100</v>
      </c>
      <c r="C108" s="161">
        <v>400000</v>
      </c>
      <c r="D108" s="161">
        <v>71900</v>
      </c>
      <c r="E108" s="65">
        <v>90425.5</v>
      </c>
      <c r="F108" s="64">
        <f t="shared" si="6"/>
        <v>22.606375</v>
      </c>
      <c r="G108" s="65">
        <f t="shared" si="7"/>
        <v>-309574.5</v>
      </c>
      <c r="H108" s="64">
        <f t="shared" si="8"/>
        <v>125.76564673157162</v>
      </c>
      <c r="I108" s="65">
        <f t="shared" si="9"/>
        <v>18525.5</v>
      </c>
      <c r="J108" s="66">
        <f t="shared" si="5"/>
        <v>1.6659380634793393E-2</v>
      </c>
      <c r="K108" s="166"/>
      <c r="L108" s="89"/>
      <c r="M108" s="89"/>
      <c r="N108" s="89"/>
      <c r="O108" s="166"/>
      <c r="P108" s="89"/>
      <c r="Q108" s="89"/>
      <c r="R108" s="89"/>
      <c r="S108" s="166"/>
      <c r="T108" s="8"/>
      <c r="U108" s="8"/>
      <c r="V108" s="88"/>
      <c r="W108" s="88"/>
      <c r="Y108" s="84"/>
      <c r="Z108" s="104"/>
      <c r="AA108" s="107"/>
      <c r="AB108" s="86"/>
      <c r="AC108" s="86"/>
      <c r="AD108" s="86"/>
      <c r="AE108" s="107"/>
      <c r="AF108" s="86"/>
      <c r="AG108" s="86"/>
      <c r="AH108" s="86"/>
      <c r="AI108" s="107"/>
      <c r="AJ108" s="86"/>
      <c r="AK108" s="86"/>
      <c r="AL108" s="86"/>
      <c r="AM108" s="107"/>
      <c r="AN108" s="86"/>
      <c r="AO108" s="86"/>
      <c r="AP108" s="86"/>
      <c r="AQ108" s="107"/>
      <c r="AR108" s="83"/>
      <c r="AS108" s="167"/>
      <c r="BG108" s="88"/>
    </row>
    <row r="109" spans="1:61" s="6" customFormat="1" ht="76.95" hidden="1" customHeight="1" x14ac:dyDescent="0.4">
      <c r="A109" s="160" t="s">
        <v>105</v>
      </c>
      <c r="B109" s="165">
        <v>18030200</v>
      </c>
      <c r="C109" s="161">
        <v>200000</v>
      </c>
      <c r="D109" s="161">
        <v>30000</v>
      </c>
      <c r="E109" s="65">
        <v>48742</v>
      </c>
      <c r="F109" s="64">
        <f t="shared" si="6"/>
        <v>24.371000000000002</v>
      </c>
      <c r="G109" s="65">
        <f t="shared" si="7"/>
        <v>-151258</v>
      </c>
      <c r="H109" s="64">
        <f t="shared" si="8"/>
        <v>162.47333333333333</v>
      </c>
      <c r="I109" s="65">
        <f t="shared" si="9"/>
        <v>18742</v>
      </c>
      <c r="J109" s="66">
        <f t="shared" si="5"/>
        <v>8.9798953934575945E-3</v>
      </c>
      <c r="K109" s="166"/>
      <c r="L109" s="89"/>
      <c r="M109" s="89"/>
      <c r="N109" s="89"/>
      <c r="O109" s="166"/>
      <c r="P109" s="89"/>
      <c r="Q109" s="89"/>
      <c r="R109" s="89"/>
      <c r="S109" s="166"/>
      <c r="T109" s="83"/>
      <c r="U109" s="83"/>
      <c r="V109" s="88"/>
      <c r="W109" s="88"/>
      <c r="Y109" s="84"/>
      <c r="Z109" s="104"/>
      <c r="AA109" s="107"/>
      <c r="AB109" s="86"/>
      <c r="AC109" s="86"/>
      <c r="AD109" s="86"/>
      <c r="AE109" s="107"/>
      <c r="AF109" s="86"/>
      <c r="AG109" s="86"/>
      <c r="AH109" s="86"/>
      <c r="AI109" s="107"/>
      <c r="AJ109" s="86"/>
      <c r="AK109" s="86"/>
      <c r="AL109" s="86"/>
      <c r="AM109" s="107"/>
      <c r="AN109" s="86"/>
      <c r="AO109" s="86"/>
      <c r="AP109" s="86"/>
      <c r="AQ109" s="107"/>
      <c r="AR109" s="83"/>
      <c r="AS109" s="168"/>
      <c r="BG109" s="88"/>
    </row>
    <row r="110" spans="1:61" s="6" customFormat="1" ht="65.25" customHeight="1" x14ac:dyDescent="0.4">
      <c r="A110" s="60" t="s">
        <v>106</v>
      </c>
      <c r="B110" s="165">
        <v>18050000</v>
      </c>
      <c r="C110" s="62">
        <v>295000000</v>
      </c>
      <c r="D110" s="62">
        <v>62750000</v>
      </c>
      <c r="E110" s="63">
        <v>88721073.139999986</v>
      </c>
      <c r="F110" s="64">
        <f t="shared" si="6"/>
        <v>30.07494004745762</v>
      </c>
      <c r="G110" s="65">
        <f t="shared" si="7"/>
        <v>-206278926.86000001</v>
      </c>
      <c r="H110" s="64">
        <f t="shared" si="8"/>
        <v>141.38816436653386</v>
      </c>
      <c r="I110" s="65">
        <f t="shared" si="9"/>
        <v>25971073.139999986</v>
      </c>
      <c r="J110" s="66">
        <f t="shared" si="5"/>
        <v>16.345368593666652</v>
      </c>
      <c r="K110" s="166"/>
      <c r="L110" s="108"/>
      <c r="M110" s="108"/>
      <c r="N110" s="108"/>
      <c r="O110" s="166"/>
      <c r="P110" s="108"/>
      <c r="Q110" s="108"/>
      <c r="R110" s="108"/>
      <c r="S110" s="166"/>
      <c r="T110" s="83"/>
      <c r="U110" s="83"/>
      <c r="V110" s="88"/>
      <c r="W110" s="88"/>
      <c r="Y110" s="103"/>
      <c r="Z110" s="104"/>
      <c r="AA110" s="107"/>
      <c r="AB110" s="105"/>
      <c r="AC110" s="105"/>
      <c r="AD110" s="105"/>
      <c r="AE110" s="107"/>
      <c r="AF110" s="105"/>
      <c r="AG110" s="105"/>
      <c r="AH110" s="105"/>
      <c r="AI110" s="107"/>
      <c r="AJ110" s="105"/>
      <c r="AK110" s="105"/>
      <c r="AL110" s="105"/>
      <c r="AM110" s="107"/>
      <c r="AN110" s="105"/>
      <c r="AO110" s="105"/>
      <c r="AP110" s="105"/>
      <c r="AQ110" s="107"/>
      <c r="AR110" s="83"/>
      <c r="AS110" s="168"/>
      <c r="BG110" s="88"/>
    </row>
    <row r="111" spans="1:61" s="170" customFormat="1" ht="23.4" hidden="1" customHeight="1" x14ac:dyDescent="0.4">
      <c r="A111" s="132"/>
      <c r="B111" s="79"/>
      <c r="C111" s="113"/>
      <c r="D111" s="113"/>
      <c r="E111" s="114"/>
      <c r="F111" s="82" t="e">
        <f t="shared" si="6"/>
        <v>#DIV/0!</v>
      </c>
      <c r="G111" s="81">
        <f t="shared" si="7"/>
        <v>0</v>
      </c>
      <c r="H111" s="82" t="e">
        <f t="shared" si="8"/>
        <v>#DIV/0!</v>
      </c>
      <c r="I111" s="81">
        <f t="shared" si="9"/>
        <v>0</v>
      </c>
      <c r="J111" s="112">
        <f t="shared" si="5"/>
        <v>0</v>
      </c>
      <c r="K111" s="75"/>
      <c r="L111" s="67"/>
      <c r="M111" s="67"/>
      <c r="N111" s="67"/>
      <c r="O111" s="75"/>
      <c r="P111" s="67"/>
      <c r="Q111" s="67"/>
      <c r="R111" s="67"/>
      <c r="S111" s="75"/>
      <c r="T111" s="83"/>
      <c r="U111" s="83"/>
      <c r="V111" s="69"/>
      <c r="W111" s="88"/>
      <c r="X111" s="6"/>
      <c r="Y111" s="84"/>
      <c r="Z111" s="85"/>
      <c r="AA111" s="73"/>
      <c r="AB111" s="74"/>
      <c r="AC111" s="74"/>
      <c r="AD111" s="74"/>
      <c r="AE111" s="73"/>
      <c r="AF111" s="74"/>
      <c r="AG111" s="74"/>
      <c r="AH111" s="74"/>
      <c r="AI111" s="73"/>
      <c r="AJ111" s="74"/>
      <c r="AK111" s="74"/>
      <c r="AL111" s="74"/>
      <c r="AM111" s="73"/>
      <c r="AN111" s="74"/>
      <c r="AO111" s="74"/>
      <c r="AP111" s="74"/>
      <c r="AQ111" s="73"/>
      <c r="AR111" s="83"/>
      <c r="AS111" s="169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9"/>
      <c r="BH111" s="6"/>
      <c r="BI111" s="6"/>
    </row>
    <row r="112" spans="1:61" s="171" customFormat="1" ht="23.4" hidden="1" customHeight="1" x14ac:dyDescent="0.4">
      <c r="A112" s="132"/>
      <c r="B112" s="79"/>
      <c r="C112" s="113"/>
      <c r="D112" s="113"/>
      <c r="E112" s="114"/>
      <c r="F112" s="82" t="e">
        <f t="shared" si="6"/>
        <v>#DIV/0!</v>
      </c>
      <c r="G112" s="81">
        <f t="shared" si="7"/>
        <v>0</v>
      </c>
      <c r="H112" s="82" t="e">
        <f t="shared" si="8"/>
        <v>#DIV/0!</v>
      </c>
      <c r="I112" s="81">
        <f t="shared" si="9"/>
        <v>0</v>
      </c>
      <c r="J112" s="112">
        <f t="shared" si="5"/>
        <v>0</v>
      </c>
      <c r="K112" s="75"/>
      <c r="L112" s="67"/>
      <c r="M112" s="67"/>
      <c r="N112" s="67"/>
      <c r="O112" s="75"/>
      <c r="P112" s="67"/>
      <c r="Q112" s="67"/>
      <c r="R112" s="67"/>
      <c r="S112" s="75"/>
      <c r="T112" s="83"/>
      <c r="U112" s="83"/>
      <c r="V112" s="69"/>
      <c r="W112" s="88"/>
      <c r="X112" s="6"/>
      <c r="Y112" s="84"/>
      <c r="Z112" s="85"/>
      <c r="AA112" s="73"/>
      <c r="AB112" s="74"/>
      <c r="AC112" s="74"/>
      <c r="AD112" s="74"/>
      <c r="AE112" s="73"/>
      <c r="AF112" s="74"/>
      <c r="AG112" s="74"/>
      <c r="AH112" s="74"/>
      <c r="AI112" s="73"/>
      <c r="AJ112" s="74"/>
      <c r="AK112" s="74"/>
      <c r="AL112" s="74"/>
      <c r="AM112" s="73"/>
      <c r="AN112" s="74"/>
      <c r="AO112" s="74"/>
      <c r="AP112" s="74"/>
      <c r="AQ112" s="73"/>
      <c r="AR112" s="83"/>
      <c r="AS112" s="169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9"/>
      <c r="BH112" s="6"/>
      <c r="BI112" s="6"/>
    </row>
    <row r="113" spans="1:61" ht="79.95" hidden="1" customHeight="1" x14ac:dyDescent="0.4">
      <c r="A113" s="132" t="s">
        <v>107</v>
      </c>
      <c r="B113" s="79">
        <v>18050200</v>
      </c>
      <c r="C113" s="80">
        <v>0</v>
      </c>
      <c r="D113" s="80">
        <v>0</v>
      </c>
      <c r="E113" s="81">
        <v>0</v>
      </c>
      <c r="F113" s="82" t="e">
        <f t="shared" si="6"/>
        <v>#DIV/0!</v>
      </c>
      <c r="G113" s="81">
        <f t="shared" si="7"/>
        <v>0</v>
      </c>
      <c r="H113" s="82" t="e">
        <f t="shared" si="8"/>
        <v>#DIV/0!</v>
      </c>
      <c r="I113" s="81">
        <f t="shared" si="9"/>
        <v>0</v>
      </c>
      <c r="J113" s="112">
        <f t="shared" si="5"/>
        <v>0</v>
      </c>
      <c r="K113" s="75"/>
      <c r="L113" s="108"/>
      <c r="M113" s="108"/>
      <c r="N113" s="108"/>
      <c r="O113" s="75"/>
      <c r="P113" s="108"/>
      <c r="Q113" s="108"/>
      <c r="R113" s="108"/>
      <c r="S113" s="75"/>
      <c r="T113" s="8"/>
      <c r="U113" s="8"/>
      <c r="V113" s="69"/>
      <c r="W113" s="88"/>
      <c r="Y113" s="84"/>
      <c r="Z113" s="85"/>
      <c r="AA113" s="73"/>
      <c r="AB113" s="105"/>
      <c r="AC113" s="105"/>
      <c r="AD113" s="105"/>
      <c r="AE113" s="73"/>
      <c r="AF113" s="105"/>
      <c r="AG113" s="105"/>
      <c r="AH113" s="105"/>
      <c r="AI113" s="73"/>
      <c r="AJ113" s="105"/>
      <c r="AK113" s="105"/>
      <c r="AL113" s="105"/>
      <c r="AM113" s="73"/>
      <c r="AN113" s="105"/>
      <c r="AO113" s="105"/>
      <c r="AP113" s="105"/>
      <c r="AQ113" s="73"/>
      <c r="AR113" s="83"/>
      <c r="AS113" s="172"/>
      <c r="BG113" s="69"/>
    </row>
    <row r="114" spans="1:61" ht="47.4" hidden="1" customHeight="1" x14ac:dyDescent="0.4">
      <c r="A114" s="132" t="s">
        <v>108</v>
      </c>
      <c r="B114" s="79">
        <v>18050300</v>
      </c>
      <c r="C114" s="80">
        <v>65000000</v>
      </c>
      <c r="D114" s="80">
        <v>12600000</v>
      </c>
      <c r="E114" s="81">
        <v>10753517.710000001</v>
      </c>
      <c r="F114" s="82">
        <f t="shared" si="6"/>
        <v>16.543873399999999</v>
      </c>
      <c r="G114" s="81">
        <f t="shared" si="7"/>
        <v>-54246482.289999999</v>
      </c>
      <c r="H114" s="82">
        <f t="shared" si="8"/>
        <v>85.345378650793663</v>
      </c>
      <c r="I114" s="81">
        <f t="shared" si="9"/>
        <v>-1846482.2899999991</v>
      </c>
      <c r="J114" s="112">
        <f t="shared" si="5"/>
        <v>1.9811551464341566</v>
      </c>
      <c r="K114" s="75"/>
      <c r="L114" s="89"/>
      <c r="M114" s="89"/>
      <c r="N114" s="89"/>
      <c r="O114" s="75"/>
      <c r="P114" s="89"/>
      <c r="Q114" s="89"/>
      <c r="R114" s="89"/>
      <c r="S114" s="75"/>
      <c r="T114" s="8"/>
      <c r="U114" s="8"/>
      <c r="V114" s="69"/>
      <c r="W114" s="88"/>
      <c r="Y114" s="84"/>
      <c r="Z114" s="85"/>
      <c r="AA114" s="73"/>
      <c r="AB114" s="86"/>
      <c r="AC114" s="86"/>
      <c r="AD114" s="86"/>
      <c r="AE114" s="73"/>
      <c r="AF114" s="86"/>
      <c r="AG114" s="86"/>
      <c r="AH114" s="86"/>
      <c r="AI114" s="73"/>
      <c r="AJ114" s="86"/>
      <c r="AK114" s="86"/>
      <c r="AL114" s="86"/>
      <c r="AM114" s="73"/>
      <c r="AN114" s="86"/>
      <c r="AO114" s="86"/>
      <c r="AP114" s="86"/>
      <c r="AQ114" s="73"/>
      <c r="AR114" s="83"/>
      <c r="AS114" s="172"/>
      <c r="BG114" s="69"/>
    </row>
    <row r="115" spans="1:61" s="171" customFormat="1" ht="45.6" hidden="1" customHeight="1" x14ac:dyDescent="0.4">
      <c r="A115" s="132" t="s">
        <v>109</v>
      </c>
      <c r="B115" s="79">
        <v>18050400</v>
      </c>
      <c r="C115" s="80">
        <v>230000000</v>
      </c>
      <c r="D115" s="80">
        <v>50150000</v>
      </c>
      <c r="E115" s="81">
        <v>77964416.679999977</v>
      </c>
      <c r="F115" s="82">
        <f t="shared" si="6"/>
        <v>33.897572469565205</v>
      </c>
      <c r="G115" s="81">
        <f t="shared" si="7"/>
        <v>-152035583.32000002</v>
      </c>
      <c r="H115" s="82">
        <f t="shared" si="8"/>
        <v>155.46244602193414</v>
      </c>
      <c r="I115" s="81">
        <f t="shared" si="9"/>
        <v>27814416.679999977</v>
      </c>
      <c r="J115" s="112">
        <f t="shared" si="5"/>
        <v>14.363635185227116</v>
      </c>
      <c r="K115" s="75"/>
      <c r="L115" s="89"/>
      <c r="M115" s="89"/>
      <c r="N115" s="89"/>
      <c r="O115" s="75"/>
      <c r="P115" s="89"/>
      <c r="Q115" s="89"/>
      <c r="R115" s="89"/>
      <c r="S115" s="75"/>
      <c r="T115" s="83"/>
      <c r="U115" s="83"/>
      <c r="V115" s="69"/>
      <c r="W115" s="88"/>
      <c r="X115" s="6"/>
      <c r="Y115" s="84"/>
      <c r="Z115" s="85"/>
      <c r="AA115" s="73"/>
      <c r="AB115" s="86"/>
      <c r="AC115" s="86"/>
      <c r="AD115" s="86"/>
      <c r="AE115" s="73"/>
      <c r="AF115" s="86"/>
      <c r="AG115" s="86"/>
      <c r="AH115" s="86"/>
      <c r="AI115" s="73"/>
      <c r="AJ115" s="86"/>
      <c r="AK115" s="86"/>
      <c r="AL115" s="86"/>
      <c r="AM115" s="73"/>
      <c r="AN115" s="86"/>
      <c r="AO115" s="86"/>
      <c r="AP115" s="86"/>
      <c r="AQ115" s="73"/>
      <c r="AR115" s="83"/>
      <c r="AS115" s="7"/>
      <c r="AT115" s="88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9"/>
      <c r="BH115" s="6"/>
      <c r="BI115" s="6"/>
    </row>
    <row r="116" spans="1:61" ht="168" hidden="1" customHeight="1" x14ac:dyDescent="0.4">
      <c r="A116" s="132" t="s">
        <v>110</v>
      </c>
      <c r="B116" s="102">
        <v>18050500</v>
      </c>
      <c r="C116" s="110"/>
      <c r="D116" s="110"/>
      <c r="E116" s="111"/>
      <c r="F116" s="82" t="e">
        <f t="shared" si="6"/>
        <v>#DIV/0!</v>
      </c>
      <c r="G116" s="81">
        <f t="shared" si="7"/>
        <v>0</v>
      </c>
      <c r="H116" s="82" t="e">
        <f t="shared" si="8"/>
        <v>#DIV/0!</v>
      </c>
      <c r="I116" s="81">
        <f t="shared" si="9"/>
        <v>0</v>
      </c>
      <c r="J116" s="112">
        <f t="shared" si="5"/>
        <v>0</v>
      </c>
      <c r="K116" s="75"/>
      <c r="L116" s="89"/>
      <c r="M116" s="89"/>
      <c r="N116" s="89"/>
      <c r="O116" s="75"/>
      <c r="P116" s="89"/>
      <c r="Q116" s="89"/>
      <c r="R116" s="89"/>
      <c r="S116" s="75"/>
      <c r="T116" s="8"/>
      <c r="U116" s="8"/>
      <c r="V116" s="69"/>
      <c r="W116" s="88"/>
      <c r="Y116" s="84"/>
      <c r="Z116" s="104"/>
      <c r="AA116" s="73"/>
      <c r="AB116" s="86"/>
      <c r="AC116" s="86"/>
      <c r="AD116" s="86"/>
      <c r="AE116" s="73"/>
      <c r="AF116" s="86"/>
      <c r="AG116" s="86"/>
      <c r="AH116" s="86"/>
      <c r="AI116" s="73"/>
      <c r="AJ116" s="86"/>
      <c r="AK116" s="86"/>
      <c r="AL116" s="86"/>
      <c r="AM116" s="73"/>
      <c r="AN116" s="86"/>
      <c r="AO116" s="86"/>
      <c r="AP116" s="86"/>
      <c r="AQ116" s="73"/>
      <c r="AR116" s="83"/>
      <c r="AS116" s="172"/>
      <c r="BG116" s="69"/>
    </row>
    <row r="117" spans="1:61" ht="23.4" hidden="1" customHeight="1" x14ac:dyDescent="0.4">
      <c r="A117" s="173" t="s">
        <v>111</v>
      </c>
      <c r="B117" s="116">
        <v>19010000</v>
      </c>
      <c r="C117" s="117">
        <v>0</v>
      </c>
      <c r="D117" s="117">
        <v>0</v>
      </c>
      <c r="E117" s="118">
        <v>0</v>
      </c>
      <c r="F117" s="82" t="e">
        <f t="shared" si="6"/>
        <v>#DIV/0!</v>
      </c>
      <c r="G117" s="81">
        <f t="shared" si="7"/>
        <v>0</v>
      </c>
      <c r="H117" s="82" t="e">
        <f t="shared" si="8"/>
        <v>#DIV/0!</v>
      </c>
      <c r="I117" s="81">
        <f t="shared" si="9"/>
        <v>0</v>
      </c>
      <c r="J117" s="112">
        <f t="shared" si="5"/>
        <v>0</v>
      </c>
      <c r="K117" s="75"/>
      <c r="L117" s="67"/>
      <c r="M117" s="67"/>
      <c r="N117" s="67"/>
      <c r="O117" s="75"/>
      <c r="P117" s="67"/>
      <c r="Q117" s="67"/>
      <c r="R117" s="67"/>
      <c r="S117" s="75"/>
      <c r="T117" s="8"/>
      <c r="U117" s="8"/>
      <c r="V117" s="69"/>
      <c r="W117" s="88"/>
      <c r="Y117" s="71"/>
      <c r="Z117" s="72"/>
      <c r="AA117" s="73"/>
      <c r="AB117" s="74"/>
      <c r="AC117" s="74"/>
      <c r="AD117" s="74"/>
      <c r="AE117" s="73"/>
      <c r="AF117" s="74"/>
      <c r="AG117" s="74"/>
      <c r="AH117" s="74"/>
      <c r="AI117" s="73"/>
      <c r="AJ117" s="74"/>
      <c r="AK117" s="74"/>
      <c r="AL117" s="74"/>
      <c r="AM117" s="73"/>
      <c r="AN117" s="74"/>
      <c r="AO117" s="74"/>
      <c r="AP117" s="74"/>
      <c r="AQ117" s="73"/>
      <c r="AR117" s="83"/>
      <c r="AS117" s="172"/>
      <c r="BG117" s="69"/>
    </row>
    <row r="118" spans="1:61" ht="105" hidden="1" customHeight="1" x14ac:dyDescent="0.4">
      <c r="A118" s="132" t="s">
        <v>112</v>
      </c>
      <c r="B118" s="79">
        <v>19010100</v>
      </c>
      <c r="C118" s="110"/>
      <c r="D118" s="110"/>
      <c r="E118" s="111"/>
      <c r="F118" s="82" t="e">
        <f t="shared" si="6"/>
        <v>#DIV/0!</v>
      </c>
      <c r="G118" s="81">
        <f t="shared" si="7"/>
        <v>0</v>
      </c>
      <c r="H118" s="82" t="e">
        <f t="shared" si="8"/>
        <v>#DIV/0!</v>
      </c>
      <c r="I118" s="81">
        <f t="shared" si="9"/>
        <v>0</v>
      </c>
      <c r="J118" s="112">
        <f t="shared" si="5"/>
        <v>0</v>
      </c>
      <c r="K118" s="75"/>
      <c r="L118" s="89"/>
      <c r="M118" s="89"/>
      <c r="N118" s="89"/>
      <c r="O118" s="75"/>
      <c r="P118" s="89"/>
      <c r="Q118" s="89"/>
      <c r="R118" s="89"/>
      <c r="S118" s="75"/>
      <c r="T118" s="8"/>
      <c r="U118" s="8"/>
      <c r="V118" s="69"/>
      <c r="W118" s="88"/>
      <c r="X118" s="174"/>
      <c r="Y118" s="84"/>
      <c r="Z118" s="85"/>
      <c r="AA118" s="73"/>
      <c r="AB118" s="86"/>
      <c r="AC118" s="86"/>
      <c r="AD118" s="86"/>
      <c r="AE118" s="73"/>
      <c r="AF118" s="86"/>
      <c r="AG118" s="86"/>
      <c r="AH118" s="86"/>
      <c r="AI118" s="73"/>
      <c r="AJ118" s="86"/>
      <c r="AK118" s="86"/>
      <c r="AL118" s="86"/>
      <c r="AM118" s="73"/>
      <c r="AN118" s="86"/>
      <c r="AO118" s="86"/>
      <c r="AP118" s="86"/>
      <c r="AQ118" s="73"/>
      <c r="AR118" s="83"/>
      <c r="AS118" s="172"/>
      <c r="BG118" s="69"/>
    </row>
    <row r="119" spans="1:61" s="171" customFormat="1" ht="63" hidden="1" customHeight="1" x14ac:dyDescent="0.4">
      <c r="A119" s="132" t="s">
        <v>113</v>
      </c>
      <c r="B119" s="79">
        <v>19010200</v>
      </c>
      <c r="C119" s="110"/>
      <c r="D119" s="110"/>
      <c r="E119" s="111"/>
      <c r="F119" s="82" t="e">
        <f t="shared" si="6"/>
        <v>#DIV/0!</v>
      </c>
      <c r="G119" s="81">
        <f t="shared" si="7"/>
        <v>0</v>
      </c>
      <c r="H119" s="82" t="e">
        <f t="shared" si="8"/>
        <v>#DIV/0!</v>
      </c>
      <c r="I119" s="81">
        <f t="shared" si="9"/>
        <v>0</v>
      </c>
      <c r="J119" s="112">
        <f t="shared" si="5"/>
        <v>0</v>
      </c>
      <c r="K119" s="75"/>
      <c r="L119" s="89"/>
      <c r="M119" s="89"/>
      <c r="N119" s="89"/>
      <c r="O119" s="75"/>
      <c r="P119" s="89"/>
      <c r="Q119" s="89"/>
      <c r="R119" s="89"/>
      <c r="S119" s="75"/>
      <c r="T119" s="83"/>
      <c r="U119" s="83"/>
      <c r="V119" s="69"/>
      <c r="W119" s="88"/>
      <c r="X119" s="175"/>
      <c r="Y119" s="84"/>
      <c r="Z119" s="85"/>
      <c r="AA119" s="73"/>
      <c r="AB119" s="86"/>
      <c r="AC119" s="86"/>
      <c r="AD119" s="86"/>
      <c r="AE119" s="73"/>
      <c r="AF119" s="86"/>
      <c r="AG119" s="86"/>
      <c r="AH119" s="86"/>
      <c r="AI119" s="73"/>
      <c r="AJ119" s="86"/>
      <c r="AK119" s="86"/>
      <c r="AL119" s="86"/>
      <c r="AM119" s="73"/>
      <c r="AN119" s="86"/>
      <c r="AO119" s="86"/>
      <c r="AP119" s="86"/>
      <c r="AQ119" s="73"/>
      <c r="AR119" s="83"/>
      <c r="AS119" s="7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9"/>
      <c r="BH119" s="6"/>
      <c r="BI119" s="6"/>
    </row>
    <row r="120" spans="1:61" ht="126" hidden="1" customHeight="1" x14ac:dyDescent="0.4">
      <c r="A120" s="132" t="s">
        <v>114</v>
      </c>
      <c r="B120" s="79">
        <v>19010300</v>
      </c>
      <c r="C120" s="110"/>
      <c r="D120" s="110"/>
      <c r="E120" s="111"/>
      <c r="F120" s="82" t="e">
        <f t="shared" si="6"/>
        <v>#DIV/0!</v>
      </c>
      <c r="G120" s="81">
        <f t="shared" si="7"/>
        <v>0</v>
      </c>
      <c r="H120" s="82" t="e">
        <f t="shared" si="8"/>
        <v>#DIV/0!</v>
      </c>
      <c r="I120" s="81">
        <f t="shared" si="9"/>
        <v>0</v>
      </c>
      <c r="J120" s="112">
        <f t="shared" si="5"/>
        <v>0</v>
      </c>
      <c r="K120" s="75"/>
      <c r="L120" s="89"/>
      <c r="M120" s="89"/>
      <c r="N120" s="89"/>
      <c r="O120" s="75"/>
      <c r="P120" s="89"/>
      <c r="Q120" s="89"/>
      <c r="R120" s="89"/>
      <c r="S120" s="75"/>
      <c r="T120" s="8"/>
      <c r="U120" s="8"/>
      <c r="V120" s="69"/>
      <c r="W120" s="88"/>
      <c r="X120" s="8"/>
      <c r="Y120" s="84"/>
      <c r="Z120" s="85"/>
      <c r="AA120" s="73"/>
      <c r="AB120" s="86"/>
      <c r="AC120" s="86"/>
      <c r="AD120" s="86"/>
      <c r="AE120" s="73"/>
      <c r="AF120" s="86"/>
      <c r="AG120" s="86"/>
      <c r="AH120" s="86"/>
      <c r="AI120" s="73"/>
      <c r="AJ120" s="86"/>
      <c r="AK120" s="86"/>
      <c r="AL120" s="86"/>
      <c r="AM120" s="73"/>
      <c r="AN120" s="86"/>
      <c r="AO120" s="86"/>
      <c r="AP120" s="86"/>
      <c r="AQ120" s="73"/>
      <c r="AR120" s="83"/>
      <c r="AS120" s="176"/>
      <c r="BG120" s="69"/>
    </row>
    <row r="121" spans="1:61" ht="147" hidden="1" customHeight="1" x14ac:dyDescent="0.4">
      <c r="A121" s="132" t="s">
        <v>115</v>
      </c>
      <c r="B121" s="79">
        <v>19010500</v>
      </c>
      <c r="C121" s="110"/>
      <c r="D121" s="110"/>
      <c r="E121" s="111"/>
      <c r="F121" s="82" t="e">
        <f t="shared" si="6"/>
        <v>#DIV/0!</v>
      </c>
      <c r="G121" s="81">
        <f t="shared" si="7"/>
        <v>0</v>
      </c>
      <c r="H121" s="82" t="e">
        <f t="shared" si="8"/>
        <v>#DIV/0!</v>
      </c>
      <c r="I121" s="81">
        <f t="shared" si="9"/>
        <v>0</v>
      </c>
      <c r="J121" s="112">
        <f t="shared" si="5"/>
        <v>0</v>
      </c>
      <c r="K121" s="67"/>
      <c r="L121" s="108"/>
      <c r="M121" s="108"/>
      <c r="N121" s="108"/>
      <c r="O121" s="67"/>
      <c r="P121" s="108"/>
      <c r="Q121" s="108"/>
      <c r="R121" s="108"/>
      <c r="S121" s="75"/>
      <c r="T121" s="8"/>
      <c r="U121" s="8"/>
      <c r="V121" s="69"/>
      <c r="W121" s="88"/>
      <c r="X121" s="8"/>
      <c r="Y121" s="84"/>
      <c r="Z121" s="85"/>
      <c r="AA121" s="74"/>
      <c r="AB121" s="105"/>
      <c r="AC121" s="105"/>
      <c r="AD121" s="105"/>
      <c r="AE121" s="74"/>
      <c r="AF121" s="105"/>
      <c r="AG121" s="105"/>
      <c r="AH121" s="105"/>
      <c r="AI121" s="74"/>
      <c r="AJ121" s="105"/>
      <c r="AK121" s="105"/>
      <c r="AL121" s="105"/>
      <c r="AM121" s="74"/>
      <c r="AN121" s="105"/>
      <c r="AO121" s="105"/>
      <c r="AP121" s="105"/>
      <c r="AQ121" s="73"/>
      <c r="AR121" s="83"/>
      <c r="AS121" s="177"/>
      <c r="BG121" s="69"/>
    </row>
    <row r="122" spans="1:61" ht="84" hidden="1" customHeight="1" x14ac:dyDescent="0.4">
      <c r="A122" s="132" t="s">
        <v>116</v>
      </c>
      <c r="B122" s="79">
        <v>19040100</v>
      </c>
      <c r="C122" s="110"/>
      <c r="D122" s="110"/>
      <c r="E122" s="111"/>
      <c r="F122" s="82" t="e">
        <f t="shared" si="6"/>
        <v>#DIV/0!</v>
      </c>
      <c r="G122" s="81">
        <f t="shared" si="7"/>
        <v>0</v>
      </c>
      <c r="H122" s="82" t="e">
        <f t="shared" si="8"/>
        <v>#DIV/0!</v>
      </c>
      <c r="I122" s="81">
        <f t="shared" si="9"/>
        <v>0</v>
      </c>
      <c r="J122" s="112">
        <f t="shared" si="5"/>
        <v>0</v>
      </c>
      <c r="K122" s="67"/>
      <c r="L122" s="108"/>
      <c r="M122" s="108"/>
      <c r="N122" s="108"/>
      <c r="O122" s="67"/>
      <c r="P122" s="108"/>
      <c r="Q122" s="108"/>
      <c r="R122" s="108"/>
      <c r="S122" s="75"/>
      <c r="T122" s="8"/>
      <c r="U122" s="8"/>
      <c r="V122" s="69"/>
      <c r="W122" s="88"/>
      <c r="Y122" s="84"/>
      <c r="Z122" s="85"/>
      <c r="AA122" s="74"/>
      <c r="AB122" s="105"/>
      <c r="AC122" s="105"/>
      <c r="AD122" s="105"/>
      <c r="AE122" s="74"/>
      <c r="AF122" s="105"/>
      <c r="AG122" s="105"/>
      <c r="AH122" s="105"/>
      <c r="AI122" s="74"/>
      <c r="AJ122" s="105"/>
      <c r="AK122" s="105"/>
      <c r="AL122" s="105"/>
      <c r="AM122" s="74"/>
      <c r="AN122" s="105"/>
      <c r="AO122" s="105"/>
      <c r="AP122" s="105"/>
      <c r="AQ122" s="73"/>
      <c r="AR122" s="83"/>
      <c r="AS122" s="176"/>
      <c r="BG122" s="69"/>
    </row>
    <row r="123" spans="1:61" s="186" customFormat="1" ht="49.2" customHeight="1" x14ac:dyDescent="0.55000000000000004">
      <c r="A123" s="178" t="s">
        <v>117</v>
      </c>
      <c r="B123" s="34" t="s">
        <v>118</v>
      </c>
      <c r="C123" s="35">
        <v>40023460</v>
      </c>
      <c r="D123" s="35">
        <v>8488800</v>
      </c>
      <c r="E123" s="36">
        <v>12216645.550000001</v>
      </c>
      <c r="F123" s="37">
        <f t="shared" si="6"/>
        <v>30.523711718077351</v>
      </c>
      <c r="G123" s="38">
        <f t="shared" si="7"/>
        <v>-27806814.449999999</v>
      </c>
      <c r="H123" s="37">
        <f t="shared" si="8"/>
        <v>143.91487077089812</v>
      </c>
      <c r="I123" s="38">
        <f t="shared" si="9"/>
        <v>3727845.5500000007</v>
      </c>
      <c r="J123" s="39">
        <f t="shared" si="5"/>
        <v>2.2507118931916867</v>
      </c>
      <c r="K123" s="185"/>
      <c r="L123" s="179"/>
      <c r="M123" s="179"/>
      <c r="N123" s="179"/>
      <c r="O123" s="185"/>
      <c r="P123" s="179"/>
      <c r="Q123" s="179"/>
      <c r="R123" s="179"/>
      <c r="S123" s="185"/>
      <c r="T123" s="181"/>
      <c r="U123" s="181"/>
      <c r="V123" s="182"/>
      <c r="W123" s="182"/>
      <c r="Y123" s="183"/>
      <c r="Z123" s="184"/>
      <c r="AA123" s="185"/>
      <c r="AB123" s="179"/>
      <c r="AC123" s="179"/>
      <c r="AD123" s="179"/>
      <c r="AE123" s="185"/>
      <c r="AF123" s="179"/>
      <c r="AG123" s="179"/>
      <c r="AH123" s="179"/>
      <c r="AI123" s="185"/>
      <c r="AJ123" s="179"/>
      <c r="AK123" s="179"/>
      <c r="AL123" s="179"/>
      <c r="AM123" s="185"/>
      <c r="AN123" s="179"/>
      <c r="AO123" s="179"/>
      <c r="AP123" s="179"/>
      <c r="AQ123" s="185"/>
      <c r="AR123" s="180"/>
      <c r="AS123" s="187"/>
      <c r="BG123" s="182"/>
    </row>
    <row r="124" spans="1:61" s="100" customFormat="1" ht="375" hidden="1" customHeight="1" x14ac:dyDescent="0.35">
      <c r="A124" s="188" t="s">
        <v>119</v>
      </c>
      <c r="B124" s="93">
        <v>21010000</v>
      </c>
      <c r="C124" s="94">
        <v>2975660</v>
      </c>
      <c r="D124" s="94">
        <v>208000</v>
      </c>
      <c r="E124" s="95">
        <v>12521</v>
      </c>
      <c r="F124" s="96">
        <f t="shared" si="6"/>
        <v>0.42078059993413225</v>
      </c>
      <c r="G124" s="97">
        <f t="shared" si="7"/>
        <v>-2963139</v>
      </c>
      <c r="H124" s="96">
        <f t="shared" si="8"/>
        <v>6.0197115384615385</v>
      </c>
      <c r="I124" s="97">
        <f t="shared" si="9"/>
        <v>-195479</v>
      </c>
      <c r="J124" s="189">
        <f t="shared" si="5"/>
        <v>2.3067840921891288E-3</v>
      </c>
      <c r="K124" s="75"/>
      <c r="L124" s="67"/>
      <c r="M124" s="67"/>
      <c r="N124" s="67"/>
      <c r="O124" s="75"/>
      <c r="P124" s="67"/>
      <c r="Q124" s="67"/>
      <c r="R124" s="67"/>
      <c r="S124" s="75"/>
      <c r="T124" s="22"/>
      <c r="U124" s="22"/>
      <c r="V124" s="69"/>
      <c r="W124" s="69"/>
      <c r="X124" s="4"/>
      <c r="Y124" s="71"/>
      <c r="Z124" s="72"/>
      <c r="AA124" s="73"/>
      <c r="AB124" s="74"/>
      <c r="AC124" s="74"/>
      <c r="AD124" s="74"/>
      <c r="AE124" s="73"/>
      <c r="AF124" s="74"/>
      <c r="AG124" s="74"/>
      <c r="AH124" s="74"/>
      <c r="AI124" s="73"/>
      <c r="AJ124" s="74"/>
      <c r="AK124" s="74"/>
      <c r="AL124" s="74"/>
      <c r="AM124" s="73"/>
      <c r="AN124" s="74"/>
      <c r="AO124" s="74"/>
      <c r="AP124" s="74"/>
      <c r="AQ124" s="73"/>
      <c r="AR124" s="68"/>
      <c r="AS124" s="190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69"/>
      <c r="BH124" s="4"/>
      <c r="BI124" s="4"/>
    </row>
    <row r="125" spans="1:61" ht="69.599999999999994" customHeight="1" x14ac:dyDescent="0.4">
      <c r="A125" s="78" t="s">
        <v>120</v>
      </c>
      <c r="B125" s="79">
        <v>21010300</v>
      </c>
      <c r="C125" s="80">
        <v>2975660</v>
      </c>
      <c r="D125" s="80">
        <v>208000</v>
      </c>
      <c r="E125" s="81">
        <v>12521</v>
      </c>
      <c r="F125" s="64">
        <f t="shared" si="6"/>
        <v>0.42078059993413225</v>
      </c>
      <c r="G125" s="81">
        <f t="shared" si="7"/>
        <v>-2963139</v>
      </c>
      <c r="H125" s="82">
        <f t="shared" si="8"/>
        <v>6.0197115384615385</v>
      </c>
      <c r="I125" s="81">
        <f t="shared" si="9"/>
        <v>-195479</v>
      </c>
      <c r="J125" s="112">
        <f t="shared" si="5"/>
        <v>2.3067840921891288E-3</v>
      </c>
      <c r="K125" s="67"/>
      <c r="L125" s="89"/>
      <c r="M125" s="89"/>
      <c r="N125" s="89"/>
      <c r="O125" s="67"/>
      <c r="P125" s="89"/>
      <c r="Q125" s="89"/>
      <c r="R125" s="89"/>
      <c r="S125" s="75"/>
      <c r="T125" s="8"/>
      <c r="U125" s="8"/>
      <c r="V125" s="69"/>
      <c r="W125" s="88"/>
      <c r="Y125" s="84"/>
      <c r="Z125" s="85"/>
      <c r="AA125" s="74"/>
      <c r="AB125" s="86"/>
      <c r="AC125" s="86"/>
      <c r="AD125" s="86"/>
      <c r="AE125" s="74"/>
      <c r="AF125" s="86"/>
      <c r="AG125" s="86"/>
      <c r="AH125" s="86"/>
      <c r="AI125" s="74"/>
      <c r="AJ125" s="86"/>
      <c r="AK125" s="86"/>
      <c r="AL125" s="86"/>
      <c r="AM125" s="74"/>
      <c r="AN125" s="86"/>
      <c r="AO125" s="86"/>
      <c r="AP125" s="86"/>
      <c r="AQ125" s="73"/>
      <c r="AR125" s="83"/>
      <c r="AS125" s="176"/>
      <c r="BG125" s="69"/>
    </row>
    <row r="126" spans="1:61" ht="53.4" hidden="1" customHeight="1" x14ac:dyDescent="0.4">
      <c r="A126" s="132" t="s">
        <v>121</v>
      </c>
      <c r="B126" s="79">
        <v>21050000</v>
      </c>
      <c r="C126" s="80">
        <v>0</v>
      </c>
      <c r="D126" s="80">
        <v>0</v>
      </c>
      <c r="E126" s="81">
        <v>0</v>
      </c>
      <c r="F126" s="64" t="e">
        <f t="shared" si="6"/>
        <v>#DIV/0!</v>
      </c>
      <c r="G126" s="81">
        <f t="shared" si="7"/>
        <v>0</v>
      </c>
      <c r="H126" s="82" t="e">
        <f t="shared" si="8"/>
        <v>#DIV/0!</v>
      </c>
      <c r="I126" s="81">
        <f t="shared" si="9"/>
        <v>0</v>
      </c>
      <c r="J126" s="112">
        <f t="shared" si="5"/>
        <v>0</v>
      </c>
      <c r="K126" s="75"/>
      <c r="L126" s="89"/>
      <c r="M126" s="89"/>
      <c r="N126" s="89"/>
      <c r="O126" s="75"/>
      <c r="P126" s="89"/>
      <c r="Q126" s="89"/>
      <c r="R126" s="89"/>
      <c r="S126" s="75"/>
      <c r="T126" s="8"/>
      <c r="U126" s="8"/>
      <c r="V126" s="69"/>
      <c r="W126" s="88"/>
      <c r="Y126" s="84"/>
      <c r="Z126" s="85"/>
      <c r="AA126" s="73"/>
      <c r="AB126" s="86"/>
      <c r="AC126" s="86"/>
      <c r="AD126" s="86"/>
      <c r="AE126" s="73"/>
      <c r="AF126" s="86"/>
      <c r="AG126" s="86"/>
      <c r="AH126" s="86"/>
      <c r="AI126" s="73"/>
      <c r="AJ126" s="86"/>
      <c r="AK126" s="86"/>
      <c r="AL126" s="86"/>
      <c r="AM126" s="73"/>
      <c r="AN126" s="86"/>
      <c r="AO126" s="86"/>
      <c r="AP126" s="86"/>
      <c r="AQ126" s="73"/>
      <c r="AR126" s="83"/>
      <c r="AS126" s="191"/>
      <c r="BG126" s="69"/>
    </row>
    <row r="127" spans="1:61" s="53" customFormat="1" ht="58.2" customHeight="1" x14ac:dyDescent="0.35">
      <c r="A127" s="49" t="s">
        <v>122</v>
      </c>
      <c r="B127" s="34">
        <v>21080000</v>
      </c>
      <c r="C127" s="35">
        <v>2450000</v>
      </c>
      <c r="D127" s="35">
        <v>403700</v>
      </c>
      <c r="E127" s="36">
        <v>1540877.45</v>
      </c>
      <c r="F127" s="37">
        <f t="shared" si="6"/>
        <v>62.892957142857142</v>
      </c>
      <c r="G127" s="38">
        <f t="shared" si="7"/>
        <v>-909122.55</v>
      </c>
      <c r="H127" s="37">
        <f t="shared" si="8"/>
        <v>381.68874163983151</v>
      </c>
      <c r="I127" s="38">
        <f t="shared" si="9"/>
        <v>1137177.45</v>
      </c>
      <c r="J127" s="39">
        <f t="shared" si="5"/>
        <v>0.28388080741737476</v>
      </c>
      <c r="K127" s="50"/>
      <c r="L127" s="50"/>
      <c r="M127" s="50"/>
      <c r="N127" s="50"/>
      <c r="O127" s="50"/>
      <c r="P127" s="50"/>
      <c r="Q127" s="50"/>
      <c r="R127" s="50"/>
      <c r="S127" s="50"/>
      <c r="T127" s="51"/>
      <c r="U127" s="51"/>
      <c r="V127" s="52"/>
      <c r="W127" s="52"/>
      <c r="Y127" s="54"/>
      <c r="Z127" s="55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1"/>
      <c r="AS127" s="192"/>
      <c r="BG127" s="52"/>
    </row>
    <row r="128" spans="1:61" s="200" customFormat="1" ht="97.2" hidden="1" customHeight="1" x14ac:dyDescent="0.4">
      <c r="A128" s="193" t="s">
        <v>123</v>
      </c>
      <c r="B128" s="79">
        <v>21080900</v>
      </c>
      <c r="C128" s="80">
        <v>0</v>
      </c>
      <c r="D128" s="80">
        <v>0</v>
      </c>
      <c r="E128" s="81">
        <v>0</v>
      </c>
      <c r="F128" s="82"/>
      <c r="G128" s="81">
        <f t="shared" si="7"/>
        <v>0</v>
      </c>
      <c r="H128" s="82"/>
      <c r="I128" s="81">
        <f t="shared" si="9"/>
        <v>0</v>
      </c>
      <c r="J128" s="112">
        <f t="shared" si="5"/>
        <v>0</v>
      </c>
      <c r="K128" s="67"/>
      <c r="L128" s="89"/>
      <c r="M128" s="89"/>
      <c r="N128" s="89"/>
      <c r="O128" s="67"/>
      <c r="P128" s="89"/>
      <c r="Q128" s="89"/>
      <c r="R128" s="89"/>
      <c r="S128" s="67"/>
      <c r="T128" s="194"/>
      <c r="U128" s="194"/>
      <c r="V128" s="69"/>
      <c r="W128" s="197"/>
      <c r="X128" s="198"/>
      <c r="Y128" s="195"/>
      <c r="Z128" s="196"/>
      <c r="AA128" s="74"/>
      <c r="AB128" s="108"/>
      <c r="AC128" s="108"/>
      <c r="AD128" s="108"/>
      <c r="AE128" s="74"/>
      <c r="AF128" s="108"/>
      <c r="AG128" s="108"/>
      <c r="AH128" s="108"/>
      <c r="AI128" s="74"/>
      <c r="AJ128" s="86"/>
      <c r="AK128" s="86"/>
      <c r="AL128" s="86"/>
      <c r="AM128" s="74"/>
      <c r="AN128" s="86"/>
      <c r="AO128" s="86"/>
      <c r="AP128" s="86"/>
      <c r="AQ128" s="74"/>
      <c r="AR128" s="194"/>
      <c r="AS128" s="199"/>
      <c r="AT128" s="198"/>
      <c r="AU128" s="198"/>
      <c r="AV128" s="198"/>
      <c r="AW128" s="198"/>
      <c r="AX128" s="198"/>
      <c r="AY128" s="198"/>
      <c r="AZ128" s="198"/>
      <c r="BA128" s="198"/>
      <c r="BB128" s="198"/>
      <c r="BC128" s="198"/>
      <c r="BD128" s="198"/>
      <c r="BE128" s="198"/>
      <c r="BF128" s="198"/>
      <c r="BG128" s="197"/>
      <c r="BH128" s="198"/>
      <c r="BI128" s="198"/>
    </row>
    <row r="129" spans="1:61" ht="39" customHeight="1" x14ac:dyDescent="0.4">
      <c r="A129" s="78" t="s">
        <v>124</v>
      </c>
      <c r="B129" s="79">
        <v>21081100</v>
      </c>
      <c r="C129" s="80">
        <v>300000</v>
      </c>
      <c r="D129" s="80">
        <v>14300</v>
      </c>
      <c r="E129" s="81">
        <v>99272.84</v>
      </c>
      <c r="F129" s="82">
        <f t="shared" si="6"/>
        <v>33.090946666666667</v>
      </c>
      <c r="G129" s="81">
        <f t="shared" si="7"/>
        <v>-200727.16</v>
      </c>
      <c r="H129" s="82">
        <f t="shared" si="8"/>
        <v>694.21566433566431</v>
      </c>
      <c r="I129" s="81">
        <f t="shared" si="9"/>
        <v>84972.84</v>
      </c>
      <c r="J129" s="112">
        <f t="shared" si="5"/>
        <v>1.8289354532260733E-2</v>
      </c>
      <c r="K129" s="75"/>
      <c r="L129" s="89"/>
      <c r="M129" s="89"/>
      <c r="N129" s="89"/>
      <c r="O129" s="75"/>
      <c r="P129" s="89"/>
      <c r="Q129" s="89"/>
      <c r="R129" s="89"/>
      <c r="S129" s="75"/>
      <c r="T129" s="8"/>
      <c r="U129" s="8"/>
      <c r="V129" s="69"/>
      <c r="W129" s="88"/>
      <c r="Y129" s="84"/>
      <c r="Z129" s="85"/>
      <c r="AA129" s="73"/>
      <c r="AB129" s="86"/>
      <c r="AC129" s="86"/>
      <c r="AD129" s="86"/>
      <c r="AE129" s="73"/>
      <c r="AF129" s="86"/>
      <c r="AG129" s="86"/>
      <c r="AH129" s="86"/>
      <c r="AI129" s="73"/>
      <c r="AJ129" s="86"/>
      <c r="AK129" s="86"/>
      <c r="AL129" s="86"/>
      <c r="AM129" s="73"/>
      <c r="AN129" s="86"/>
      <c r="AO129" s="86"/>
      <c r="AP129" s="86"/>
      <c r="AQ129" s="73"/>
      <c r="AR129" s="83"/>
      <c r="AS129" s="172"/>
      <c r="BG129" s="69"/>
    </row>
    <row r="130" spans="1:61" ht="102" customHeight="1" x14ac:dyDescent="0.4">
      <c r="A130" s="101" t="s">
        <v>125</v>
      </c>
      <c r="B130" s="102">
        <v>21081500</v>
      </c>
      <c r="C130" s="80">
        <v>650000</v>
      </c>
      <c r="D130" s="80">
        <v>30400</v>
      </c>
      <c r="E130" s="81">
        <v>976546.42999999993</v>
      </c>
      <c r="F130" s="82">
        <f t="shared" si="6"/>
        <v>150.23791230769231</v>
      </c>
      <c r="G130" s="81">
        <f t="shared" si="7"/>
        <v>326546.42999999993</v>
      </c>
      <c r="H130" s="82">
        <f t="shared" si="8"/>
        <v>3212.3237828947367</v>
      </c>
      <c r="I130" s="81">
        <f t="shared" si="9"/>
        <v>946146.42999999993</v>
      </c>
      <c r="J130" s="112">
        <f t="shared" si="5"/>
        <v>0.17991228895520203</v>
      </c>
      <c r="K130" s="75"/>
      <c r="L130" s="89"/>
      <c r="M130" s="89"/>
      <c r="N130" s="89"/>
      <c r="O130" s="75"/>
      <c r="P130" s="89"/>
      <c r="Q130" s="89"/>
      <c r="R130" s="89"/>
      <c r="S130" s="75"/>
      <c r="T130" s="8"/>
      <c r="U130" s="8"/>
      <c r="V130" s="69"/>
      <c r="W130" s="88"/>
      <c r="Y130" s="84"/>
      <c r="Z130" s="85"/>
      <c r="AA130" s="73"/>
      <c r="AB130" s="86"/>
      <c r="AC130" s="86"/>
      <c r="AD130" s="86"/>
      <c r="AE130" s="73"/>
      <c r="AF130" s="86"/>
      <c r="AG130" s="86"/>
      <c r="AH130" s="86"/>
      <c r="AI130" s="73"/>
      <c r="AJ130" s="86"/>
      <c r="AK130" s="86"/>
      <c r="AL130" s="86"/>
      <c r="AM130" s="73"/>
      <c r="AN130" s="86"/>
      <c r="AO130" s="86"/>
      <c r="AP130" s="86"/>
      <c r="AQ130" s="73"/>
      <c r="AR130" s="83"/>
      <c r="AS130" s="191"/>
      <c r="BG130" s="69"/>
    </row>
    <row r="131" spans="1:61" ht="59.4" customHeight="1" x14ac:dyDescent="0.4">
      <c r="A131" s="78" t="s">
        <v>126</v>
      </c>
      <c r="B131" s="79">
        <v>21081700</v>
      </c>
      <c r="C131" s="80">
        <v>700000</v>
      </c>
      <c r="D131" s="80">
        <v>149000</v>
      </c>
      <c r="E131" s="81">
        <v>348521.79000000004</v>
      </c>
      <c r="F131" s="82">
        <f t="shared" si="6"/>
        <v>49.788827142857151</v>
      </c>
      <c r="G131" s="81">
        <f t="shared" si="7"/>
        <v>-351478.20999999996</v>
      </c>
      <c r="H131" s="82">
        <f t="shared" si="8"/>
        <v>233.90724161073825</v>
      </c>
      <c r="I131" s="81">
        <f t="shared" si="9"/>
        <v>199521.79000000004</v>
      </c>
      <c r="J131" s="112">
        <f t="shared" si="5"/>
        <v>6.4209290068946601E-2</v>
      </c>
      <c r="K131" s="75"/>
      <c r="L131" s="89"/>
      <c r="M131" s="89"/>
      <c r="N131" s="89"/>
      <c r="O131" s="75"/>
      <c r="P131" s="89"/>
      <c r="Q131" s="89"/>
      <c r="R131" s="89"/>
      <c r="S131" s="75"/>
      <c r="T131" s="8"/>
      <c r="U131" s="8"/>
      <c r="V131" s="69"/>
      <c r="W131" s="88"/>
      <c r="Y131" s="84"/>
      <c r="Z131" s="85"/>
      <c r="AA131" s="73"/>
      <c r="AB131" s="86"/>
      <c r="AC131" s="86"/>
      <c r="AD131" s="86"/>
      <c r="AE131" s="73"/>
      <c r="AF131" s="86"/>
      <c r="AG131" s="86"/>
      <c r="AH131" s="86"/>
      <c r="AI131" s="73"/>
      <c r="AJ131" s="86"/>
      <c r="AK131" s="86"/>
      <c r="AL131" s="86"/>
      <c r="AM131" s="73"/>
      <c r="AN131" s="86"/>
      <c r="AO131" s="86"/>
      <c r="AP131" s="86"/>
      <c r="AQ131" s="73"/>
      <c r="AR131" s="83"/>
      <c r="AS131" s="191"/>
      <c r="BG131" s="69"/>
    </row>
    <row r="132" spans="1:61" ht="68.25" customHeight="1" x14ac:dyDescent="0.55000000000000004">
      <c r="A132" s="201" t="s">
        <v>127</v>
      </c>
      <c r="B132" s="79">
        <v>21081800</v>
      </c>
      <c r="C132" s="80">
        <v>800000</v>
      </c>
      <c r="D132" s="80">
        <v>210000</v>
      </c>
      <c r="E132" s="81">
        <v>116536.39</v>
      </c>
      <c r="F132" s="82">
        <f t="shared" si="6"/>
        <v>14.56704875</v>
      </c>
      <c r="G132" s="81">
        <f>E132-C132</f>
        <v>-683463.61</v>
      </c>
      <c r="H132" s="82">
        <f t="shared" si="8"/>
        <v>55.493519047619046</v>
      </c>
      <c r="I132" s="81">
        <f>E132-D132</f>
        <v>-93463.61</v>
      </c>
      <c r="J132" s="112">
        <f>E132/E$151*100</f>
        <v>2.1469873860965442E-2</v>
      </c>
      <c r="K132" s="75"/>
      <c r="L132" s="89"/>
      <c r="M132" s="89"/>
      <c r="N132" s="89"/>
      <c r="O132" s="75"/>
      <c r="P132" s="89"/>
      <c r="Q132" s="89"/>
      <c r="R132" s="89"/>
      <c r="S132" s="75"/>
      <c r="T132" s="8"/>
      <c r="U132" s="8"/>
      <c r="V132" s="69"/>
      <c r="W132" s="88"/>
      <c r="Y132" s="84"/>
      <c r="Z132" s="85"/>
      <c r="AA132" s="73"/>
      <c r="AB132" s="86"/>
      <c r="AC132" s="86"/>
      <c r="AD132" s="86"/>
      <c r="AE132" s="73"/>
      <c r="AF132" s="86"/>
      <c r="AG132" s="86"/>
      <c r="AH132" s="86"/>
      <c r="AI132" s="73"/>
      <c r="AJ132" s="86"/>
      <c r="AK132" s="86"/>
      <c r="AL132" s="86"/>
      <c r="AM132" s="73"/>
      <c r="AN132" s="86"/>
      <c r="AO132" s="86"/>
      <c r="AP132" s="86"/>
      <c r="AQ132" s="73"/>
      <c r="AR132" s="83"/>
      <c r="AS132" s="191"/>
      <c r="BG132" s="69"/>
    </row>
    <row r="133" spans="1:61" s="147" customFormat="1" ht="52.2" customHeight="1" x14ac:dyDescent="0.35">
      <c r="A133" s="49" t="s">
        <v>128</v>
      </c>
      <c r="B133" s="34">
        <v>22010000</v>
      </c>
      <c r="C133" s="35">
        <v>14467800</v>
      </c>
      <c r="D133" s="35">
        <v>3505300</v>
      </c>
      <c r="E133" s="36">
        <v>4314691.87</v>
      </c>
      <c r="F133" s="37">
        <f t="shared" si="6"/>
        <v>29.822722666887845</v>
      </c>
      <c r="G133" s="38">
        <f t="shared" si="7"/>
        <v>-10153108.129999999</v>
      </c>
      <c r="H133" s="37">
        <f t="shared" si="8"/>
        <v>123.09051636093915</v>
      </c>
      <c r="I133" s="38">
        <f t="shared" si="9"/>
        <v>809391.87000000011</v>
      </c>
      <c r="J133" s="39">
        <f t="shared" si="5"/>
        <v>0.79490955741664138</v>
      </c>
      <c r="K133" s="58"/>
      <c r="L133" s="50"/>
      <c r="M133" s="50"/>
      <c r="N133" s="50"/>
      <c r="O133" s="58"/>
      <c r="P133" s="50"/>
      <c r="Q133" s="50"/>
      <c r="R133" s="50"/>
      <c r="S133" s="58"/>
      <c r="T133" s="151"/>
      <c r="U133" s="151"/>
      <c r="V133" s="52"/>
      <c r="W133" s="52"/>
      <c r="Y133" s="54"/>
      <c r="Z133" s="55"/>
      <c r="AA133" s="56"/>
      <c r="AB133" s="57"/>
      <c r="AC133" s="57"/>
      <c r="AD133" s="57"/>
      <c r="AE133" s="56"/>
      <c r="AF133" s="57"/>
      <c r="AG133" s="57"/>
      <c r="AH133" s="57"/>
      <c r="AI133" s="56"/>
      <c r="AJ133" s="57"/>
      <c r="AK133" s="57"/>
      <c r="AL133" s="57"/>
      <c r="AM133" s="56"/>
      <c r="AN133" s="57"/>
      <c r="AO133" s="57"/>
      <c r="AP133" s="57"/>
      <c r="AQ133" s="56"/>
      <c r="AR133" s="51"/>
      <c r="AS133" s="202"/>
      <c r="BG133" s="52"/>
    </row>
    <row r="134" spans="1:61" s="100" customFormat="1" ht="82.2" customHeight="1" x14ac:dyDescent="0.35">
      <c r="A134" s="101" t="s">
        <v>129</v>
      </c>
      <c r="B134" s="102">
        <v>22010300</v>
      </c>
      <c r="C134" s="80">
        <v>969200</v>
      </c>
      <c r="D134" s="80">
        <v>197300</v>
      </c>
      <c r="E134" s="81">
        <v>196741.46000000002</v>
      </c>
      <c r="F134" s="82">
        <f t="shared" si="6"/>
        <v>20.299366487825012</v>
      </c>
      <c r="G134" s="81">
        <f t="shared" si="7"/>
        <v>-772458.54</v>
      </c>
      <c r="H134" s="82">
        <f t="shared" si="8"/>
        <v>99.716908261530676</v>
      </c>
      <c r="I134" s="81">
        <f t="shared" si="9"/>
        <v>-558.53999999997905</v>
      </c>
      <c r="J134" s="112">
        <f t="shared" si="5"/>
        <v>3.6246311812320416E-2</v>
      </c>
      <c r="K134" s="75"/>
      <c r="L134" s="89"/>
      <c r="M134" s="89"/>
      <c r="N134" s="89"/>
      <c r="O134" s="75"/>
      <c r="P134" s="89"/>
      <c r="Q134" s="89"/>
      <c r="R134" s="89"/>
      <c r="S134" s="75"/>
      <c r="T134" s="22"/>
      <c r="U134" s="22"/>
      <c r="V134" s="69"/>
      <c r="W134" s="69"/>
      <c r="X134" s="4"/>
      <c r="Y134" s="71"/>
      <c r="Z134" s="72"/>
      <c r="AA134" s="73"/>
      <c r="AB134" s="74"/>
      <c r="AC134" s="74"/>
      <c r="AD134" s="74"/>
      <c r="AE134" s="73"/>
      <c r="AF134" s="74"/>
      <c r="AG134" s="74"/>
      <c r="AH134" s="74"/>
      <c r="AI134" s="73"/>
      <c r="AJ134" s="74"/>
      <c r="AK134" s="74"/>
      <c r="AL134" s="74"/>
      <c r="AM134" s="73"/>
      <c r="AN134" s="74"/>
      <c r="AO134" s="74"/>
      <c r="AP134" s="74"/>
      <c r="AQ134" s="73"/>
      <c r="AR134" s="68"/>
      <c r="AS134" s="203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69"/>
      <c r="BH134" s="4"/>
      <c r="BI134" s="4"/>
    </row>
    <row r="135" spans="1:61" s="100" customFormat="1" ht="50.4" customHeight="1" x14ac:dyDescent="0.35">
      <c r="A135" s="78" t="s">
        <v>130</v>
      </c>
      <c r="B135" s="79">
        <v>22012500</v>
      </c>
      <c r="C135" s="80">
        <v>12500000</v>
      </c>
      <c r="D135" s="80">
        <v>3080000</v>
      </c>
      <c r="E135" s="81">
        <v>3949710.74</v>
      </c>
      <c r="F135" s="82">
        <f t="shared" si="6"/>
        <v>31.59768592</v>
      </c>
      <c r="G135" s="81">
        <f t="shared" si="7"/>
        <v>-8550289.2599999998</v>
      </c>
      <c r="H135" s="82">
        <f t="shared" si="8"/>
        <v>128.23736168831169</v>
      </c>
      <c r="I135" s="81">
        <f t="shared" si="9"/>
        <v>869710.74000000022</v>
      </c>
      <c r="J135" s="112">
        <f t="shared" ref="J135:J151" si="10">E135/E$151*100</f>
        <v>0.72766791021328603</v>
      </c>
      <c r="K135" s="75"/>
      <c r="L135" s="89"/>
      <c r="M135" s="89"/>
      <c r="N135" s="89"/>
      <c r="O135" s="75"/>
      <c r="P135" s="89"/>
      <c r="Q135" s="89"/>
      <c r="R135" s="89"/>
      <c r="S135" s="75"/>
      <c r="T135" s="22"/>
      <c r="U135" s="22"/>
      <c r="V135" s="69"/>
      <c r="W135" s="69"/>
      <c r="X135" s="4"/>
      <c r="Y135" s="71"/>
      <c r="Z135" s="72"/>
      <c r="AA135" s="73"/>
      <c r="AB135" s="74"/>
      <c r="AC135" s="74"/>
      <c r="AD135" s="74"/>
      <c r="AE135" s="73"/>
      <c r="AF135" s="74"/>
      <c r="AG135" s="74"/>
      <c r="AH135" s="74"/>
      <c r="AI135" s="73"/>
      <c r="AJ135" s="74"/>
      <c r="AK135" s="74"/>
      <c r="AL135" s="74"/>
      <c r="AM135" s="73"/>
      <c r="AN135" s="74"/>
      <c r="AO135" s="74"/>
      <c r="AP135" s="74"/>
      <c r="AQ135" s="73"/>
      <c r="AR135" s="68"/>
      <c r="AS135" s="203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69"/>
      <c r="BH135" s="4"/>
      <c r="BI135" s="4"/>
    </row>
    <row r="136" spans="1:61" s="100" customFormat="1" ht="56.25" customHeight="1" x14ac:dyDescent="0.35">
      <c r="A136" s="101" t="s">
        <v>131</v>
      </c>
      <c r="B136" s="102">
        <v>22012600</v>
      </c>
      <c r="C136" s="80">
        <v>858600</v>
      </c>
      <c r="D136" s="80">
        <v>218200</v>
      </c>
      <c r="E136" s="81">
        <v>157410</v>
      </c>
      <c r="F136" s="82">
        <f t="shared" si="6"/>
        <v>18.333333333333332</v>
      </c>
      <c r="G136" s="81">
        <f t="shared" si="7"/>
        <v>-701190</v>
      </c>
      <c r="H136" s="82">
        <f t="shared" si="8"/>
        <v>72.140238313473887</v>
      </c>
      <c r="I136" s="81">
        <f t="shared" si="9"/>
        <v>-60790</v>
      </c>
      <c r="J136" s="112">
        <f t="shared" si="10"/>
        <v>2.9000150463340854E-2</v>
      </c>
      <c r="K136" s="75"/>
      <c r="L136" s="89"/>
      <c r="M136" s="89"/>
      <c r="N136" s="89"/>
      <c r="O136" s="75"/>
      <c r="P136" s="89"/>
      <c r="Q136" s="89"/>
      <c r="R136" s="89"/>
      <c r="S136" s="75"/>
      <c r="T136" s="22"/>
      <c r="U136" s="22"/>
      <c r="V136" s="69"/>
      <c r="W136" s="69"/>
      <c r="X136" s="4"/>
      <c r="Y136" s="71"/>
      <c r="Z136" s="72"/>
      <c r="AA136" s="73"/>
      <c r="AB136" s="74"/>
      <c r="AC136" s="74"/>
      <c r="AD136" s="74"/>
      <c r="AE136" s="73"/>
      <c r="AF136" s="74"/>
      <c r="AG136" s="74"/>
      <c r="AH136" s="74"/>
      <c r="AI136" s="73"/>
      <c r="AJ136" s="74"/>
      <c r="AK136" s="74"/>
      <c r="AL136" s="74"/>
      <c r="AM136" s="73"/>
      <c r="AN136" s="74"/>
      <c r="AO136" s="74"/>
      <c r="AP136" s="74"/>
      <c r="AQ136" s="73"/>
      <c r="AR136" s="68"/>
      <c r="AS136" s="203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69"/>
      <c r="BH136" s="4"/>
      <c r="BI136" s="4"/>
    </row>
    <row r="137" spans="1:61" ht="96.75" customHeight="1" x14ac:dyDescent="0.4">
      <c r="A137" s="101" t="s">
        <v>132</v>
      </c>
      <c r="B137" s="102">
        <v>22012900</v>
      </c>
      <c r="C137" s="80">
        <v>140000</v>
      </c>
      <c r="D137" s="80">
        <v>9800</v>
      </c>
      <c r="E137" s="81">
        <v>10829.67</v>
      </c>
      <c r="F137" s="82">
        <f t="shared" si="6"/>
        <v>7.7354785714285708</v>
      </c>
      <c r="G137" s="81">
        <f t="shared" si="7"/>
        <v>-129170.33</v>
      </c>
      <c r="H137" s="82">
        <f t="shared" si="8"/>
        <v>110.50683673469388</v>
      </c>
      <c r="I137" s="81">
        <f t="shared" si="9"/>
        <v>1029.67</v>
      </c>
      <c r="J137" s="112">
        <f t="shared" si="10"/>
        <v>1.9951849276941013E-3</v>
      </c>
      <c r="K137" s="75"/>
      <c r="L137" s="89"/>
      <c r="M137" s="89"/>
      <c r="N137" s="89"/>
      <c r="O137" s="75"/>
      <c r="P137" s="89"/>
      <c r="Q137" s="89"/>
      <c r="R137" s="89"/>
      <c r="S137" s="75"/>
      <c r="T137" s="8"/>
      <c r="U137" s="8"/>
      <c r="V137" s="69"/>
      <c r="W137" s="88"/>
      <c r="Y137" s="84"/>
      <c r="Z137" s="85"/>
      <c r="AA137" s="73"/>
      <c r="AB137" s="86"/>
      <c r="AC137" s="86"/>
      <c r="AD137" s="86"/>
      <c r="AE137" s="73"/>
      <c r="AF137" s="86"/>
      <c r="AG137" s="86"/>
      <c r="AH137" s="86"/>
      <c r="AI137" s="73"/>
      <c r="AJ137" s="86"/>
      <c r="AK137" s="86"/>
      <c r="AL137" s="86"/>
      <c r="AM137" s="73"/>
      <c r="AN137" s="86"/>
      <c r="AO137" s="86"/>
      <c r="AP137" s="86"/>
      <c r="AQ137" s="73"/>
      <c r="AR137" s="83"/>
      <c r="AS137" s="191"/>
      <c r="BG137" s="69"/>
    </row>
    <row r="138" spans="1:61" s="100" customFormat="1" ht="152.4" hidden="1" customHeight="1" x14ac:dyDescent="0.35">
      <c r="A138" s="92" t="s">
        <v>133</v>
      </c>
      <c r="B138" s="93">
        <v>22080000</v>
      </c>
      <c r="C138" s="94">
        <v>9000000</v>
      </c>
      <c r="D138" s="94">
        <v>2100000</v>
      </c>
      <c r="E138" s="95">
        <v>2164896.19</v>
      </c>
      <c r="F138" s="96">
        <f t="shared" si="6"/>
        <v>24.054402111111113</v>
      </c>
      <c r="G138" s="97">
        <f t="shared" si="7"/>
        <v>-6835103.8100000005</v>
      </c>
      <c r="H138" s="96">
        <f t="shared" si="8"/>
        <v>103.09029476190477</v>
      </c>
      <c r="I138" s="97">
        <f t="shared" si="9"/>
        <v>64896.189999999944</v>
      </c>
      <c r="J138" s="189">
        <f t="shared" si="10"/>
        <v>0.39884578646536656</v>
      </c>
      <c r="K138" s="75"/>
      <c r="L138" s="67"/>
      <c r="M138" s="67"/>
      <c r="N138" s="67"/>
      <c r="O138" s="75"/>
      <c r="P138" s="67"/>
      <c r="Q138" s="67"/>
      <c r="R138" s="67"/>
      <c r="S138" s="75"/>
      <c r="T138" s="22"/>
      <c r="U138" s="22"/>
      <c r="V138" s="69"/>
      <c r="W138" s="69"/>
      <c r="X138" s="4"/>
      <c r="Y138" s="71"/>
      <c r="Z138" s="72"/>
      <c r="AA138" s="73"/>
      <c r="AB138" s="74"/>
      <c r="AC138" s="74"/>
      <c r="AD138" s="74"/>
      <c r="AE138" s="73"/>
      <c r="AF138" s="74"/>
      <c r="AG138" s="74"/>
      <c r="AH138" s="74"/>
      <c r="AI138" s="73"/>
      <c r="AJ138" s="74"/>
      <c r="AK138" s="74"/>
      <c r="AL138" s="74"/>
      <c r="AM138" s="73"/>
      <c r="AN138" s="74"/>
      <c r="AO138" s="74"/>
      <c r="AP138" s="74"/>
      <c r="AQ138" s="73"/>
      <c r="AR138" s="68"/>
      <c r="AS138" s="203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69"/>
      <c r="BH138" s="4"/>
      <c r="BI138" s="4"/>
    </row>
    <row r="139" spans="1:61" ht="71.400000000000006" customHeight="1" x14ac:dyDescent="0.4">
      <c r="A139" s="78" t="s">
        <v>134</v>
      </c>
      <c r="B139" s="79">
        <v>22080400</v>
      </c>
      <c r="C139" s="80">
        <v>9000000</v>
      </c>
      <c r="D139" s="80">
        <v>2100000</v>
      </c>
      <c r="E139" s="81">
        <v>2164896.19</v>
      </c>
      <c r="F139" s="82">
        <f t="shared" si="6"/>
        <v>24.054402111111113</v>
      </c>
      <c r="G139" s="81">
        <f t="shared" si="7"/>
        <v>-6835103.8100000005</v>
      </c>
      <c r="H139" s="82">
        <f t="shared" si="8"/>
        <v>103.09029476190477</v>
      </c>
      <c r="I139" s="81">
        <f t="shared" si="9"/>
        <v>64896.189999999944</v>
      </c>
      <c r="J139" s="112">
        <f t="shared" si="10"/>
        <v>0.39884578646536656</v>
      </c>
      <c r="K139" s="75"/>
      <c r="L139" s="89"/>
      <c r="M139" s="89"/>
      <c r="N139" s="89"/>
      <c r="O139" s="75"/>
      <c r="P139" s="89"/>
      <c r="Q139" s="89"/>
      <c r="R139" s="89"/>
      <c r="S139" s="75"/>
      <c r="T139" s="8"/>
      <c r="U139" s="8"/>
      <c r="V139" s="69"/>
      <c r="W139" s="88"/>
      <c r="Y139" s="84"/>
      <c r="Z139" s="85"/>
      <c r="AA139" s="73"/>
      <c r="AB139" s="86"/>
      <c r="AC139" s="86"/>
      <c r="AD139" s="86"/>
      <c r="AE139" s="73"/>
      <c r="AF139" s="86"/>
      <c r="AG139" s="86"/>
      <c r="AH139" s="86"/>
      <c r="AI139" s="73"/>
      <c r="AJ139" s="86"/>
      <c r="AK139" s="86"/>
      <c r="AL139" s="86"/>
      <c r="AM139" s="73"/>
      <c r="AN139" s="86"/>
      <c r="AO139" s="86"/>
      <c r="AP139" s="86"/>
      <c r="AQ139" s="73"/>
      <c r="AR139" s="83"/>
      <c r="AS139" s="191"/>
      <c r="BG139" s="69"/>
    </row>
    <row r="140" spans="1:61" s="5" customFormat="1" ht="54" customHeight="1" x14ac:dyDescent="0.4">
      <c r="A140" s="60" t="s">
        <v>135</v>
      </c>
      <c r="B140" s="61">
        <v>22090000</v>
      </c>
      <c r="C140" s="62">
        <v>150000</v>
      </c>
      <c r="D140" s="62">
        <v>27300</v>
      </c>
      <c r="E140" s="63">
        <v>40805.25</v>
      </c>
      <c r="F140" s="64">
        <f t="shared" ref="F140:F203" si="11">E140/C140*100</f>
        <v>27.203500000000002</v>
      </c>
      <c r="G140" s="65">
        <f t="shared" ref="G140:G203" si="12">E140-C140</f>
        <v>-109194.75</v>
      </c>
      <c r="H140" s="64">
        <f t="shared" ref="H140:H203" si="13">E140/D140*100</f>
        <v>149.4697802197802</v>
      </c>
      <c r="I140" s="65">
        <f t="shared" ref="I140:I203" si="14">E140-D140</f>
        <v>13505.25</v>
      </c>
      <c r="J140" s="66">
        <f t="shared" si="10"/>
        <v>7.5176824197588418E-3</v>
      </c>
      <c r="K140" s="108"/>
      <c r="L140" s="108"/>
      <c r="M140" s="108"/>
      <c r="N140" s="108"/>
      <c r="O140" s="108"/>
      <c r="P140" s="108"/>
      <c r="Q140" s="108"/>
      <c r="R140" s="108"/>
      <c r="S140" s="108"/>
      <c r="T140" s="8"/>
      <c r="U140" s="8"/>
      <c r="V140" s="88"/>
      <c r="W140" s="88"/>
      <c r="Y140" s="103"/>
      <c r="Z140" s="104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83"/>
      <c r="AS140" s="191"/>
      <c r="BG140" s="88"/>
    </row>
    <row r="141" spans="1:61" ht="122.4" hidden="1" customHeight="1" x14ac:dyDescent="0.4">
      <c r="A141" s="78" t="s">
        <v>136</v>
      </c>
      <c r="B141" s="79">
        <v>22090100</v>
      </c>
      <c r="C141" s="80">
        <v>100000</v>
      </c>
      <c r="D141" s="80">
        <v>13800</v>
      </c>
      <c r="E141" s="81">
        <v>28665.55</v>
      </c>
      <c r="F141" s="82">
        <f t="shared" si="11"/>
        <v>28.66555</v>
      </c>
      <c r="G141" s="81">
        <f t="shared" si="12"/>
        <v>-71334.45</v>
      </c>
      <c r="H141" s="82">
        <f t="shared" si="13"/>
        <v>207.72137681159418</v>
      </c>
      <c r="I141" s="81">
        <f t="shared" si="14"/>
        <v>14865.55</v>
      </c>
      <c r="J141" s="112">
        <f t="shared" si="10"/>
        <v>5.281146452667685E-3</v>
      </c>
      <c r="K141" s="75"/>
      <c r="L141" s="89"/>
      <c r="M141" s="89"/>
      <c r="N141" s="89"/>
      <c r="O141" s="75"/>
      <c r="P141" s="89"/>
      <c r="Q141" s="89"/>
      <c r="R141" s="89"/>
      <c r="S141" s="75"/>
      <c r="T141" s="8"/>
      <c r="U141" s="8"/>
      <c r="V141" s="69"/>
      <c r="W141" s="88"/>
      <c r="Y141" s="84"/>
      <c r="Z141" s="85"/>
      <c r="AA141" s="73"/>
      <c r="AB141" s="86"/>
      <c r="AC141" s="86"/>
      <c r="AD141" s="86"/>
      <c r="AE141" s="73"/>
      <c r="AF141" s="86"/>
      <c r="AG141" s="86"/>
      <c r="AH141" s="86"/>
      <c r="AI141" s="73"/>
      <c r="AJ141" s="86"/>
      <c r="AK141" s="86"/>
      <c r="AL141" s="86"/>
      <c r="AM141" s="73"/>
      <c r="AN141" s="86"/>
      <c r="AO141" s="86"/>
      <c r="AP141" s="86"/>
      <c r="AQ141" s="73"/>
      <c r="AR141" s="83"/>
      <c r="AS141" s="191"/>
      <c r="BG141" s="69"/>
    </row>
    <row r="142" spans="1:61" ht="42" hidden="1" customHeight="1" x14ac:dyDescent="0.4">
      <c r="A142" s="78" t="s">
        <v>137</v>
      </c>
      <c r="B142" s="79">
        <v>22090200</v>
      </c>
      <c r="C142" s="80">
        <v>0</v>
      </c>
      <c r="D142" s="80">
        <v>0</v>
      </c>
      <c r="E142" s="81">
        <v>341.70000000000005</v>
      </c>
      <c r="F142" s="82" t="e">
        <f t="shared" si="11"/>
        <v>#DIV/0!</v>
      </c>
      <c r="G142" s="81">
        <f t="shared" si="12"/>
        <v>341.70000000000005</v>
      </c>
      <c r="H142" s="82" t="e">
        <f t="shared" si="13"/>
        <v>#DIV/0!</v>
      </c>
      <c r="I142" s="81">
        <f t="shared" si="14"/>
        <v>341.70000000000005</v>
      </c>
      <c r="J142" s="112">
        <f t="shared" si="10"/>
        <v>6.2952489761283086E-5</v>
      </c>
      <c r="K142" s="75"/>
      <c r="L142" s="89"/>
      <c r="M142" s="89"/>
      <c r="N142" s="89"/>
      <c r="O142" s="75"/>
      <c r="P142" s="89"/>
      <c r="Q142" s="89"/>
      <c r="R142" s="89"/>
      <c r="S142" s="75"/>
      <c r="T142" s="8"/>
      <c r="U142" s="8"/>
      <c r="V142" s="69"/>
      <c r="W142" s="88"/>
      <c r="Y142" s="204"/>
      <c r="Z142" s="205"/>
      <c r="AA142" s="73"/>
      <c r="AB142" s="86"/>
      <c r="AC142" s="86"/>
      <c r="AD142" s="86"/>
      <c r="AE142" s="73"/>
      <c r="AF142" s="86"/>
      <c r="AG142" s="86"/>
      <c r="AH142" s="86"/>
      <c r="AI142" s="73"/>
      <c r="AJ142" s="86"/>
      <c r="AK142" s="86"/>
      <c r="AL142" s="86"/>
      <c r="AM142" s="73"/>
      <c r="AN142" s="86"/>
      <c r="AO142" s="86"/>
      <c r="AP142" s="86"/>
      <c r="AQ142" s="73"/>
      <c r="AR142" s="83"/>
      <c r="AS142" s="191"/>
      <c r="BG142" s="69"/>
    </row>
    <row r="143" spans="1:61" ht="126" hidden="1" customHeight="1" x14ac:dyDescent="0.4">
      <c r="A143" s="78" t="s">
        <v>138</v>
      </c>
      <c r="B143" s="79">
        <v>22090300</v>
      </c>
      <c r="C143" s="80">
        <v>0</v>
      </c>
      <c r="D143" s="80">
        <v>0</v>
      </c>
      <c r="E143" s="81">
        <v>0</v>
      </c>
      <c r="F143" s="82" t="e">
        <f t="shared" si="11"/>
        <v>#DIV/0!</v>
      </c>
      <c r="G143" s="81">
        <f t="shared" si="12"/>
        <v>0</v>
      </c>
      <c r="H143" s="82" t="e">
        <f t="shared" si="13"/>
        <v>#DIV/0!</v>
      </c>
      <c r="I143" s="81">
        <f t="shared" si="14"/>
        <v>0</v>
      </c>
      <c r="J143" s="112">
        <f t="shared" si="10"/>
        <v>0</v>
      </c>
      <c r="K143" s="75"/>
      <c r="L143" s="89"/>
      <c r="M143" s="89"/>
      <c r="N143" s="89"/>
      <c r="O143" s="75"/>
      <c r="P143" s="89"/>
      <c r="Q143" s="89"/>
      <c r="R143" s="89"/>
      <c r="S143" s="75"/>
      <c r="T143" s="8"/>
      <c r="U143" s="8"/>
      <c r="V143" s="69"/>
      <c r="W143" s="88"/>
      <c r="Y143" s="206"/>
      <c r="Z143" s="205"/>
      <c r="AA143" s="73"/>
      <c r="AB143" s="86"/>
      <c r="AC143" s="86"/>
      <c r="AD143" s="86"/>
      <c r="AE143" s="73"/>
      <c r="AF143" s="86"/>
      <c r="AG143" s="86"/>
      <c r="AH143" s="86"/>
      <c r="AI143" s="73"/>
      <c r="AJ143" s="86"/>
      <c r="AK143" s="86"/>
      <c r="AL143" s="86"/>
      <c r="AM143" s="73"/>
      <c r="AN143" s="86"/>
      <c r="AO143" s="86"/>
      <c r="AP143" s="86"/>
      <c r="AQ143" s="73"/>
      <c r="AR143" s="83"/>
      <c r="AS143" s="191"/>
      <c r="BG143" s="69"/>
    </row>
    <row r="144" spans="1:61" ht="95.4" hidden="1" customHeight="1" x14ac:dyDescent="0.4">
      <c r="A144" s="78" t="s">
        <v>139</v>
      </c>
      <c r="B144" s="79">
        <v>22090400</v>
      </c>
      <c r="C144" s="80">
        <v>50000</v>
      </c>
      <c r="D144" s="80">
        <v>13500</v>
      </c>
      <c r="E144" s="81">
        <v>11798</v>
      </c>
      <c r="F144" s="82">
        <f t="shared" si="11"/>
        <v>23.596</v>
      </c>
      <c r="G144" s="81">
        <f t="shared" si="12"/>
        <v>-38202</v>
      </c>
      <c r="H144" s="82">
        <f t="shared" si="13"/>
        <v>87.392592592592592</v>
      </c>
      <c r="I144" s="81">
        <f t="shared" si="14"/>
        <v>-1702</v>
      </c>
      <c r="J144" s="112">
        <f t="shared" si="10"/>
        <v>2.1735834773298733E-3</v>
      </c>
      <c r="K144" s="75"/>
      <c r="L144" s="89"/>
      <c r="M144" s="89"/>
      <c r="N144" s="89"/>
      <c r="O144" s="75"/>
      <c r="P144" s="89"/>
      <c r="Q144" s="89"/>
      <c r="R144" s="89"/>
      <c r="S144" s="75"/>
      <c r="T144" s="8"/>
      <c r="U144" s="8"/>
      <c r="V144" s="69"/>
      <c r="W144" s="88"/>
      <c r="Y144" s="84"/>
      <c r="Z144" s="85"/>
      <c r="AA144" s="73"/>
      <c r="AB144" s="86"/>
      <c r="AC144" s="86"/>
      <c r="AD144" s="86"/>
      <c r="AE144" s="73"/>
      <c r="AF144" s="86"/>
      <c r="AG144" s="86"/>
      <c r="AH144" s="86"/>
      <c r="AI144" s="73"/>
      <c r="AJ144" s="86"/>
      <c r="AK144" s="86"/>
      <c r="AL144" s="86"/>
      <c r="AM144" s="73"/>
      <c r="AN144" s="86"/>
      <c r="AO144" s="86"/>
      <c r="AP144" s="86"/>
      <c r="AQ144" s="73"/>
      <c r="AR144" s="83"/>
      <c r="AS144" s="191"/>
      <c r="BG144" s="69"/>
    </row>
    <row r="145" spans="1:61" s="100" customFormat="1" ht="69" hidden="1" customHeight="1" x14ac:dyDescent="0.35">
      <c r="A145" s="92" t="s">
        <v>140</v>
      </c>
      <c r="B145" s="93">
        <v>24000000</v>
      </c>
      <c r="C145" s="94">
        <v>10980000</v>
      </c>
      <c r="D145" s="94">
        <v>2244500</v>
      </c>
      <c r="E145" s="95">
        <v>4142853.7900000005</v>
      </c>
      <c r="F145" s="96">
        <f t="shared" si="11"/>
        <v>37.73090883424409</v>
      </c>
      <c r="G145" s="97">
        <f t="shared" si="12"/>
        <v>-6837146.209999999</v>
      </c>
      <c r="H145" s="96">
        <f t="shared" si="13"/>
        <v>184.57802584094455</v>
      </c>
      <c r="I145" s="97">
        <f t="shared" si="14"/>
        <v>1898353.7900000005</v>
      </c>
      <c r="J145" s="189">
        <f t="shared" si="10"/>
        <v>0.76325127538035653</v>
      </c>
      <c r="K145" s="75"/>
      <c r="L145" s="67"/>
      <c r="M145" s="67"/>
      <c r="N145" s="67"/>
      <c r="O145" s="75"/>
      <c r="P145" s="67"/>
      <c r="Q145" s="67"/>
      <c r="R145" s="67"/>
      <c r="S145" s="75"/>
      <c r="T145" s="22"/>
      <c r="U145" s="22"/>
      <c r="V145" s="69"/>
      <c r="W145" s="69"/>
      <c r="X145" s="4"/>
      <c r="Y145" s="71"/>
      <c r="Z145" s="72"/>
      <c r="AA145" s="73"/>
      <c r="AB145" s="74"/>
      <c r="AC145" s="74"/>
      <c r="AD145" s="74"/>
      <c r="AE145" s="73"/>
      <c r="AF145" s="74"/>
      <c r="AG145" s="74"/>
      <c r="AH145" s="74"/>
      <c r="AI145" s="73"/>
      <c r="AJ145" s="74"/>
      <c r="AK145" s="74"/>
      <c r="AL145" s="74"/>
      <c r="AM145" s="73"/>
      <c r="AN145" s="74"/>
      <c r="AO145" s="74"/>
      <c r="AP145" s="74"/>
      <c r="AQ145" s="73"/>
      <c r="AR145" s="68"/>
      <c r="AS145" s="203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69"/>
      <c r="BH145" s="4"/>
      <c r="BI145" s="4"/>
    </row>
    <row r="146" spans="1:61" ht="126" hidden="1" customHeight="1" x14ac:dyDescent="0.4">
      <c r="A146" s="207" t="s">
        <v>141</v>
      </c>
      <c r="B146" s="208">
        <v>24030000</v>
      </c>
      <c r="C146" s="209"/>
      <c r="D146" s="209"/>
      <c r="E146" s="97"/>
      <c r="F146" s="96" t="e">
        <f t="shared" si="11"/>
        <v>#DIV/0!</v>
      </c>
      <c r="G146" s="97">
        <f t="shared" si="12"/>
        <v>0</v>
      </c>
      <c r="H146" s="96" t="e">
        <f t="shared" si="13"/>
        <v>#DIV/0!</v>
      </c>
      <c r="I146" s="97">
        <f t="shared" si="14"/>
        <v>0</v>
      </c>
      <c r="J146" s="189">
        <f t="shared" si="10"/>
        <v>0</v>
      </c>
      <c r="K146" s="75"/>
      <c r="L146" s="89"/>
      <c r="M146" s="89"/>
      <c r="N146" s="89"/>
      <c r="O146" s="75"/>
      <c r="P146" s="89"/>
      <c r="Q146" s="89"/>
      <c r="R146" s="89"/>
      <c r="S146" s="75"/>
      <c r="T146" s="8"/>
      <c r="U146" s="8"/>
      <c r="V146" s="69"/>
      <c r="W146" s="88"/>
      <c r="Y146" s="84"/>
      <c r="Z146" s="85"/>
      <c r="AA146" s="73"/>
      <c r="AB146" s="86"/>
      <c r="AC146" s="86"/>
      <c r="AD146" s="86"/>
      <c r="AE146" s="73"/>
      <c r="AF146" s="86"/>
      <c r="AG146" s="86"/>
      <c r="AH146" s="86"/>
      <c r="AI146" s="73"/>
      <c r="AJ146" s="86"/>
      <c r="AK146" s="86"/>
      <c r="AL146" s="86"/>
      <c r="AM146" s="73"/>
      <c r="AN146" s="86"/>
      <c r="AO146" s="86"/>
      <c r="AP146" s="86"/>
      <c r="AQ146" s="73"/>
      <c r="AR146" s="83"/>
      <c r="AS146" s="176"/>
      <c r="BG146" s="69"/>
    </row>
    <row r="147" spans="1:61" s="100" customFormat="1" ht="81.599999999999994" hidden="1" customHeight="1" x14ac:dyDescent="0.35">
      <c r="A147" s="92" t="s">
        <v>142</v>
      </c>
      <c r="B147" s="93">
        <v>24060000</v>
      </c>
      <c r="C147" s="94">
        <v>10980000</v>
      </c>
      <c r="D147" s="94">
        <v>2244500</v>
      </c>
      <c r="E147" s="95">
        <v>4142853.7900000005</v>
      </c>
      <c r="F147" s="96">
        <f t="shared" si="11"/>
        <v>37.73090883424409</v>
      </c>
      <c r="G147" s="97">
        <f t="shared" si="12"/>
        <v>-6837146.209999999</v>
      </c>
      <c r="H147" s="96">
        <f t="shared" si="13"/>
        <v>184.57802584094455</v>
      </c>
      <c r="I147" s="97">
        <f t="shared" si="14"/>
        <v>1898353.7900000005</v>
      </c>
      <c r="J147" s="189">
        <f t="shared" si="10"/>
        <v>0.76325127538035653</v>
      </c>
      <c r="K147" s="75"/>
      <c r="L147" s="67"/>
      <c r="M147" s="67"/>
      <c r="N147" s="67"/>
      <c r="O147" s="75"/>
      <c r="P147" s="67"/>
      <c r="Q147" s="67"/>
      <c r="R147" s="67"/>
      <c r="S147" s="75"/>
      <c r="T147" s="22"/>
      <c r="U147" s="22"/>
      <c r="V147" s="69"/>
      <c r="W147" s="69"/>
      <c r="X147" s="4"/>
      <c r="Y147" s="71"/>
      <c r="Z147" s="72"/>
      <c r="AA147" s="73"/>
      <c r="AB147" s="74"/>
      <c r="AC147" s="74"/>
      <c r="AD147" s="74"/>
      <c r="AE147" s="73"/>
      <c r="AF147" s="74"/>
      <c r="AG147" s="74"/>
      <c r="AH147" s="74"/>
      <c r="AI147" s="73"/>
      <c r="AJ147" s="74"/>
      <c r="AK147" s="74"/>
      <c r="AL147" s="74"/>
      <c r="AM147" s="73"/>
      <c r="AN147" s="74"/>
      <c r="AO147" s="74"/>
      <c r="AP147" s="74"/>
      <c r="AQ147" s="73"/>
      <c r="AR147" s="68"/>
      <c r="AS147" s="190"/>
      <c r="AT147" s="4"/>
      <c r="AU147" s="4"/>
      <c r="AV147" s="16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69"/>
      <c r="BH147" s="4"/>
      <c r="BI147" s="4"/>
    </row>
    <row r="148" spans="1:61" ht="55.95" customHeight="1" x14ac:dyDescent="0.4">
      <c r="A148" s="78" t="s">
        <v>122</v>
      </c>
      <c r="B148" s="79">
        <v>24060300</v>
      </c>
      <c r="C148" s="80">
        <v>980000</v>
      </c>
      <c r="D148" s="80">
        <v>362000</v>
      </c>
      <c r="E148" s="81">
        <v>2271476.4400000004</v>
      </c>
      <c r="F148" s="82">
        <f t="shared" si="11"/>
        <v>231.78331020408169</v>
      </c>
      <c r="G148" s="81">
        <f t="shared" si="12"/>
        <v>1291476.4400000004</v>
      </c>
      <c r="H148" s="82">
        <f t="shared" si="13"/>
        <v>627.47967955801118</v>
      </c>
      <c r="I148" s="81">
        <f t="shared" si="14"/>
        <v>1909476.4400000004</v>
      </c>
      <c r="J148" s="112">
        <f t="shared" si="10"/>
        <v>0.41848140863943739</v>
      </c>
      <c r="K148" s="75"/>
      <c r="L148" s="89"/>
      <c r="M148" s="89"/>
      <c r="N148" s="89"/>
      <c r="O148" s="75"/>
      <c r="P148" s="89"/>
      <c r="Q148" s="89"/>
      <c r="R148" s="89"/>
      <c r="S148" s="75"/>
      <c r="T148" s="8"/>
      <c r="U148" s="8"/>
      <c r="V148" s="69"/>
      <c r="W148" s="88"/>
      <c r="Y148" s="84"/>
      <c r="Z148" s="85"/>
      <c r="AA148" s="73"/>
      <c r="AB148" s="86"/>
      <c r="AC148" s="86"/>
      <c r="AD148" s="86"/>
      <c r="AE148" s="73"/>
      <c r="AF148" s="86"/>
      <c r="AG148" s="86"/>
      <c r="AH148" s="86"/>
      <c r="AI148" s="73"/>
      <c r="AJ148" s="86"/>
      <c r="AK148" s="86"/>
      <c r="AL148" s="86"/>
      <c r="AM148" s="73"/>
      <c r="AN148" s="86"/>
      <c r="AO148" s="86"/>
      <c r="AP148" s="86"/>
      <c r="AQ148" s="73"/>
      <c r="AR148" s="83"/>
      <c r="AS148" s="176"/>
      <c r="BG148" s="69"/>
    </row>
    <row r="149" spans="1:61" s="138" customFormat="1" ht="168" customHeight="1" x14ac:dyDescent="0.4">
      <c r="A149" s="78" t="s">
        <v>143</v>
      </c>
      <c r="B149" s="79">
        <v>24062200</v>
      </c>
      <c r="C149" s="80">
        <v>10000000</v>
      </c>
      <c r="D149" s="80">
        <v>1882500</v>
      </c>
      <c r="E149" s="81">
        <v>1871377.35</v>
      </c>
      <c r="F149" s="82">
        <f t="shared" si="11"/>
        <v>18.713773499999999</v>
      </c>
      <c r="G149" s="81">
        <f t="shared" si="12"/>
        <v>-8128622.6500000004</v>
      </c>
      <c r="H149" s="82">
        <f t="shared" si="13"/>
        <v>99.409155378486062</v>
      </c>
      <c r="I149" s="81">
        <f t="shared" si="14"/>
        <v>-11122.649999999907</v>
      </c>
      <c r="J149" s="112">
        <f t="shared" si="10"/>
        <v>0.34476986674091914</v>
      </c>
      <c r="K149" s="75"/>
      <c r="L149" s="89"/>
      <c r="M149" s="89"/>
      <c r="N149" s="89"/>
      <c r="O149" s="75"/>
      <c r="P149" s="89"/>
      <c r="Q149" s="89"/>
      <c r="R149" s="89"/>
      <c r="S149" s="75"/>
      <c r="T149" s="83"/>
      <c r="U149" s="83"/>
      <c r="V149" s="69"/>
      <c r="W149" s="88"/>
      <c r="X149" s="6"/>
      <c r="Y149" s="84"/>
      <c r="Z149" s="85"/>
      <c r="AA149" s="73"/>
      <c r="AB149" s="86"/>
      <c r="AC149" s="86"/>
      <c r="AD149" s="86"/>
      <c r="AE149" s="73"/>
      <c r="AF149" s="86"/>
      <c r="AG149" s="86"/>
      <c r="AH149" s="86"/>
      <c r="AI149" s="73"/>
      <c r="AJ149" s="86"/>
      <c r="AK149" s="86"/>
      <c r="AL149" s="86"/>
      <c r="AM149" s="73"/>
      <c r="AN149" s="86"/>
      <c r="AO149" s="86"/>
      <c r="AP149" s="86"/>
      <c r="AQ149" s="73"/>
      <c r="AR149" s="83"/>
      <c r="AS149" s="169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9"/>
      <c r="BH149" s="6"/>
      <c r="BI149" s="6"/>
    </row>
    <row r="150" spans="1:61" s="228" customFormat="1" ht="102.75" hidden="1" customHeight="1" x14ac:dyDescent="0.4">
      <c r="A150" s="210" t="s">
        <v>144</v>
      </c>
      <c r="B150" s="211">
        <v>31010200</v>
      </c>
      <c r="C150" s="212">
        <v>0</v>
      </c>
      <c r="D150" s="212">
        <v>0</v>
      </c>
      <c r="E150" s="213">
        <v>0</v>
      </c>
      <c r="F150" s="82" t="e">
        <f t="shared" si="11"/>
        <v>#DIV/0!</v>
      </c>
      <c r="G150" s="213">
        <f t="shared" si="12"/>
        <v>0</v>
      </c>
      <c r="H150" s="214"/>
      <c r="I150" s="213">
        <f t="shared" si="14"/>
        <v>0</v>
      </c>
      <c r="J150" s="215">
        <f t="shared" si="10"/>
        <v>0</v>
      </c>
      <c r="K150" s="224"/>
      <c r="L150" s="225"/>
      <c r="M150" s="225"/>
      <c r="N150" s="225"/>
      <c r="O150" s="224"/>
      <c r="P150" s="225"/>
      <c r="Q150" s="225"/>
      <c r="R150" s="225"/>
      <c r="S150" s="224"/>
      <c r="T150" s="223"/>
      <c r="U150" s="223"/>
      <c r="V150" s="217"/>
      <c r="W150" s="222"/>
      <c r="X150" s="216"/>
      <c r="Y150" s="218"/>
      <c r="Z150" s="219"/>
      <c r="AA150" s="220"/>
      <c r="AB150" s="221"/>
      <c r="AC150" s="221"/>
      <c r="AD150" s="221"/>
      <c r="AE150" s="220"/>
      <c r="AF150" s="221"/>
      <c r="AG150" s="221"/>
      <c r="AH150" s="221"/>
      <c r="AI150" s="220"/>
      <c r="AJ150" s="221"/>
      <c r="AK150" s="221"/>
      <c r="AL150" s="221"/>
      <c r="AM150" s="220"/>
      <c r="AN150" s="221"/>
      <c r="AO150" s="221"/>
      <c r="AP150" s="221"/>
      <c r="AQ150" s="220"/>
      <c r="AR150" s="226"/>
      <c r="AS150" s="227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7"/>
      <c r="BH150" s="216"/>
      <c r="BI150" s="216"/>
    </row>
    <row r="151" spans="1:61" s="230" customFormat="1" ht="54.6" customHeight="1" x14ac:dyDescent="0.4">
      <c r="A151" s="49" t="s">
        <v>145</v>
      </c>
      <c r="B151" s="34"/>
      <c r="C151" s="35">
        <v>2657770960</v>
      </c>
      <c r="D151" s="35">
        <v>640561060</v>
      </c>
      <c r="E151" s="36">
        <v>542790287.24000001</v>
      </c>
      <c r="F151" s="37">
        <f t="shared" si="11"/>
        <v>20.422763865250452</v>
      </c>
      <c r="G151" s="38">
        <f t="shared" si="12"/>
        <v>-2114980672.76</v>
      </c>
      <c r="H151" s="37">
        <f t="shared" si="13"/>
        <v>84.736697425847268</v>
      </c>
      <c r="I151" s="38">
        <f t="shared" si="14"/>
        <v>-97770772.75999999</v>
      </c>
      <c r="J151" s="39">
        <f t="shared" si="10"/>
        <v>100</v>
      </c>
      <c r="K151" s="229"/>
      <c r="L151" s="229"/>
      <c r="M151" s="229"/>
      <c r="N151" s="229"/>
      <c r="O151" s="229"/>
      <c r="P151" s="229"/>
      <c r="Q151" s="229"/>
      <c r="R151" s="229"/>
      <c r="S151" s="234"/>
      <c r="T151" s="236"/>
      <c r="U151" s="236"/>
      <c r="V151" s="231"/>
      <c r="W151" s="235"/>
      <c r="X151" s="236"/>
      <c r="Y151" s="232"/>
      <c r="Z151" s="233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29"/>
      <c r="AQ151" s="234"/>
      <c r="AR151" s="236"/>
      <c r="AS151" s="237"/>
      <c r="AU151" s="235"/>
      <c r="AV151" s="235"/>
      <c r="AW151" s="235"/>
      <c r="BG151" s="235"/>
    </row>
    <row r="152" spans="1:61" s="251" customFormat="1" ht="59.4" hidden="1" customHeight="1" x14ac:dyDescent="0.5">
      <c r="A152" s="238" t="s">
        <v>146</v>
      </c>
      <c r="B152" s="123">
        <v>41010100</v>
      </c>
      <c r="C152" s="239">
        <v>0</v>
      </c>
      <c r="D152" s="239">
        <v>0</v>
      </c>
      <c r="E152" s="240">
        <v>0</v>
      </c>
      <c r="F152" s="241" t="e">
        <f t="shared" si="11"/>
        <v>#DIV/0!</v>
      </c>
      <c r="G152" s="240">
        <f t="shared" si="12"/>
        <v>0</v>
      </c>
      <c r="H152" s="241" t="e">
        <f t="shared" si="13"/>
        <v>#DIV/0!</v>
      </c>
      <c r="I152" s="240">
        <f t="shared" si="14"/>
        <v>0</v>
      </c>
      <c r="J152" s="242"/>
      <c r="K152" s="247"/>
      <c r="L152" s="249"/>
      <c r="M152" s="249"/>
      <c r="N152" s="249"/>
      <c r="O152" s="247"/>
      <c r="P152" s="249"/>
      <c r="Q152" s="249"/>
      <c r="R152" s="249"/>
      <c r="S152" s="247"/>
      <c r="T152" s="248"/>
      <c r="U152" s="248"/>
      <c r="V152" s="244"/>
      <c r="W152" s="244"/>
      <c r="X152" s="248"/>
      <c r="Y152" s="245"/>
      <c r="Z152" s="246"/>
      <c r="AA152" s="247"/>
      <c r="AB152" s="249"/>
      <c r="AC152" s="249"/>
      <c r="AD152" s="249"/>
      <c r="AE152" s="247"/>
      <c r="AF152" s="249"/>
      <c r="AG152" s="249"/>
      <c r="AH152" s="249"/>
      <c r="AI152" s="247"/>
      <c r="AJ152" s="249"/>
      <c r="AK152" s="249"/>
      <c r="AL152" s="249"/>
      <c r="AM152" s="247"/>
      <c r="AN152" s="249"/>
      <c r="AO152" s="249"/>
      <c r="AP152" s="249"/>
      <c r="AQ152" s="247"/>
      <c r="AR152" s="248"/>
      <c r="AS152" s="250"/>
      <c r="AT152" s="243"/>
      <c r="AU152" s="244"/>
      <c r="AV152" s="244"/>
      <c r="AW152" s="244"/>
      <c r="AX152" s="243"/>
      <c r="AY152" s="243"/>
      <c r="AZ152" s="243"/>
      <c r="BA152" s="243"/>
      <c r="BB152" s="243"/>
      <c r="BC152" s="243"/>
      <c r="BD152" s="243"/>
      <c r="BE152" s="243"/>
      <c r="BF152" s="243"/>
      <c r="BG152" s="244"/>
      <c r="BH152" s="243"/>
      <c r="BI152" s="243"/>
    </row>
    <row r="153" spans="1:61" s="254" customFormat="1" ht="42" hidden="1" customHeight="1" x14ac:dyDescent="0.4">
      <c r="A153" s="173" t="s">
        <v>147</v>
      </c>
      <c r="B153" s="252"/>
      <c r="C153" s="117">
        <v>2657770960</v>
      </c>
      <c r="D153" s="117">
        <v>640561060</v>
      </c>
      <c r="E153" s="118">
        <v>542790287.24000001</v>
      </c>
      <c r="F153" s="82">
        <f t="shared" si="11"/>
        <v>20.422763865250452</v>
      </c>
      <c r="G153" s="81">
        <f t="shared" si="12"/>
        <v>-2114980672.76</v>
      </c>
      <c r="H153" s="82">
        <f t="shared" si="13"/>
        <v>84.736697425847268</v>
      </c>
      <c r="I153" s="81">
        <f t="shared" si="14"/>
        <v>-97770772.75999999</v>
      </c>
      <c r="J153" s="253">
        <f>J151-J152</f>
        <v>100</v>
      </c>
      <c r="K153" s="67"/>
      <c r="L153" s="67"/>
      <c r="M153" s="67"/>
      <c r="N153" s="67"/>
      <c r="O153" s="67"/>
      <c r="P153" s="67"/>
      <c r="Q153" s="67"/>
      <c r="R153" s="67"/>
      <c r="S153" s="67"/>
      <c r="T153" s="83"/>
      <c r="U153" s="83"/>
      <c r="V153" s="69"/>
      <c r="W153" s="88"/>
      <c r="X153" s="83"/>
      <c r="Y153" s="71"/>
      <c r="Z153" s="10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3"/>
      <c r="AR153" s="83"/>
      <c r="AS153" s="168"/>
      <c r="AT153" s="6"/>
      <c r="AU153" s="88"/>
      <c r="AV153" s="88"/>
      <c r="AW153" s="88"/>
      <c r="AX153" s="6"/>
      <c r="AY153" s="6"/>
      <c r="AZ153" s="6"/>
      <c r="BA153" s="6"/>
      <c r="BB153" s="6"/>
      <c r="BC153" s="6"/>
      <c r="BD153" s="6"/>
      <c r="BE153" s="6"/>
      <c r="BF153" s="6"/>
      <c r="BG153" s="69"/>
      <c r="BH153" s="6"/>
      <c r="BI153" s="6"/>
    </row>
    <row r="154" spans="1:61" s="254" customFormat="1" ht="23.4" hidden="1" customHeight="1" x14ac:dyDescent="0.4">
      <c r="A154" s="255"/>
      <c r="B154" s="102"/>
      <c r="C154" s="113"/>
      <c r="D154" s="113"/>
      <c r="E154" s="114"/>
      <c r="F154" s="82" t="e">
        <f t="shared" si="11"/>
        <v>#DIV/0!</v>
      </c>
      <c r="G154" s="81">
        <f t="shared" si="12"/>
        <v>0</v>
      </c>
      <c r="H154" s="82" t="e">
        <f t="shared" si="13"/>
        <v>#DIV/0!</v>
      </c>
      <c r="I154" s="81">
        <f t="shared" si="14"/>
        <v>0</v>
      </c>
      <c r="J154" s="242"/>
      <c r="K154" s="67"/>
      <c r="L154" s="67"/>
      <c r="M154" s="67"/>
      <c r="N154" s="67"/>
      <c r="O154" s="67"/>
      <c r="P154" s="67"/>
      <c r="Q154" s="67"/>
      <c r="R154" s="67"/>
      <c r="S154" s="75"/>
      <c r="T154" s="83"/>
      <c r="U154" s="83"/>
      <c r="V154" s="69"/>
      <c r="W154" s="88"/>
      <c r="X154" s="83"/>
      <c r="Y154" s="71"/>
      <c r="Z154" s="10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3"/>
      <c r="AR154" s="83"/>
      <c r="AS154" s="168"/>
      <c r="AT154" s="6"/>
      <c r="AU154" s="88"/>
      <c r="AV154" s="88"/>
      <c r="AW154" s="88"/>
      <c r="AX154" s="6"/>
      <c r="AY154" s="6"/>
      <c r="AZ154" s="6"/>
      <c r="BA154" s="6"/>
      <c r="BB154" s="6"/>
      <c r="BC154" s="6"/>
      <c r="BD154" s="6"/>
      <c r="BE154" s="6"/>
      <c r="BF154" s="6"/>
      <c r="BG154" s="69"/>
      <c r="BH154" s="6"/>
      <c r="BI154" s="6"/>
    </row>
    <row r="155" spans="1:61" s="254" customFormat="1" ht="23.4" hidden="1" customHeight="1" x14ac:dyDescent="0.4">
      <c r="A155" s="255"/>
      <c r="B155" s="102"/>
      <c r="C155" s="113"/>
      <c r="D155" s="113"/>
      <c r="E155" s="114"/>
      <c r="F155" s="82" t="e">
        <f t="shared" si="11"/>
        <v>#DIV/0!</v>
      </c>
      <c r="G155" s="81">
        <f t="shared" si="12"/>
        <v>0</v>
      </c>
      <c r="H155" s="82" t="e">
        <f t="shared" si="13"/>
        <v>#DIV/0!</v>
      </c>
      <c r="I155" s="81">
        <f t="shared" si="14"/>
        <v>0</v>
      </c>
      <c r="J155" s="242"/>
      <c r="K155" s="67"/>
      <c r="L155" s="67"/>
      <c r="M155" s="67"/>
      <c r="N155" s="67"/>
      <c r="O155" s="67"/>
      <c r="P155" s="67"/>
      <c r="Q155" s="67"/>
      <c r="R155" s="67"/>
      <c r="S155" s="75"/>
      <c r="T155" s="83"/>
      <c r="U155" s="83"/>
      <c r="V155" s="69"/>
      <c r="W155" s="88"/>
      <c r="X155" s="83"/>
      <c r="Y155" s="71"/>
      <c r="Z155" s="10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3"/>
      <c r="AR155" s="83"/>
      <c r="AS155" s="168"/>
      <c r="AT155" s="6"/>
      <c r="AU155" s="88"/>
      <c r="AV155" s="88"/>
      <c r="AW155" s="88"/>
      <c r="AX155" s="6"/>
      <c r="AY155" s="6"/>
      <c r="AZ155" s="6"/>
      <c r="BA155" s="6"/>
      <c r="BB155" s="6"/>
      <c r="BC155" s="6"/>
      <c r="BD155" s="6"/>
      <c r="BE155" s="6"/>
      <c r="BF155" s="6"/>
      <c r="BG155" s="69"/>
      <c r="BH155" s="6"/>
      <c r="BI155" s="6"/>
    </row>
    <row r="156" spans="1:61" s="254" customFormat="1" ht="23.4" hidden="1" customHeight="1" x14ac:dyDescent="0.4">
      <c r="A156" s="255"/>
      <c r="B156" s="102"/>
      <c r="C156" s="113"/>
      <c r="D156" s="113"/>
      <c r="E156" s="114"/>
      <c r="F156" s="82" t="e">
        <f t="shared" si="11"/>
        <v>#DIV/0!</v>
      </c>
      <c r="G156" s="81">
        <f t="shared" si="12"/>
        <v>0</v>
      </c>
      <c r="H156" s="82" t="e">
        <f t="shared" si="13"/>
        <v>#DIV/0!</v>
      </c>
      <c r="I156" s="81">
        <f t="shared" si="14"/>
        <v>0</v>
      </c>
      <c r="J156" s="242"/>
      <c r="K156" s="67"/>
      <c r="L156" s="67"/>
      <c r="M156" s="67"/>
      <c r="N156" s="67"/>
      <c r="O156" s="67"/>
      <c r="P156" s="67"/>
      <c r="Q156" s="67"/>
      <c r="R156" s="67"/>
      <c r="S156" s="75"/>
      <c r="T156" s="83"/>
      <c r="U156" s="83"/>
      <c r="V156" s="69"/>
      <c r="W156" s="88"/>
      <c r="X156" s="83"/>
      <c r="Y156" s="71"/>
      <c r="Z156" s="10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3"/>
      <c r="AR156" s="83"/>
      <c r="AS156" s="168"/>
      <c r="AT156" s="6"/>
      <c r="AU156" s="88"/>
      <c r="AV156" s="88"/>
      <c r="AW156" s="88"/>
      <c r="AX156" s="6"/>
      <c r="AY156" s="6"/>
      <c r="AZ156" s="6"/>
      <c r="BA156" s="6"/>
      <c r="BB156" s="6"/>
      <c r="BC156" s="6"/>
      <c r="BD156" s="6"/>
      <c r="BE156" s="6"/>
      <c r="BF156" s="6"/>
      <c r="BG156" s="69"/>
      <c r="BH156" s="6"/>
      <c r="BI156" s="6"/>
    </row>
    <row r="157" spans="1:61" s="254" customFormat="1" ht="23.4" hidden="1" customHeight="1" x14ac:dyDescent="0.4">
      <c r="A157" s="255"/>
      <c r="B157" s="102"/>
      <c r="C157" s="113"/>
      <c r="D157" s="113"/>
      <c r="E157" s="114"/>
      <c r="F157" s="82" t="e">
        <f t="shared" si="11"/>
        <v>#DIV/0!</v>
      </c>
      <c r="G157" s="81">
        <f t="shared" si="12"/>
        <v>0</v>
      </c>
      <c r="H157" s="82" t="e">
        <f t="shared" si="13"/>
        <v>#DIV/0!</v>
      </c>
      <c r="I157" s="81">
        <f t="shared" si="14"/>
        <v>0</v>
      </c>
      <c r="J157" s="242"/>
      <c r="K157" s="67"/>
      <c r="L157" s="67"/>
      <c r="M157" s="67"/>
      <c r="N157" s="67"/>
      <c r="O157" s="67"/>
      <c r="P157" s="67"/>
      <c r="Q157" s="67"/>
      <c r="R157" s="67"/>
      <c r="S157" s="75"/>
      <c r="T157" s="83"/>
      <c r="U157" s="83"/>
      <c r="V157" s="69"/>
      <c r="W157" s="88"/>
      <c r="X157" s="83"/>
      <c r="Y157" s="71"/>
      <c r="Z157" s="10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3"/>
      <c r="AR157" s="83"/>
      <c r="AS157" s="168"/>
      <c r="AT157" s="6"/>
      <c r="AU157" s="88"/>
      <c r="AV157" s="88"/>
      <c r="AW157" s="88"/>
      <c r="AX157" s="6"/>
      <c r="AY157" s="6"/>
      <c r="AZ157" s="6"/>
      <c r="BA157" s="6"/>
      <c r="BB157" s="6"/>
      <c r="BC157" s="6"/>
      <c r="BD157" s="6"/>
      <c r="BE157" s="6"/>
      <c r="BF157" s="6"/>
      <c r="BG157" s="69"/>
      <c r="BH157" s="6"/>
      <c r="BI157" s="6"/>
    </row>
    <row r="158" spans="1:61" s="147" customFormat="1" ht="50.4" customHeight="1" x14ac:dyDescent="0.35">
      <c r="A158" s="49" t="s">
        <v>148</v>
      </c>
      <c r="B158" s="34"/>
      <c r="C158" s="256">
        <v>379325783</v>
      </c>
      <c r="D158" s="256">
        <v>85724883</v>
      </c>
      <c r="E158" s="257">
        <v>83991789.859999999</v>
      </c>
      <c r="F158" s="258">
        <f t="shared" si="11"/>
        <v>22.14238884468341</v>
      </c>
      <c r="G158" s="259">
        <f t="shared" si="12"/>
        <v>-295333993.13999999</v>
      </c>
      <c r="H158" s="258">
        <f t="shared" si="13"/>
        <v>97.978307955229283</v>
      </c>
      <c r="I158" s="259">
        <f t="shared" si="14"/>
        <v>-1733093.1400000006</v>
      </c>
      <c r="J158" s="260">
        <f>J189+J194</f>
        <v>0</v>
      </c>
      <c r="K158" s="50"/>
      <c r="L158" s="50"/>
      <c r="M158" s="50"/>
      <c r="N158" s="50"/>
      <c r="O158" s="50"/>
      <c r="P158" s="50"/>
      <c r="Q158" s="50"/>
      <c r="R158" s="50"/>
      <c r="S158" s="50"/>
      <c r="T158" s="151"/>
      <c r="U158" s="151"/>
      <c r="V158" s="52"/>
      <c r="W158" s="52"/>
      <c r="X158" s="151"/>
      <c r="Y158" s="55"/>
      <c r="Z158" s="55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1"/>
      <c r="AS158" s="261"/>
      <c r="BG158" s="52"/>
    </row>
    <row r="159" spans="1:61" s="265" customFormat="1" ht="23.4" hidden="1" customHeight="1" x14ac:dyDescent="0.4">
      <c r="A159" s="49"/>
      <c r="B159" s="34"/>
      <c r="C159" s="262"/>
      <c r="D159" s="262"/>
      <c r="E159" s="263"/>
      <c r="F159" s="258" t="e">
        <f t="shared" si="11"/>
        <v>#DIV/0!</v>
      </c>
      <c r="G159" s="259">
        <f t="shared" si="12"/>
        <v>0</v>
      </c>
      <c r="H159" s="258" t="e">
        <f t="shared" si="13"/>
        <v>#DIV/0!</v>
      </c>
      <c r="I159" s="259">
        <f t="shared" si="14"/>
        <v>0</v>
      </c>
      <c r="J159" s="264"/>
      <c r="K159" s="50"/>
      <c r="L159" s="269"/>
      <c r="M159" s="269"/>
      <c r="N159" s="269"/>
      <c r="O159" s="50"/>
      <c r="P159" s="269"/>
      <c r="Q159" s="269"/>
      <c r="R159" s="269"/>
      <c r="S159" s="50"/>
      <c r="T159" s="268"/>
      <c r="U159" s="268"/>
      <c r="V159" s="52"/>
      <c r="W159" s="267"/>
      <c r="X159" s="268"/>
      <c r="Y159" s="54"/>
      <c r="Z159" s="55"/>
      <c r="AA159" s="57"/>
      <c r="AB159" s="266"/>
      <c r="AC159" s="266"/>
      <c r="AD159" s="266"/>
      <c r="AE159" s="57"/>
      <c r="AF159" s="266"/>
      <c r="AG159" s="266"/>
      <c r="AH159" s="266"/>
      <c r="AI159" s="57"/>
      <c r="AJ159" s="266"/>
      <c r="AK159" s="266"/>
      <c r="AL159" s="266"/>
      <c r="AM159" s="57"/>
      <c r="AN159" s="266"/>
      <c r="AO159" s="266"/>
      <c r="AP159" s="266"/>
      <c r="AQ159" s="57"/>
      <c r="AR159" s="270"/>
      <c r="AS159" s="271"/>
      <c r="BG159" s="52"/>
    </row>
    <row r="160" spans="1:61" s="265" customFormat="1" ht="23.4" hidden="1" customHeight="1" x14ac:dyDescent="0.4">
      <c r="A160" s="272"/>
      <c r="B160" s="273"/>
      <c r="C160" s="274"/>
      <c r="D160" s="274"/>
      <c r="E160" s="275"/>
      <c r="F160" s="258" t="e">
        <f t="shared" si="11"/>
        <v>#DIV/0!</v>
      </c>
      <c r="G160" s="259">
        <f t="shared" si="12"/>
        <v>0</v>
      </c>
      <c r="H160" s="258" t="e">
        <f t="shared" si="13"/>
        <v>#DIV/0!</v>
      </c>
      <c r="I160" s="259">
        <f t="shared" si="14"/>
        <v>0</v>
      </c>
      <c r="J160" s="276"/>
      <c r="K160" s="50"/>
      <c r="L160" s="281"/>
      <c r="M160" s="281"/>
      <c r="N160" s="281"/>
      <c r="O160" s="50"/>
      <c r="P160" s="281"/>
      <c r="Q160" s="281"/>
      <c r="R160" s="281"/>
      <c r="S160" s="50"/>
      <c r="T160" s="268"/>
      <c r="U160" s="268"/>
      <c r="V160" s="52"/>
      <c r="W160" s="267"/>
      <c r="X160" s="268"/>
      <c r="Y160" s="277"/>
      <c r="Z160" s="278"/>
      <c r="AA160" s="57"/>
      <c r="AB160" s="279"/>
      <c r="AC160" s="279"/>
      <c r="AD160" s="279"/>
      <c r="AE160" s="57"/>
      <c r="AF160" s="279"/>
      <c r="AG160" s="279"/>
      <c r="AH160" s="279"/>
      <c r="AI160" s="57"/>
      <c r="AJ160" s="279"/>
      <c r="AK160" s="279"/>
      <c r="AL160" s="279"/>
      <c r="AM160" s="57"/>
      <c r="AN160" s="279"/>
      <c r="AO160" s="279"/>
      <c r="AP160" s="279"/>
      <c r="AQ160" s="57"/>
      <c r="AR160" s="270"/>
      <c r="AS160" s="271"/>
      <c r="AV160" s="280"/>
      <c r="AW160" s="280"/>
      <c r="AX160" s="280"/>
      <c r="BG160" s="52"/>
    </row>
    <row r="161" spans="1:59" s="265" customFormat="1" ht="23.4" hidden="1" customHeight="1" x14ac:dyDescent="0.4">
      <c r="A161" s="272"/>
      <c r="B161" s="273">
        <v>41020100</v>
      </c>
      <c r="C161" s="274"/>
      <c r="D161" s="274"/>
      <c r="E161" s="275"/>
      <c r="F161" s="258" t="e">
        <f t="shared" si="11"/>
        <v>#DIV/0!</v>
      </c>
      <c r="G161" s="259">
        <f t="shared" si="12"/>
        <v>0</v>
      </c>
      <c r="H161" s="258" t="e">
        <f t="shared" si="13"/>
        <v>#DIV/0!</v>
      </c>
      <c r="I161" s="259">
        <f t="shared" si="14"/>
        <v>0</v>
      </c>
      <c r="J161" s="276"/>
      <c r="K161" s="50"/>
      <c r="L161" s="281"/>
      <c r="M161" s="281"/>
      <c r="N161" s="281"/>
      <c r="O161" s="50"/>
      <c r="P161" s="281"/>
      <c r="Q161" s="281"/>
      <c r="R161" s="281"/>
      <c r="S161" s="50"/>
      <c r="T161" s="268"/>
      <c r="U161" s="268"/>
      <c r="V161" s="52"/>
      <c r="W161" s="267"/>
      <c r="X161" s="268"/>
      <c r="Y161" s="277"/>
      <c r="Z161" s="278"/>
      <c r="AA161" s="57"/>
      <c r="AB161" s="279"/>
      <c r="AC161" s="279"/>
      <c r="AD161" s="279"/>
      <c r="AE161" s="57"/>
      <c r="AF161" s="279"/>
      <c r="AG161" s="279"/>
      <c r="AH161" s="279"/>
      <c r="AI161" s="57"/>
      <c r="AJ161" s="279"/>
      <c r="AK161" s="279"/>
      <c r="AL161" s="279"/>
      <c r="AM161" s="57"/>
      <c r="AN161" s="279"/>
      <c r="AO161" s="279"/>
      <c r="AP161" s="279"/>
      <c r="AQ161" s="57"/>
      <c r="AR161" s="270"/>
      <c r="AS161" s="271"/>
      <c r="AV161" s="280"/>
      <c r="AW161" s="280"/>
      <c r="AX161" s="280"/>
      <c r="BG161" s="52"/>
    </row>
    <row r="162" spans="1:59" s="265" customFormat="1" ht="23.4" hidden="1" customHeight="1" x14ac:dyDescent="0.4">
      <c r="A162" s="282"/>
      <c r="B162" s="273">
        <v>41020601</v>
      </c>
      <c r="C162" s="274"/>
      <c r="D162" s="274"/>
      <c r="E162" s="275"/>
      <c r="F162" s="258" t="e">
        <f t="shared" si="11"/>
        <v>#DIV/0!</v>
      </c>
      <c r="G162" s="259">
        <f t="shared" si="12"/>
        <v>0</v>
      </c>
      <c r="H162" s="258" t="e">
        <f t="shared" si="13"/>
        <v>#DIV/0!</v>
      </c>
      <c r="I162" s="259">
        <f t="shared" si="14"/>
        <v>0</v>
      </c>
      <c r="J162" s="276"/>
      <c r="K162" s="50"/>
      <c r="L162" s="281"/>
      <c r="M162" s="281"/>
      <c r="N162" s="281"/>
      <c r="O162" s="50"/>
      <c r="P162" s="281"/>
      <c r="Q162" s="281"/>
      <c r="R162" s="281"/>
      <c r="S162" s="50"/>
      <c r="T162" s="284"/>
      <c r="U162" s="268"/>
      <c r="V162" s="52"/>
      <c r="W162" s="267"/>
      <c r="X162" s="268"/>
      <c r="Y162" s="283"/>
      <c r="Z162" s="278"/>
      <c r="AA162" s="57"/>
      <c r="AB162" s="279"/>
      <c r="AC162" s="279"/>
      <c r="AD162" s="279"/>
      <c r="AE162" s="57"/>
      <c r="AF162" s="279"/>
      <c r="AG162" s="279"/>
      <c r="AH162" s="279"/>
      <c r="AI162" s="57"/>
      <c r="AJ162" s="279"/>
      <c r="AK162" s="279"/>
      <c r="AL162" s="279"/>
      <c r="AM162" s="57"/>
      <c r="AN162" s="279"/>
      <c r="AO162" s="279"/>
      <c r="AP162" s="279"/>
      <c r="AQ162" s="57"/>
      <c r="AR162" s="270"/>
      <c r="AS162" s="271"/>
      <c r="BG162" s="52"/>
    </row>
    <row r="163" spans="1:59" s="265" customFormat="1" ht="23.4" hidden="1" customHeight="1" x14ac:dyDescent="0.4">
      <c r="A163" s="49"/>
      <c r="B163" s="273">
        <v>41020602</v>
      </c>
      <c r="C163" s="274"/>
      <c r="D163" s="274"/>
      <c r="E163" s="275"/>
      <c r="F163" s="258" t="e">
        <f t="shared" si="11"/>
        <v>#DIV/0!</v>
      </c>
      <c r="G163" s="259">
        <f t="shared" si="12"/>
        <v>0</v>
      </c>
      <c r="H163" s="258" t="e">
        <f t="shared" si="13"/>
        <v>#DIV/0!</v>
      </c>
      <c r="I163" s="259">
        <f t="shared" si="14"/>
        <v>0</v>
      </c>
      <c r="J163" s="276"/>
      <c r="K163" s="50"/>
      <c r="L163" s="281"/>
      <c r="M163" s="281"/>
      <c r="N163" s="281"/>
      <c r="O163" s="50"/>
      <c r="P163" s="281"/>
      <c r="Q163" s="281"/>
      <c r="R163" s="281"/>
      <c r="S163" s="50"/>
      <c r="T163" s="268"/>
      <c r="U163" s="268"/>
      <c r="V163" s="52"/>
      <c r="W163" s="267"/>
      <c r="X163" s="268"/>
      <c r="Y163" s="54"/>
      <c r="Z163" s="278"/>
      <c r="AA163" s="57"/>
      <c r="AB163" s="279"/>
      <c r="AC163" s="279"/>
      <c r="AD163" s="279"/>
      <c r="AE163" s="57"/>
      <c r="AF163" s="279"/>
      <c r="AG163" s="279"/>
      <c r="AH163" s="279"/>
      <c r="AI163" s="57"/>
      <c r="AJ163" s="279"/>
      <c r="AK163" s="279"/>
      <c r="AL163" s="279"/>
      <c r="AM163" s="57"/>
      <c r="AN163" s="279"/>
      <c r="AO163" s="279"/>
      <c r="AP163" s="279"/>
      <c r="AQ163" s="57"/>
      <c r="AR163" s="270"/>
      <c r="AS163" s="285"/>
      <c r="BG163" s="52"/>
    </row>
    <row r="164" spans="1:59" s="265" customFormat="1" ht="23.4" hidden="1" customHeight="1" x14ac:dyDescent="0.4">
      <c r="A164" s="286"/>
      <c r="B164" s="287" t="s">
        <v>149</v>
      </c>
      <c r="C164" s="256"/>
      <c r="D164" s="256"/>
      <c r="E164" s="257"/>
      <c r="F164" s="258" t="e">
        <f t="shared" si="11"/>
        <v>#DIV/0!</v>
      </c>
      <c r="G164" s="259">
        <f t="shared" si="12"/>
        <v>0</v>
      </c>
      <c r="H164" s="258" t="e">
        <f t="shared" si="13"/>
        <v>#DIV/0!</v>
      </c>
      <c r="I164" s="259">
        <f t="shared" si="14"/>
        <v>0</v>
      </c>
      <c r="J164" s="288"/>
      <c r="K164" s="50"/>
      <c r="L164" s="292"/>
      <c r="M164" s="292"/>
      <c r="N164" s="292"/>
      <c r="O164" s="50"/>
      <c r="P164" s="292"/>
      <c r="Q164" s="292"/>
      <c r="R164" s="292"/>
      <c r="S164" s="50"/>
      <c r="T164" s="268"/>
      <c r="U164" s="268"/>
      <c r="V164" s="52"/>
      <c r="W164" s="267"/>
      <c r="X164" s="268"/>
      <c r="Y164" s="289"/>
      <c r="Z164" s="290"/>
      <c r="AA164" s="57"/>
      <c r="AB164" s="291"/>
      <c r="AC164" s="291"/>
      <c r="AD164" s="291"/>
      <c r="AE164" s="57"/>
      <c r="AF164" s="291"/>
      <c r="AG164" s="291"/>
      <c r="AH164" s="291"/>
      <c r="AI164" s="57"/>
      <c r="AJ164" s="291"/>
      <c r="AK164" s="291"/>
      <c r="AL164" s="291"/>
      <c r="AM164" s="57"/>
      <c r="AN164" s="291"/>
      <c r="AO164" s="291"/>
      <c r="AP164" s="291"/>
      <c r="AQ164" s="57"/>
      <c r="AR164" s="270"/>
      <c r="AS164" s="271"/>
      <c r="BG164" s="52"/>
    </row>
    <row r="165" spans="1:59" s="147" customFormat="1" ht="23.4" hidden="1" customHeight="1" x14ac:dyDescent="0.35">
      <c r="A165" s="49"/>
      <c r="B165" s="287" t="s">
        <v>150</v>
      </c>
      <c r="C165" s="35"/>
      <c r="D165" s="35"/>
      <c r="E165" s="36"/>
      <c r="F165" s="258" t="e">
        <f t="shared" si="11"/>
        <v>#DIV/0!</v>
      </c>
      <c r="G165" s="259">
        <f t="shared" si="12"/>
        <v>0</v>
      </c>
      <c r="H165" s="258" t="e">
        <f t="shared" si="13"/>
        <v>#DIV/0!</v>
      </c>
      <c r="I165" s="259">
        <f t="shared" si="14"/>
        <v>0</v>
      </c>
      <c r="J165" s="293"/>
      <c r="K165" s="50"/>
      <c r="L165" s="50"/>
      <c r="M165" s="50"/>
      <c r="N165" s="50"/>
      <c r="O165" s="50"/>
      <c r="P165" s="50"/>
      <c r="Q165" s="50"/>
      <c r="R165" s="50"/>
      <c r="S165" s="50"/>
      <c r="T165" s="151"/>
      <c r="U165" s="151"/>
      <c r="V165" s="52"/>
      <c r="W165" s="52"/>
      <c r="X165" s="151"/>
      <c r="Y165" s="54"/>
      <c r="Z165" s="290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1"/>
      <c r="AS165" s="294"/>
      <c r="BG165" s="52"/>
    </row>
    <row r="166" spans="1:59" s="265" customFormat="1" ht="23.4" hidden="1" customHeight="1" x14ac:dyDescent="0.4">
      <c r="A166" s="49"/>
      <c r="B166" s="287"/>
      <c r="C166" s="35"/>
      <c r="D166" s="35"/>
      <c r="E166" s="36"/>
      <c r="F166" s="258" t="e">
        <f t="shared" si="11"/>
        <v>#DIV/0!</v>
      </c>
      <c r="G166" s="259">
        <f t="shared" si="12"/>
        <v>0</v>
      </c>
      <c r="H166" s="258" t="e">
        <f t="shared" si="13"/>
        <v>#DIV/0!</v>
      </c>
      <c r="I166" s="259">
        <f t="shared" si="14"/>
        <v>0</v>
      </c>
      <c r="J166" s="293"/>
      <c r="K166" s="50"/>
      <c r="L166" s="50"/>
      <c r="M166" s="50"/>
      <c r="N166" s="50"/>
      <c r="O166" s="50"/>
      <c r="P166" s="50"/>
      <c r="Q166" s="50"/>
      <c r="R166" s="50"/>
      <c r="S166" s="50"/>
      <c r="T166" s="268"/>
      <c r="U166" s="268"/>
      <c r="V166" s="52"/>
      <c r="W166" s="267"/>
      <c r="X166" s="268"/>
      <c r="Y166" s="54"/>
      <c r="Z166" s="290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270"/>
      <c r="AS166" s="285"/>
      <c r="BG166" s="52"/>
    </row>
    <row r="167" spans="1:59" s="265" customFormat="1" ht="23.4" hidden="1" customHeight="1" x14ac:dyDescent="0.4">
      <c r="A167" s="49"/>
      <c r="B167" s="287"/>
      <c r="C167" s="35"/>
      <c r="D167" s="35"/>
      <c r="E167" s="36"/>
      <c r="F167" s="258" t="e">
        <f t="shared" si="11"/>
        <v>#DIV/0!</v>
      </c>
      <c r="G167" s="259">
        <f t="shared" si="12"/>
        <v>0</v>
      </c>
      <c r="H167" s="258" t="e">
        <f t="shared" si="13"/>
        <v>#DIV/0!</v>
      </c>
      <c r="I167" s="259">
        <f t="shared" si="14"/>
        <v>0</v>
      </c>
      <c r="J167" s="293"/>
      <c r="K167" s="50"/>
      <c r="L167" s="50"/>
      <c r="M167" s="50"/>
      <c r="N167" s="50"/>
      <c r="O167" s="50"/>
      <c r="P167" s="50"/>
      <c r="Q167" s="50"/>
      <c r="R167" s="50"/>
      <c r="S167" s="50"/>
      <c r="T167" s="268"/>
      <c r="U167" s="268"/>
      <c r="V167" s="52"/>
      <c r="W167" s="267"/>
      <c r="X167" s="268"/>
      <c r="Y167" s="54"/>
      <c r="Z167" s="290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270"/>
      <c r="AS167" s="285"/>
      <c r="BG167" s="52"/>
    </row>
    <row r="168" spans="1:59" s="296" customFormat="1" ht="23.4" hidden="1" customHeight="1" x14ac:dyDescent="0.4">
      <c r="A168" s="282"/>
      <c r="B168" s="287"/>
      <c r="C168" s="256"/>
      <c r="D168" s="256"/>
      <c r="E168" s="257"/>
      <c r="F168" s="258" t="e">
        <f t="shared" si="11"/>
        <v>#DIV/0!</v>
      </c>
      <c r="G168" s="259">
        <f t="shared" si="12"/>
        <v>0</v>
      </c>
      <c r="H168" s="258" t="e">
        <f t="shared" si="13"/>
        <v>#DIV/0!</v>
      </c>
      <c r="I168" s="259">
        <f t="shared" si="14"/>
        <v>0</v>
      </c>
      <c r="J168" s="288"/>
      <c r="K168" s="50"/>
      <c r="L168" s="292"/>
      <c r="M168" s="292"/>
      <c r="N168" s="292"/>
      <c r="O168" s="50"/>
      <c r="P168" s="292"/>
      <c r="Q168" s="292"/>
      <c r="R168" s="292"/>
      <c r="S168" s="50"/>
      <c r="T168" s="295"/>
      <c r="U168" s="295"/>
      <c r="V168" s="52"/>
      <c r="W168" s="267"/>
      <c r="X168" s="270"/>
      <c r="Y168" s="283"/>
      <c r="Z168" s="290"/>
      <c r="AA168" s="57"/>
      <c r="AB168" s="291"/>
      <c r="AC168" s="291"/>
      <c r="AD168" s="291"/>
      <c r="AE168" s="57"/>
      <c r="AF168" s="291"/>
      <c r="AG168" s="291"/>
      <c r="AH168" s="291"/>
      <c r="AI168" s="57"/>
      <c r="AJ168" s="291"/>
      <c r="AK168" s="291"/>
      <c r="AL168" s="291"/>
      <c r="AM168" s="57"/>
      <c r="AN168" s="291"/>
      <c r="AO168" s="291"/>
      <c r="AP168" s="291"/>
      <c r="AQ168" s="57"/>
      <c r="AR168" s="270"/>
      <c r="AS168" s="297"/>
      <c r="BG168" s="52"/>
    </row>
    <row r="169" spans="1:59" s="265" customFormat="1" ht="23.4" hidden="1" customHeight="1" x14ac:dyDescent="0.4">
      <c r="A169" s="49"/>
      <c r="B169" s="287"/>
      <c r="C169" s="35"/>
      <c r="D169" s="35"/>
      <c r="E169" s="36"/>
      <c r="F169" s="258" t="e">
        <f t="shared" si="11"/>
        <v>#DIV/0!</v>
      </c>
      <c r="G169" s="259">
        <f t="shared" si="12"/>
        <v>0</v>
      </c>
      <c r="H169" s="258" t="e">
        <f t="shared" si="13"/>
        <v>#DIV/0!</v>
      </c>
      <c r="I169" s="259">
        <f t="shared" si="14"/>
        <v>0</v>
      </c>
      <c r="J169" s="293"/>
      <c r="K169" s="50"/>
      <c r="L169" s="50"/>
      <c r="M169" s="50"/>
      <c r="N169" s="50"/>
      <c r="O169" s="50"/>
      <c r="P169" s="50"/>
      <c r="Q169" s="50"/>
      <c r="R169" s="50"/>
      <c r="S169" s="50"/>
      <c r="T169" s="268"/>
      <c r="U169" s="268"/>
      <c r="V169" s="52"/>
      <c r="W169" s="267"/>
      <c r="X169" s="268"/>
      <c r="Y169" s="54"/>
      <c r="Z169" s="290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270"/>
      <c r="AS169" s="285"/>
      <c r="BG169" s="52"/>
    </row>
    <row r="170" spans="1:59" s="265" customFormat="1" ht="23.4" hidden="1" customHeight="1" x14ac:dyDescent="0.4">
      <c r="A170" s="49"/>
      <c r="B170" s="287"/>
      <c r="C170" s="35"/>
      <c r="D170" s="35"/>
      <c r="E170" s="36"/>
      <c r="F170" s="258" t="e">
        <f t="shared" si="11"/>
        <v>#DIV/0!</v>
      </c>
      <c r="G170" s="259">
        <f t="shared" si="12"/>
        <v>0</v>
      </c>
      <c r="H170" s="258" t="e">
        <f t="shared" si="13"/>
        <v>#DIV/0!</v>
      </c>
      <c r="I170" s="259">
        <f t="shared" si="14"/>
        <v>0</v>
      </c>
      <c r="J170" s="293"/>
      <c r="K170" s="50"/>
      <c r="L170" s="50"/>
      <c r="M170" s="50"/>
      <c r="N170" s="50"/>
      <c r="O170" s="50"/>
      <c r="P170" s="50"/>
      <c r="Q170" s="50"/>
      <c r="R170" s="50"/>
      <c r="S170" s="50"/>
      <c r="T170" s="268"/>
      <c r="U170" s="268"/>
      <c r="V170" s="52"/>
      <c r="W170" s="267"/>
      <c r="X170" s="268"/>
      <c r="Y170" s="54"/>
      <c r="Z170" s="290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270"/>
      <c r="BG170" s="52"/>
    </row>
    <row r="171" spans="1:59" s="298" customFormat="1" ht="23.4" hidden="1" customHeight="1" x14ac:dyDescent="0.4">
      <c r="A171" s="49" t="s">
        <v>151</v>
      </c>
      <c r="B171" s="34">
        <v>41020900</v>
      </c>
      <c r="C171" s="35"/>
      <c r="D171" s="35"/>
      <c r="E171" s="36"/>
      <c r="F171" s="258" t="e">
        <f t="shared" si="11"/>
        <v>#DIV/0!</v>
      </c>
      <c r="G171" s="259">
        <f t="shared" si="12"/>
        <v>0</v>
      </c>
      <c r="H171" s="258" t="e">
        <f t="shared" si="13"/>
        <v>#DIV/0!</v>
      </c>
      <c r="I171" s="259">
        <f t="shared" si="14"/>
        <v>0</v>
      </c>
      <c r="J171" s="293"/>
      <c r="K171" s="58"/>
      <c r="L171" s="299"/>
      <c r="M171" s="299"/>
      <c r="N171" s="299"/>
      <c r="O171" s="58"/>
      <c r="P171" s="299"/>
      <c r="Q171" s="299"/>
      <c r="R171" s="299"/>
      <c r="S171" s="58"/>
      <c r="T171" s="270"/>
      <c r="U171" s="270"/>
      <c r="V171" s="52"/>
      <c r="W171" s="267"/>
      <c r="X171" s="270"/>
      <c r="Y171" s="54"/>
      <c r="Z171" s="55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270"/>
      <c r="AS171" s="300"/>
      <c r="BG171" s="52"/>
    </row>
    <row r="172" spans="1:59" s="265" customFormat="1" ht="42" hidden="1" customHeight="1" x14ac:dyDescent="0.4">
      <c r="A172" s="49" t="s">
        <v>152</v>
      </c>
      <c r="B172" s="301" t="s">
        <v>153</v>
      </c>
      <c r="C172" s="35">
        <v>0</v>
      </c>
      <c r="D172" s="35">
        <v>0</v>
      </c>
      <c r="E172" s="36">
        <v>0</v>
      </c>
      <c r="F172" s="258" t="e">
        <f t="shared" si="11"/>
        <v>#DIV/0!</v>
      </c>
      <c r="G172" s="259">
        <f t="shared" si="12"/>
        <v>0</v>
      </c>
      <c r="H172" s="258" t="e">
        <f t="shared" si="13"/>
        <v>#DIV/0!</v>
      </c>
      <c r="I172" s="259">
        <f t="shared" si="14"/>
        <v>0</v>
      </c>
      <c r="J172" s="293">
        <f>J173+J174+J171</f>
        <v>0</v>
      </c>
      <c r="K172" s="50"/>
      <c r="L172" s="50"/>
      <c r="M172" s="50"/>
      <c r="N172" s="50"/>
      <c r="O172" s="50"/>
      <c r="P172" s="50"/>
      <c r="Q172" s="50"/>
      <c r="R172" s="50"/>
      <c r="S172" s="50"/>
      <c r="T172" s="268"/>
      <c r="U172" s="268"/>
      <c r="V172" s="52"/>
      <c r="W172" s="267"/>
      <c r="X172" s="268"/>
      <c r="Y172" s="302"/>
      <c r="Z172" s="303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270"/>
      <c r="AS172" s="304"/>
      <c r="BG172" s="52"/>
    </row>
    <row r="173" spans="1:59" s="265" customFormat="1" ht="42" hidden="1" customHeight="1" x14ac:dyDescent="0.4">
      <c r="A173" s="305" t="s">
        <v>154</v>
      </c>
      <c r="B173" s="306"/>
      <c r="C173" s="307"/>
      <c r="D173" s="307"/>
      <c r="E173" s="259"/>
      <c r="F173" s="258" t="e">
        <f t="shared" si="11"/>
        <v>#DIV/0!</v>
      </c>
      <c r="G173" s="259">
        <f t="shared" si="12"/>
        <v>0</v>
      </c>
      <c r="H173" s="258" t="e">
        <f t="shared" si="13"/>
        <v>#DIV/0!</v>
      </c>
      <c r="I173" s="259">
        <f t="shared" si="14"/>
        <v>0</v>
      </c>
      <c r="J173" s="308"/>
      <c r="K173" s="50"/>
      <c r="L173" s="312"/>
      <c r="M173" s="312"/>
      <c r="N173" s="312"/>
      <c r="O173" s="50"/>
      <c r="P173" s="312"/>
      <c r="Q173" s="312"/>
      <c r="R173" s="312"/>
      <c r="S173" s="58"/>
      <c r="T173" s="268"/>
      <c r="U173" s="268"/>
      <c r="V173" s="52"/>
      <c r="W173" s="267"/>
      <c r="X173" s="268"/>
      <c r="Y173" s="309"/>
      <c r="Z173" s="310"/>
      <c r="AA173" s="56"/>
      <c r="AB173" s="311"/>
      <c r="AC173" s="311"/>
      <c r="AD173" s="311"/>
      <c r="AE173" s="56"/>
      <c r="AF173" s="311"/>
      <c r="AG173" s="311"/>
      <c r="AH173" s="311"/>
      <c r="AI173" s="56"/>
      <c r="AJ173" s="311"/>
      <c r="AK173" s="311"/>
      <c r="AL173" s="311"/>
      <c r="AM173" s="56"/>
      <c r="AN173" s="311"/>
      <c r="AO173" s="311"/>
      <c r="AP173" s="311"/>
      <c r="AQ173" s="56"/>
      <c r="AR173" s="270"/>
      <c r="AS173" s="285"/>
      <c r="BG173" s="52"/>
    </row>
    <row r="174" spans="1:59" s="265" customFormat="1" ht="24" hidden="1" customHeight="1" x14ac:dyDescent="0.4">
      <c r="A174" s="305" t="s">
        <v>155</v>
      </c>
      <c r="B174" s="306"/>
      <c r="C174" s="307"/>
      <c r="D174" s="307"/>
      <c r="E174" s="259"/>
      <c r="F174" s="258" t="e">
        <f t="shared" si="11"/>
        <v>#DIV/0!</v>
      </c>
      <c r="G174" s="259">
        <f t="shared" si="12"/>
        <v>0</v>
      </c>
      <c r="H174" s="258" t="e">
        <f t="shared" si="13"/>
        <v>#DIV/0!</v>
      </c>
      <c r="I174" s="259">
        <f t="shared" si="14"/>
        <v>0</v>
      </c>
      <c r="J174" s="308"/>
      <c r="K174" s="50"/>
      <c r="L174" s="312"/>
      <c r="M174" s="312"/>
      <c r="N174" s="312"/>
      <c r="O174" s="50"/>
      <c r="P174" s="312"/>
      <c r="Q174" s="312"/>
      <c r="R174" s="312"/>
      <c r="S174" s="58"/>
      <c r="T174" s="268"/>
      <c r="U174" s="268"/>
      <c r="V174" s="52"/>
      <c r="W174" s="267"/>
      <c r="X174" s="268"/>
      <c r="Y174" s="309"/>
      <c r="Z174" s="310"/>
      <c r="AA174" s="56"/>
      <c r="AB174" s="311"/>
      <c r="AC174" s="311"/>
      <c r="AD174" s="311"/>
      <c r="AE174" s="56"/>
      <c r="AF174" s="311"/>
      <c r="AG174" s="311"/>
      <c r="AH174" s="311"/>
      <c r="AI174" s="56"/>
      <c r="AJ174" s="311"/>
      <c r="AK174" s="311"/>
      <c r="AL174" s="311"/>
      <c r="AM174" s="56"/>
      <c r="AN174" s="311"/>
      <c r="AO174" s="311"/>
      <c r="AP174" s="311"/>
      <c r="AQ174" s="56"/>
      <c r="AR174" s="270"/>
      <c r="AS174" s="285"/>
      <c r="BG174" s="52"/>
    </row>
    <row r="175" spans="1:59" s="265" customFormat="1" ht="67.2" hidden="1" customHeight="1" x14ac:dyDescent="0.4">
      <c r="A175" s="49"/>
      <c r="B175" s="301"/>
      <c r="C175" s="35"/>
      <c r="D175" s="35"/>
      <c r="E175" s="36"/>
      <c r="F175" s="258" t="e">
        <f t="shared" si="11"/>
        <v>#DIV/0!</v>
      </c>
      <c r="G175" s="259">
        <f t="shared" si="12"/>
        <v>0</v>
      </c>
      <c r="H175" s="258" t="e">
        <f t="shared" si="13"/>
        <v>#DIV/0!</v>
      </c>
      <c r="I175" s="259">
        <f t="shared" si="14"/>
        <v>0</v>
      </c>
      <c r="J175" s="293"/>
      <c r="K175" s="50"/>
      <c r="L175" s="50"/>
      <c r="M175" s="50"/>
      <c r="N175" s="50"/>
      <c r="O175" s="50"/>
      <c r="P175" s="50"/>
      <c r="Q175" s="50"/>
      <c r="R175" s="50"/>
      <c r="S175" s="50"/>
      <c r="T175" s="268"/>
      <c r="U175" s="268"/>
      <c r="V175" s="52"/>
      <c r="W175" s="267"/>
      <c r="X175" s="268"/>
      <c r="Y175" s="302"/>
      <c r="Z175" s="303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270"/>
      <c r="AS175" s="285"/>
      <c r="BG175" s="52"/>
    </row>
    <row r="176" spans="1:59" s="265" customFormat="1" ht="333.6" hidden="1" customHeight="1" x14ac:dyDescent="0.4">
      <c r="A176" s="313"/>
      <c r="B176" s="306"/>
      <c r="C176" s="307"/>
      <c r="D176" s="307"/>
      <c r="E176" s="259"/>
      <c r="F176" s="258" t="e">
        <f t="shared" si="11"/>
        <v>#DIV/0!</v>
      </c>
      <c r="G176" s="259">
        <f t="shared" si="12"/>
        <v>0</v>
      </c>
      <c r="H176" s="258" t="e">
        <f t="shared" si="13"/>
        <v>#DIV/0!</v>
      </c>
      <c r="I176" s="259">
        <f t="shared" si="14"/>
        <v>0</v>
      </c>
      <c r="J176" s="308"/>
      <c r="K176" s="50"/>
      <c r="L176" s="299"/>
      <c r="M176" s="299"/>
      <c r="N176" s="299"/>
      <c r="O176" s="50"/>
      <c r="P176" s="299"/>
      <c r="Q176" s="299"/>
      <c r="R176" s="299"/>
      <c r="S176" s="58"/>
      <c r="T176" s="268"/>
      <c r="U176" s="268"/>
      <c r="V176" s="52"/>
      <c r="W176" s="267"/>
      <c r="X176" s="268"/>
      <c r="Y176" s="314"/>
      <c r="Z176" s="310"/>
      <c r="AA176" s="57"/>
      <c r="AB176" s="311"/>
      <c r="AC176" s="311"/>
      <c r="AD176" s="311"/>
      <c r="AE176" s="57"/>
      <c r="AF176" s="311"/>
      <c r="AG176" s="311"/>
      <c r="AH176" s="311"/>
      <c r="AI176" s="57"/>
      <c r="AJ176" s="311"/>
      <c r="AK176" s="311"/>
      <c r="AL176" s="311"/>
      <c r="AM176" s="57"/>
      <c r="AN176" s="311"/>
      <c r="AO176" s="311"/>
      <c r="AP176" s="311"/>
      <c r="AQ176" s="56"/>
      <c r="AR176" s="270"/>
      <c r="AS176" s="285"/>
      <c r="BG176" s="52"/>
    </row>
    <row r="177" spans="1:59" s="265" customFormat="1" ht="23.4" hidden="1" customHeight="1" x14ac:dyDescent="0.4">
      <c r="A177" s="305"/>
      <c r="B177" s="306" t="s">
        <v>156</v>
      </c>
      <c r="C177" s="307"/>
      <c r="D177" s="307"/>
      <c r="E177" s="259"/>
      <c r="F177" s="258" t="e">
        <f t="shared" si="11"/>
        <v>#DIV/0!</v>
      </c>
      <c r="G177" s="259">
        <f t="shared" si="12"/>
        <v>0</v>
      </c>
      <c r="H177" s="258" t="e">
        <f t="shared" si="13"/>
        <v>#DIV/0!</v>
      </c>
      <c r="I177" s="259">
        <f t="shared" si="14"/>
        <v>0</v>
      </c>
      <c r="J177" s="308"/>
      <c r="K177" s="50"/>
      <c r="L177" s="299"/>
      <c r="M177" s="299"/>
      <c r="N177" s="299"/>
      <c r="O177" s="50"/>
      <c r="P177" s="299"/>
      <c r="Q177" s="299"/>
      <c r="R177" s="299"/>
      <c r="S177" s="58"/>
      <c r="T177" s="268"/>
      <c r="U177" s="268"/>
      <c r="V177" s="52"/>
      <c r="W177" s="267"/>
      <c r="Y177" s="315"/>
      <c r="Z177" s="310"/>
      <c r="AA177" s="57"/>
      <c r="AB177" s="311"/>
      <c r="AC177" s="311"/>
      <c r="AD177" s="311"/>
      <c r="AE177" s="57"/>
      <c r="AF177" s="311"/>
      <c r="AG177" s="311"/>
      <c r="AH177" s="311"/>
      <c r="AI177" s="57"/>
      <c r="AJ177" s="311"/>
      <c r="AK177" s="311"/>
      <c r="AL177" s="311"/>
      <c r="AM177" s="57"/>
      <c r="AN177" s="311"/>
      <c r="AO177" s="311"/>
      <c r="AP177" s="311"/>
      <c r="AQ177" s="56"/>
      <c r="AR177" s="270"/>
      <c r="AS177" s="285"/>
      <c r="BG177" s="52"/>
    </row>
    <row r="178" spans="1:59" s="265" customFormat="1" ht="23.4" hidden="1" customHeight="1" x14ac:dyDescent="0.4">
      <c r="A178" s="305"/>
      <c r="B178" s="316">
        <v>41030701</v>
      </c>
      <c r="C178" s="317"/>
      <c r="D178" s="317"/>
      <c r="E178" s="318"/>
      <c r="F178" s="258" t="e">
        <f t="shared" si="11"/>
        <v>#DIV/0!</v>
      </c>
      <c r="G178" s="259">
        <f t="shared" si="12"/>
        <v>0</v>
      </c>
      <c r="H178" s="258" t="e">
        <f t="shared" si="13"/>
        <v>#DIV/0!</v>
      </c>
      <c r="I178" s="259">
        <f t="shared" si="14"/>
        <v>0</v>
      </c>
      <c r="J178" s="319"/>
      <c r="K178" s="50"/>
      <c r="L178" s="299"/>
      <c r="M178" s="299"/>
      <c r="N178" s="299"/>
      <c r="O178" s="50"/>
      <c r="P178" s="299"/>
      <c r="Q178" s="299"/>
      <c r="R178" s="299"/>
      <c r="S178" s="58"/>
      <c r="T178" s="268"/>
      <c r="U178" s="268"/>
      <c r="V178" s="52"/>
      <c r="W178" s="267"/>
      <c r="Y178" s="315"/>
      <c r="Z178" s="320"/>
      <c r="AA178" s="57"/>
      <c r="AB178" s="311"/>
      <c r="AC178" s="311"/>
      <c r="AD178" s="311"/>
      <c r="AE178" s="57"/>
      <c r="AF178" s="311"/>
      <c r="AG178" s="311"/>
      <c r="AH178" s="311"/>
      <c r="AI178" s="57"/>
      <c r="AJ178" s="311"/>
      <c r="AK178" s="311"/>
      <c r="AL178" s="311"/>
      <c r="AM178" s="57"/>
      <c r="AN178" s="311"/>
      <c r="AO178" s="311"/>
      <c r="AP178" s="311"/>
      <c r="AQ178" s="56"/>
      <c r="AR178" s="270"/>
      <c r="AS178" s="285"/>
      <c r="BG178" s="52"/>
    </row>
    <row r="179" spans="1:59" s="265" customFormat="1" ht="231" hidden="1" customHeight="1" x14ac:dyDescent="0.4">
      <c r="A179" s="313"/>
      <c r="B179" s="306"/>
      <c r="C179" s="317"/>
      <c r="D179" s="317"/>
      <c r="E179" s="318"/>
      <c r="F179" s="258" t="e">
        <f t="shared" si="11"/>
        <v>#DIV/0!</v>
      </c>
      <c r="G179" s="259">
        <f t="shared" si="12"/>
        <v>0</v>
      </c>
      <c r="H179" s="258" t="e">
        <f t="shared" si="13"/>
        <v>#DIV/0!</v>
      </c>
      <c r="I179" s="259">
        <f t="shared" si="14"/>
        <v>0</v>
      </c>
      <c r="J179" s="319"/>
      <c r="K179" s="50"/>
      <c r="L179" s="299"/>
      <c r="M179" s="299"/>
      <c r="N179" s="299"/>
      <c r="O179" s="50"/>
      <c r="P179" s="299"/>
      <c r="Q179" s="299"/>
      <c r="R179" s="299"/>
      <c r="S179" s="58"/>
      <c r="T179" s="268"/>
      <c r="U179" s="268"/>
      <c r="V179" s="52"/>
      <c r="W179" s="267"/>
      <c r="Y179" s="314"/>
      <c r="Z179" s="310"/>
      <c r="AA179" s="57"/>
      <c r="AB179" s="311"/>
      <c r="AC179" s="311"/>
      <c r="AD179" s="311"/>
      <c r="AE179" s="57"/>
      <c r="AF179" s="311"/>
      <c r="AG179" s="311"/>
      <c r="AH179" s="311"/>
      <c r="AI179" s="57"/>
      <c r="AJ179" s="311"/>
      <c r="AK179" s="311"/>
      <c r="AL179" s="311"/>
      <c r="AM179" s="57"/>
      <c r="AN179" s="311"/>
      <c r="AO179" s="311"/>
      <c r="AP179" s="311"/>
      <c r="AQ179" s="56"/>
      <c r="AR179" s="270"/>
      <c r="AS179" s="285"/>
      <c r="AV179" s="280"/>
      <c r="BG179" s="52"/>
    </row>
    <row r="180" spans="1:59" s="265" customFormat="1" ht="23.4" hidden="1" customHeight="1" x14ac:dyDescent="0.4">
      <c r="A180" s="305"/>
      <c r="B180" s="306"/>
      <c r="C180" s="317"/>
      <c r="D180" s="317"/>
      <c r="E180" s="318"/>
      <c r="F180" s="258" t="e">
        <f t="shared" si="11"/>
        <v>#DIV/0!</v>
      </c>
      <c r="G180" s="259">
        <f t="shared" si="12"/>
        <v>0</v>
      </c>
      <c r="H180" s="258" t="e">
        <f t="shared" si="13"/>
        <v>#DIV/0!</v>
      </c>
      <c r="I180" s="259">
        <f t="shared" si="14"/>
        <v>0</v>
      </c>
      <c r="J180" s="319"/>
      <c r="K180" s="50"/>
      <c r="L180" s="299"/>
      <c r="M180" s="299"/>
      <c r="N180" s="299"/>
      <c r="O180" s="50"/>
      <c r="P180" s="299"/>
      <c r="Q180" s="299"/>
      <c r="R180" s="299"/>
      <c r="S180" s="58"/>
      <c r="T180" s="268"/>
      <c r="U180" s="268"/>
      <c r="V180" s="52"/>
      <c r="W180" s="267"/>
      <c r="Y180" s="315"/>
      <c r="Z180" s="310"/>
      <c r="AA180" s="57"/>
      <c r="AB180" s="311"/>
      <c r="AC180" s="311"/>
      <c r="AD180" s="311"/>
      <c r="AE180" s="57"/>
      <c r="AF180" s="311"/>
      <c r="AG180" s="311"/>
      <c r="AH180" s="311"/>
      <c r="AI180" s="57"/>
      <c r="AJ180" s="311"/>
      <c r="AK180" s="311"/>
      <c r="AL180" s="311"/>
      <c r="AM180" s="57"/>
      <c r="AN180" s="311"/>
      <c r="AO180" s="311"/>
      <c r="AP180" s="311"/>
      <c r="AQ180" s="56"/>
      <c r="AR180" s="270"/>
      <c r="AS180" s="285"/>
      <c r="BG180" s="52"/>
    </row>
    <row r="181" spans="1:59" s="265" customFormat="1" ht="409.6" hidden="1" customHeight="1" x14ac:dyDescent="0.4">
      <c r="A181" s="313"/>
      <c r="B181" s="316"/>
      <c r="C181" s="307"/>
      <c r="D181" s="307"/>
      <c r="E181" s="259"/>
      <c r="F181" s="258" t="e">
        <f t="shared" si="11"/>
        <v>#DIV/0!</v>
      </c>
      <c r="G181" s="259">
        <f t="shared" si="12"/>
        <v>0</v>
      </c>
      <c r="H181" s="258" t="e">
        <f t="shared" si="13"/>
        <v>#DIV/0!</v>
      </c>
      <c r="I181" s="259">
        <f t="shared" si="14"/>
        <v>0</v>
      </c>
      <c r="J181" s="308"/>
      <c r="K181" s="50"/>
      <c r="L181" s="299"/>
      <c r="M181" s="299"/>
      <c r="N181" s="299"/>
      <c r="O181" s="50"/>
      <c r="P181" s="299"/>
      <c r="Q181" s="299"/>
      <c r="R181" s="299"/>
      <c r="S181" s="58"/>
      <c r="T181" s="268"/>
      <c r="U181" s="268"/>
      <c r="V181" s="52"/>
      <c r="W181" s="267"/>
      <c r="Y181" s="314"/>
      <c r="Z181" s="320"/>
      <c r="AA181" s="57"/>
      <c r="AB181" s="311"/>
      <c r="AC181" s="311"/>
      <c r="AD181" s="311"/>
      <c r="AE181" s="57"/>
      <c r="AF181" s="311"/>
      <c r="AG181" s="311"/>
      <c r="AH181" s="311"/>
      <c r="AI181" s="57"/>
      <c r="AJ181" s="311"/>
      <c r="AK181" s="311"/>
      <c r="AL181" s="311"/>
      <c r="AM181" s="57"/>
      <c r="AN181" s="311"/>
      <c r="AO181" s="311"/>
      <c r="AP181" s="311"/>
      <c r="AQ181" s="56"/>
      <c r="AR181" s="270"/>
      <c r="AS181" s="285"/>
      <c r="BG181" s="52"/>
    </row>
    <row r="182" spans="1:59" s="265" customFormat="1" ht="23.4" hidden="1" customHeight="1" x14ac:dyDescent="0.4">
      <c r="A182" s="305"/>
      <c r="B182" s="316"/>
      <c r="C182" s="307"/>
      <c r="D182" s="307"/>
      <c r="E182" s="259"/>
      <c r="F182" s="258" t="e">
        <f t="shared" si="11"/>
        <v>#DIV/0!</v>
      </c>
      <c r="G182" s="259">
        <f t="shared" si="12"/>
        <v>0</v>
      </c>
      <c r="H182" s="258" t="e">
        <f t="shared" si="13"/>
        <v>#DIV/0!</v>
      </c>
      <c r="I182" s="259">
        <f t="shared" si="14"/>
        <v>0</v>
      </c>
      <c r="J182" s="308"/>
      <c r="K182" s="50"/>
      <c r="L182" s="299"/>
      <c r="M182" s="299"/>
      <c r="N182" s="299"/>
      <c r="O182" s="50"/>
      <c r="P182" s="299"/>
      <c r="Q182" s="299"/>
      <c r="R182" s="299"/>
      <c r="S182" s="58"/>
      <c r="T182" s="268"/>
      <c r="U182" s="268"/>
      <c r="V182" s="52"/>
      <c r="W182" s="267"/>
      <c r="Y182" s="315"/>
      <c r="Z182" s="320"/>
      <c r="AA182" s="57"/>
      <c r="AB182" s="311"/>
      <c r="AC182" s="311"/>
      <c r="AD182" s="311"/>
      <c r="AE182" s="57"/>
      <c r="AF182" s="311"/>
      <c r="AG182" s="311"/>
      <c r="AH182" s="311"/>
      <c r="AI182" s="57"/>
      <c r="AJ182" s="311"/>
      <c r="AK182" s="311"/>
      <c r="AL182" s="311"/>
      <c r="AM182" s="57"/>
      <c r="AN182" s="311"/>
      <c r="AO182" s="311"/>
      <c r="AP182" s="311"/>
      <c r="AQ182" s="56"/>
      <c r="AR182" s="270"/>
      <c r="AS182" s="285"/>
      <c r="BG182" s="52"/>
    </row>
    <row r="183" spans="1:59" s="265" customFormat="1" ht="126" hidden="1" customHeight="1" x14ac:dyDescent="0.4">
      <c r="A183" s="313"/>
      <c r="B183" s="306"/>
      <c r="C183" s="317"/>
      <c r="D183" s="317"/>
      <c r="E183" s="318"/>
      <c r="F183" s="258" t="e">
        <f t="shared" si="11"/>
        <v>#DIV/0!</v>
      </c>
      <c r="G183" s="259">
        <f t="shared" si="12"/>
        <v>0</v>
      </c>
      <c r="H183" s="258" t="e">
        <f t="shared" si="13"/>
        <v>#DIV/0!</v>
      </c>
      <c r="I183" s="259">
        <f t="shared" si="14"/>
        <v>0</v>
      </c>
      <c r="J183" s="319"/>
      <c r="K183" s="50"/>
      <c r="L183" s="299"/>
      <c r="M183" s="299"/>
      <c r="N183" s="299"/>
      <c r="O183" s="50"/>
      <c r="P183" s="299"/>
      <c r="Q183" s="299"/>
      <c r="R183" s="299"/>
      <c r="S183" s="58"/>
      <c r="T183" s="268"/>
      <c r="U183" s="268"/>
      <c r="V183" s="52"/>
      <c r="W183" s="267"/>
      <c r="Y183" s="314"/>
      <c r="Z183" s="310"/>
      <c r="AA183" s="57"/>
      <c r="AB183" s="311"/>
      <c r="AC183" s="311"/>
      <c r="AD183" s="311"/>
      <c r="AE183" s="57"/>
      <c r="AF183" s="311"/>
      <c r="AG183" s="311"/>
      <c r="AH183" s="311"/>
      <c r="AI183" s="57"/>
      <c r="AJ183" s="311"/>
      <c r="AK183" s="311"/>
      <c r="AL183" s="311"/>
      <c r="AM183" s="57"/>
      <c r="AN183" s="311"/>
      <c r="AO183" s="311"/>
      <c r="AP183" s="311"/>
      <c r="AQ183" s="56"/>
      <c r="AR183" s="270"/>
      <c r="AS183" s="285"/>
      <c r="AV183" s="280"/>
      <c r="BG183" s="52"/>
    </row>
    <row r="184" spans="1:59" s="265" customFormat="1" ht="23.4" hidden="1" customHeight="1" x14ac:dyDescent="0.4">
      <c r="A184" s="305"/>
      <c r="B184" s="306" t="s">
        <v>157</v>
      </c>
      <c r="C184" s="317"/>
      <c r="D184" s="317"/>
      <c r="E184" s="318"/>
      <c r="F184" s="258" t="e">
        <f t="shared" si="11"/>
        <v>#DIV/0!</v>
      </c>
      <c r="G184" s="259">
        <f t="shared" si="12"/>
        <v>0</v>
      </c>
      <c r="H184" s="258" t="e">
        <f t="shared" si="13"/>
        <v>#DIV/0!</v>
      </c>
      <c r="I184" s="259">
        <f t="shared" si="14"/>
        <v>0</v>
      </c>
      <c r="J184" s="319"/>
      <c r="K184" s="50"/>
      <c r="L184" s="299"/>
      <c r="M184" s="299"/>
      <c r="N184" s="299"/>
      <c r="O184" s="50"/>
      <c r="P184" s="299"/>
      <c r="Q184" s="299"/>
      <c r="R184" s="299"/>
      <c r="S184" s="58"/>
      <c r="T184" s="268"/>
      <c r="U184" s="268"/>
      <c r="V184" s="52"/>
      <c r="W184" s="267"/>
      <c r="Y184" s="315"/>
      <c r="Z184" s="310"/>
      <c r="AA184" s="57"/>
      <c r="AB184" s="311"/>
      <c r="AC184" s="311"/>
      <c r="AD184" s="311"/>
      <c r="AE184" s="57"/>
      <c r="AF184" s="311"/>
      <c r="AG184" s="311"/>
      <c r="AH184" s="311"/>
      <c r="AI184" s="57"/>
      <c r="AJ184" s="311"/>
      <c r="AK184" s="311"/>
      <c r="AL184" s="311"/>
      <c r="AM184" s="57"/>
      <c r="AN184" s="311"/>
      <c r="AO184" s="311"/>
      <c r="AP184" s="311"/>
      <c r="AQ184" s="56"/>
      <c r="AR184" s="270"/>
      <c r="AS184" s="285"/>
      <c r="BG184" s="52"/>
    </row>
    <row r="185" spans="1:59" s="265" customFormat="1" ht="23.4" hidden="1" customHeight="1" x14ac:dyDescent="0.4">
      <c r="A185" s="321"/>
      <c r="B185" s="316"/>
      <c r="C185" s="317"/>
      <c r="D185" s="317"/>
      <c r="E185" s="318"/>
      <c r="F185" s="258" t="e">
        <f t="shared" si="11"/>
        <v>#DIV/0!</v>
      </c>
      <c r="G185" s="259">
        <f t="shared" si="12"/>
        <v>0</v>
      </c>
      <c r="H185" s="258" t="e">
        <f t="shared" si="13"/>
        <v>#DIV/0!</v>
      </c>
      <c r="I185" s="259">
        <f t="shared" si="14"/>
        <v>0</v>
      </c>
      <c r="J185" s="319"/>
      <c r="K185" s="50"/>
      <c r="L185" s="299"/>
      <c r="M185" s="299"/>
      <c r="N185" s="299"/>
      <c r="O185" s="50"/>
      <c r="P185" s="299"/>
      <c r="Q185" s="299"/>
      <c r="R185" s="299"/>
      <c r="S185" s="58"/>
      <c r="T185" s="268"/>
      <c r="U185" s="268"/>
      <c r="V185" s="52"/>
      <c r="W185" s="267"/>
      <c r="Y185" s="322"/>
      <c r="Z185" s="320"/>
      <c r="AA185" s="57"/>
      <c r="AB185" s="311"/>
      <c r="AC185" s="311"/>
      <c r="AD185" s="311"/>
      <c r="AE185" s="57"/>
      <c r="AF185" s="311"/>
      <c r="AG185" s="311"/>
      <c r="AH185" s="311"/>
      <c r="AI185" s="57"/>
      <c r="AJ185" s="311"/>
      <c r="AK185" s="311"/>
      <c r="AL185" s="311"/>
      <c r="AM185" s="57"/>
      <c r="AN185" s="311"/>
      <c r="AO185" s="311"/>
      <c r="AP185" s="311"/>
      <c r="AQ185" s="56"/>
      <c r="AR185" s="270"/>
      <c r="AS185" s="285"/>
      <c r="BG185" s="52"/>
    </row>
    <row r="186" spans="1:59" s="265" customFormat="1" ht="23.4" hidden="1" customHeight="1" x14ac:dyDescent="0.4">
      <c r="A186" s="305"/>
      <c r="B186" s="306"/>
      <c r="C186" s="317"/>
      <c r="D186" s="317"/>
      <c r="E186" s="318"/>
      <c r="F186" s="258" t="e">
        <f t="shared" si="11"/>
        <v>#DIV/0!</v>
      </c>
      <c r="G186" s="259">
        <f t="shared" si="12"/>
        <v>0</v>
      </c>
      <c r="H186" s="258" t="e">
        <f t="shared" si="13"/>
        <v>#DIV/0!</v>
      </c>
      <c r="I186" s="259">
        <f t="shared" si="14"/>
        <v>0</v>
      </c>
      <c r="J186" s="319"/>
      <c r="K186" s="50"/>
      <c r="L186" s="299"/>
      <c r="M186" s="299"/>
      <c r="N186" s="299"/>
      <c r="O186" s="50"/>
      <c r="P186" s="299"/>
      <c r="Q186" s="299"/>
      <c r="R186" s="299"/>
      <c r="S186" s="58"/>
      <c r="T186" s="268"/>
      <c r="U186" s="268"/>
      <c r="V186" s="52"/>
      <c r="W186" s="267"/>
      <c r="Y186" s="322"/>
      <c r="Z186" s="310"/>
      <c r="AA186" s="57"/>
      <c r="AB186" s="311"/>
      <c r="AC186" s="311"/>
      <c r="AD186" s="311"/>
      <c r="AE186" s="57"/>
      <c r="AF186" s="311"/>
      <c r="AG186" s="311"/>
      <c r="AH186" s="311"/>
      <c r="AI186" s="57"/>
      <c r="AJ186" s="311"/>
      <c r="AK186" s="311"/>
      <c r="AL186" s="311"/>
      <c r="AM186" s="57"/>
      <c r="AN186" s="311"/>
      <c r="AO186" s="311"/>
      <c r="AP186" s="311"/>
      <c r="AQ186" s="56"/>
      <c r="AR186" s="270"/>
      <c r="AS186" s="285"/>
      <c r="BG186" s="52"/>
    </row>
    <row r="187" spans="1:59" s="265" customFormat="1" ht="23.4" hidden="1" customHeight="1" x14ac:dyDescent="0.4">
      <c r="A187" s="305"/>
      <c r="B187" s="306" t="s">
        <v>158</v>
      </c>
      <c r="C187" s="317"/>
      <c r="D187" s="317"/>
      <c r="E187" s="318"/>
      <c r="F187" s="258" t="e">
        <f t="shared" si="11"/>
        <v>#DIV/0!</v>
      </c>
      <c r="G187" s="259">
        <f t="shared" si="12"/>
        <v>0</v>
      </c>
      <c r="H187" s="258" t="e">
        <f t="shared" si="13"/>
        <v>#DIV/0!</v>
      </c>
      <c r="I187" s="259">
        <f t="shared" si="14"/>
        <v>0</v>
      </c>
      <c r="J187" s="319"/>
      <c r="K187" s="50"/>
      <c r="L187" s="299"/>
      <c r="M187" s="299"/>
      <c r="N187" s="299"/>
      <c r="O187" s="50"/>
      <c r="P187" s="299"/>
      <c r="Q187" s="299"/>
      <c r="R187" s="299"/>
      <c r="S187" s="58"/>
      <c r="T187" s="268"/>
      <c r="U187" s="268"/>
      <c r="V187" s="52"/>
      <c r="W187" s="267"/>
      <c r="Y187" s="315"/>
      <c r="Z187" s="310"/>
      <c r="AA187" s="57"/>
      <c r="AB187" s="311"/>
      <c r="AC187" s="311"/>
      <c r="AD187" s="311"/>
      <c r="AE187" s="57"/>
      <c r="AF187" s="311"/>
      <c r="AG187" s="311"/>
      <c r="AH187" s="311"/>
      <c r="AI187" s="57"/>
      <c r="AJ187" s="311"/>
      <c r="AK187" s="311"/>
      <c r="AL187" s="311"/>
      <c r="AM187" s="57"/>
      <c r="AN187" s="311"/>
      <c r="AO187" s="311"/>
      <c r="AP187" s="311"/>
      <c r="AQ187" s="56"/>
      <c r="AR187" s="270"/>
      <c r="AS187" s="285"/>
      <c r="BG187" s="52"/>
    </row>
    <row r="188" spans="1:59" s="147" customFormat="1" ht="23.4" hidden="1" customHeight="1" x14ac:dyDescent="0.4">
      <c r="A188" s="313"/>
      <c r="B188" s="323">
        <v>41035800</v>
      </c>
      <c r="C188" s="317"/>
      <c r="D188" s="317"/>
      <c r="E188" s="318"/>
      <c r="F188" s="258" t="e">
        <f t="shared" si="11"/>
        <v>#DIV/0!</v>
      </c>
      <c r="G188" s="259">
        <f t="shared" si="12"/>
        <v>0</v>
      </c>
      <c r="H188" s="258" t="e">
        <f t="shared" si="13"/>
        <v>#DIV/0!</v>
      </c>
      <c r="I188" s="259">
        <f t="shared" si="14"/>
        <v>0</v>
      </c>
      <c r="J188" s="319"/>
      <c r="K188" s="58"/>
      <c r="L188" s="299"/>
      <c r="M188" s="299"/>
      <c r="N188" s="299"/>
      <c r="O188" s="58"/>
      <c r="P188" s="299"/>
      <c r="Q188" s="299"/>
      <c r="R188" s="299"/>
      <c r="S188" s="58"/>
      <c r="T188" s="151"/>
      <c r="U188" s="151"/>
      <c r="V188" s="52"/>
      <c r="W188" s="267"/>
      <c r="X188" s="324"/>
      <c r="Y188" s="314"/>
      <c r="Z188" s="304"/>
      <c r="AA188" s="56"/>
      <c r="AB188" s="311"/>
      <c r="AC188" s="311"/>
      <c r="AD188" s="311"/>
      <c r="AE188" s="56"/>
      <c r="AF188" s="311"/>
      <c r="AG188" s="311"/>
      <c r="AH188" s="311"/>
      <c r="AI188" s="56"/>
      <c r="AJ188" s="311"/>
      <c r="AK188" s="311"/>
      <c r="AL188" s="311"/>
      <c r="AM188" s="56"/>
      <c r="AN188" s="311"/>
      <c r="AO188" s="311"/>
      <c r="AP188" s="311"/>
      <c r="AQ188" s="56"/>
      <c r="AR188" s="270"/>
      <c r="AS188" s="325"/>
      <c r="AT188" s="324"/>
      <c r="AV188" s="324"/>
      <c r="BG188" s="52"/>
    </row>
    <row r="189" spans="1:59" s="147" customFormat="1" ht="81.599999999999994" hidden="1" customHeight="1" x14ac:dyDescent="0.35">
      <c r="A189" s="321" t="s">
        <v>159</v>
      </c>
      <c r="B189" s="326">
        <v>41030000</v>
      </c>
      <c r="C189" s="327">
        <v>364315500</v>
      </c>
      <c r="D189" s="327">
        <v>81288700</v>
      </c>
      <c r="E189" s="328">
        <v>81288700</v>
      </c>
      <c r="F189" s="258">
        <f t="shared" si="11"/>
        <v>22.312720704993335</v>
      </c>
      <c r="G189" s="259">
        <f t="shared" si="12"/>
        <v>-283026800</v>
      </c>
      <c r="H189" s="258">
        <f t="shared" si="13"/>
        <v>100</v>
      </c>
      <c r="I189" s="259">
        <f t="shared" si="14"/>
        <v>0</v>
      </c>
      <c r="J189" s="329">
        <f>J190+J192+J193</f>
        <v>0</v>
      </c>
      <c r="K189" s="58"/>
      <c r="L189" s="330"/>
      <c r="M189" s="330"/>
      <c r="N189" s="330"/>
      <c r="O189" s="58"/>
      <c r="P189" s="330"/>
      <c r="Q189" s="330"/>
      <c r="R189" s="330"/>
      <c r="S189" s="58"/>
      <c r="T189" s="151"/>
      <c r="U189" s="151"/>
      <c r="V189" s="52"/>
      <c r="W189" s="52"/>
      <c r="X189" s="151"/>
      <c r="Y189" s="322"/>
      <c r="Z189" s="202"/>
      <c r="AA189" s="56"/>
      <c r="AB189" s="331"/>
      <c r="AC189" s="331"/>
      <c r="AD189" s="331"/>
      <c r="AE189" s="56"/>
      <c r="AF189" s="331"/>
      <c r="AG189" s="331"/>
      <c r="AH189" s="331"/>
      <c r="AI189" s="56"/>
      <c r="AJ189" s="331"/>
      <c r="AK189" s="331"/>
      <c r="AL189" s="331"/>
      <c r="AM189" s="56"/>
      <c r="AN189" s="331"/>
      <c r="AO189" s="331"/>
      <c r="AP189" s="331"/>
      <c r="AQ189" s="56"/>
      <c r="AR189" s="51"/>
      <c r="AS189" s="332"/>
      <c r="BG189" s="52"/>
    </row>
    <row r="190" spans="1:59" s="265" customFormat="1" ht="100.95" hidden="1" customHeight="1" x14ac:dyDescent="0.4">
      <c r="A190" s="313" t="s">
        <v>160</v>
      </c>
      <c r="B190" s="323">
        <v>41033900</v>
      </c>
      <c r="C190" s="307">
        <v>364315500</v>
      </c>
      <c r="D190" s="307">
        <v>81288700</v>
      </c>
      <c r="E190" s="259">
        <v>81288700</v>
      </c>
      <c r="F190" s="258">
        <f t="shared" si="11"/>
        <v>22.312720704993335</v>
      </c>
      <c r="G190" s="259">
        <f t="shared" si="12"/>
        <v>-283026800</v>
      </c>
      <c r="H190" s="258">
        <f t="shared" si="13"/>
        <v>100</v>
      </c>
      <c r="I190" s="259">
        <f t="shared" si="14"/>
        <v>0</v>
      </c>
      <c r="J190" s="319"/>
      <c r="K190" s="58"/>
      <c r="L190" s="299"/>
      <c r="M190" s="299"/>
      <c r="N190" s="299"/>
      <c r="O190" s="58"/>
      <c r="P190" s="299"/>
      <c r="Q190" s="299"/>
      <c r="R190" s="299"/>
      <c r="S190" s="58"/>
      <c r="T190" s="268"/>
      <c r="U190" s="268"/>
      <c r="V190" s="52"/>
      <c r="W190" s="267"/>
      <c r="X190" s="280"/>
      <c r="Y190" s="314"/>
      <c r="Z190" s="304"/>
      <c r="AA190" s="56"/>
      <c r="AB190" s="311"/>
      <c r="AC190" s="311"/>
      <c r="AD190" s="311"/>
      <c r="AE190" s="56"/>
      <c r="AF190" s="311"/>
      <c r="AG190" s="311"/>
      <c r="AH190" s="311"/>
      <c r="AI190" s="56"/>
      <c r="AJ190" s="311"/>
      <c r="AK190" s="311"/>
      <c r="AL190" s="311"/>
      <c r="AM190" s="56"/>
      <c r="AN190" s="311"/>
      <c r="AO190" s="311"/>
      <c r="AP190" s="311"/>
      <c r="AQ190" s="56"/>
      <c r="AR190" s="270"/>
      <c r="AS190" s="333"/>
      <c r="BG190" s="52"/>
    </row>
    <row r="191" spans="1:59" s="298" customFormat="1" ht="43.8" hidden="1" x14ac:dyDescent="0.4">
      <c r="A191" s="305"/>
      <c r="B191" s="323"/>
      <c r="C191" s="307">
        <v>0</v>
      </c>
      <c r="D191" s="307">
        <v>0</v>
      </c>
      <c r="E191" s="259">
        <v>0</v>
      </c>
      <c r="F191" s="258" t="e">
        <f t="shared" si="11"/>
        <v>#DIV/0!</v>
      </c>
      <c r="G191" s="259">
        <f t="shared" si="12"/>
        <v>0</v>
      </c>
      <c r="H191" s="258" t="e">
        <f t="shared" si="13"/>
        <v>#DIV/0!</v>
      </c>
      <c r="I191" s="259">
        <f t="shared" si="14"/>
        <v>0</v>
      </c>
      <c r="J191" s="319"/>
      <c r="K191" s="50"/>
      <c r="L191" s="299"/>
      <c r="M191" s="299"/>
      <c r="N191" s="299"/>
      <c r="O191" s="50"/>
      <c r="P191" s="299"/>
      <c r="Q191" s="299"/>
      <c r="R191" s="299"/>
      <c r="S191" s="58"/>
      <c r="T191" s="270"/>
      <c r="U191" s="270"/>
      <c r="V191" s="52"/>
      <c r="W191" s="267"/>
      <c r="Y191" s="322"/>
      <c r="Z191" s="304"/>
      <c r="AA191" s="57"/>
      <c r="AB191" s="311"/>
      <c r="AC191" s="311"/>
      <c r="AD191" s="311"/>
      <c r="AE191" s="57"/>
      <c r="AF191" s="311"/>
      <c r="AG191" s="311"/>
      <c r="AH191" s="311"/>
      <c r="AI191" s="57"/>
      <c r="AJ191" s="311"/>
      <c r="AK191" s="311"/>
      <c r="AL191" s="311"/>
      <c r="AM191" s="57"/>
      <c r="AN191" s="311"/>
      <c r="AO191" s="311"/>
      <c r="AP191" s="311"/>
      <c r="AQ191" s="56"/>
      <c r="AR191" s="270"/>
      <c r="AS191" s="334"/>
      <c r="BG191" s="52"/>
    </row>
    <row r="192" spans="1:59" s="265" customFormat="1" ht="84.6" hidden="1" customHeight="1" x14ac:dyDescent="0.4">
      <c r="A192" s="313" t="s">
        <v>161</v>
      </c>
      <c r="B192" s="323">
        <v>41034200</v>
      </c>
      <c r="C192" s="307">
        <v>0</v>
      </c>
      <c r="D192" s="307">
        <v>0</v>
      </c>
      <c r="E192" s="259">
        <v>0</v>
      </c>
      <c r="F192" s="258" t="e">
        <f t="shared" si="11"/>
        <v>#DIV/0!</v>
      </c>
      <c r="G192" s="259">
        <f t="shared" si="12"/>
        <v>0</v>
      </c>
      <c r="H192" s="258" t="e">
        <f t="shared" si="13"/>
        <v>#DIV/0!</v>
      </c>
      <c r="I192" s="259">
        <f t="shared" si="14"/>
        <v>0</v>
      </c>
      <c r="J192" s="319"/>
      <c r="K192" s="50"/>
      <c r="L192" s="299"/>
      <c r="M192" s="299"/>
      <c r="N192" s="299"/>
      <c r="O192" s="50"/>
      <c r="P192" s="299"/>
      <c r="Q192" s="299"/>
      <c r="R192" s="299"/>
      <c r="S192" s="58"/>
      <c r="T192" s="268"/>
      <c r="U192" s="268"/>
      <c r="V192" s="52"/>
      <c r="W192" s="267"/>
      <c r="Y192" s="314"/>
      <c r="Z192" s="304"/>
      <c r="AA192" s="57"/>
      <c r="AB192" s="311"/>
      <c r="AC192" s="311"/>
      <c r="AD192" s="311"/>
      <c r="AE192" s="57"/>
      <c r="AF192" s="311"/>
      <c r="AG192" s="311"/>
      <c r="AH192" s="311"/>
      <c r="AI192" s="57"/>
      <c r="AJ192" s="311"/>
      <c r="AK192" s="311"/>
      <c r="AL192" s="311"/>
      <c r="AM192" s="57"/>
      <c r="AN192" s="311"/>
      <c r="AO192" s="311"/>
      <c r="AP192" s="311"/>
      <c r="AQ192" s="56"/>
      <c r="AR192" s="270"/>
      <c r="AS192" s="333"/>
      <c r="BG192" s="52"/>
    </row>
    <row r="193" spans="1:59" s="298" customFormat="1" ht="142.94999999999999" hidden="1" customHeight="1" x14ac:dyDescent="0.4">
      <c r="A193" s="305" t="s">
        <v>162</v>
      </c>
      <c r="B193" s="323">
        <v>41034500</v>
      </c>
      <c r="C193" s="307">
        <v>0</v>
      </c>
      <c r="D193" s="307">
        <v>0</v>
      </c>
      <c r="E193" s="259">
        <v>0</v>
      </c>
      <c r="F193" s="258" t="e">
        <f t="shared" si="11"/>
        <v>#DIV/0!</v>
      </c>
      <c r="G193" s="259">
        <f t="shared" si="12"/>
        <v>0</v>
      </c>
      <c r="H193" s="258" t="e">
        <f t="shared" si="13"/>
        <v>#DIV/0!</v>
      </c>
      <c r="I193" s="259">
        <f t="shared" si="14"/>
        <v>0</v>
      </c>
      <c r="J193" s="319"/>
      <c r="K193" s="50"/>
      <c r="L193" s="299"/>
      <c r="M193" s="299"/>
      <c r="N193" s="299"/>
      <c r="O193" s="50"/>
      <c r="P193" s="299"/>
      <c r="Q193" s="299"/>
      <c r="R193" s="299"/>
      <c r="S193" s="58"/>
      <c r="T193" s="270"/>
      <c r="U193" s="270"/>
      <c r="V193" s="52"/>
      <c r="W193" s="267"/>
      <c r="Y193" s="322"/>
      <c r="Z193" s="304"/>
      <c r="AA193" s="57"/>
      <c r="AB193" s="311"/>
      <c r="AC193" s="311"/>
      <c r="AD193" s="311"/>
      <c r="AE193" s="57"/>
      <c r="AF193" s="311"/>
      <c r="AG193" s="311"/>
      <c r="AH193" s="311"/>
      <c r="AI193" s="57"/>
      <c r="AJ193" s="311"/>
      <c r="AK193" s="311"/>
      <c r="AL193" s="311"/>
      <c r="AM193" s="57"/>
      <c r="AN193" s="311"/>
      <c r="AO193" s="311"/>
      <c r="AP193" s="311"/>
      <c r="AQ193" s="56"/>
      <c r="AR193" s="270"/>
      <c r="AS193" s="335"/>
      <c r="BG193" s="52"/>
    </row>
    <row r="194" spans="1:59" s="53" customFormat="1" ht="108" hidden="1" customHeight="1" x14ac:dyDescent="0.35">
      <c r="A194" s="49" t="s">
        <v>163</v>
      </c>
      <c r="B194" s="301" t="s">
        <v>164</v>
      </c>
      <c r="C194" s="327">
        <v>15955999</v>
      </c>
      <c r="D194" s="327">
        <v>6188798</v>
      </c>
      <c r="E194" s="328">
        <v>3058441.7199999997</v>
      </c>
      <c r="F194" s="258">
        <f t="shared" si="11"/>
        <v>19.167973876157799</v>
      </c>
      <c r="G194" s="259">
        <f t="shared" si="12"/>
        <v>-12897557.280000001</v>
      </c>
      <c r="H194" s="258">
        <f t="shared" si="13"/>
        <v>49.418994124545669</v>
      </c>
      <c r="I194" s="259">
        <f t="shared" si="14"/>
        <v>-3130356.2800000003</v>
      </c>
      <c r="J194" s="329">
        <f>SUM(J195:J214)</f>
        <v>0</v>
      </c>
      <c r="K194" s="50"/>
      <c r="L194" s="330"/>
      <c r="M194" s="330"/>
      <c r="N194" s="330"/>
      <c r="O194" s="50"/>
      <c r="P194" s="330"/>
      <c r="Q194" s="330"/>
      <c r="R194" s="330"/>
      <c r="S194" s="58"/>
      <c r="T194" s="51"/>
      <c r="U194" s="51"/>
      <c r="V194" s="52"/>
      <c r="W194" s="52"/>
      <c r="Y194" s="322"/>
      <c r="Z194" s="336"/>
      <c r="AA194" s="57"/>
      <c r="AB194" s="331"/>
      <c r="AC194" s="331"/>
      <c r="AD194" s="331"/>
      <c r="AE194" s="57"/>
      <c r="AF194" s="331"/>
      <c r="AG194" s="331"/>
      <c r="AH194" s="331"/>
      <c r="AI194" s="57"/>
      <c r="AJ194" s="331"/>
      <c r="AK194" s="331"/>
      <c r="AL194" s="331"/>
      <c r="AM194" s="57"/>
      <c r="AN194" s="331"/>
      <c r="AO194" s="331"/>
      <c r="AP194" s="331"/>
      <c r="AQ194" s="56"/>
      <c r="AR194" s="51"/>
      <c r="AS194" s="332"/>
      <c r="BG194" s="52"/>
    </row>
    <row r="195" spans="1:59" s="298" customFormat="1" ht="409.6" hidden="1" customHeight="1" x14ac:dyDescent="0.4">
      <c r="A195" s="337" t="s">
        <v>165</v>
      </c>
      <c r="B195" s="338" t="s">
        <v>166</v>
      </c>
      <c r="C195" s="307">
        <v>0</v>
      </c>
      <c r="D195" s="307">
        <v>0</v>
      </c>
      <c r="E195" s="259">
        <v>0</v>
      </c>
      <c r="F195" s="258" t="e">
        <f t="shared" si="11"/>
        <v>#DIV/0!</v>
      </c>
      <c r="G195" s="259">
        <f t="shared" si="12"/>
        <v>0</v>
      </c>
      <c r="H195" s="258" t="e">
        <f t="shared" si="13"/>
        <v>#DIV/0!</v>
      </c>
      <c r="I195" s="259">
        <f t="shared" si="14"/>
        <v>0</v>
      </c>
      <c r="J195" s="339"/>
      <c r="K195" s="50"/>
      <c r="L195" s="299"/>
      <c r="M195" s="299"/>
      <c r="N195" s="299"/>
      <c r="O195" s="50"/>
      <c r="P195" s="299"/>
      <c r="Q195" s="299"/>
      <c r="R195" s="299"/>
      <c r="S195" s="58"/>
      <c r="T195" s="270"/>
      <c r="U195" s="270"/>
      <c r="V195" s="52"/>
      <c r="W195" s="267"/>
      <c r="Y195" s="315"/>
      <c r="Z195" s="310"/>
      <c r="AA195" s="57"/>
      <c r="AB195" s="311"/>
      <c r="AC195" s="311"/>
      <c r="AD195" s="311"/>
      <c r="AE195" s="57"/>
      <c r="AF195" s="311"/>
      <c r="AG195" s="311"/>
      <c r="AH195" s="311"/>
      <c r="AI195" s="57"/>
      <c r="AJ195" s="311"/>
      <c r="AK195" s="311"/>
      <c r="AL195" s="311"/>
      <c r="AM195" s="57"/>
      <c r="AN195" s="311"/>
      <c r="AO195" s="311"/>
      <c r="AP195" s="311"/>
      <c r="AQ195" s="56"/>
      <c r="AR195" s="270"/>
      <c r="AS195" s="335"/>
      <c r="BG195" s="52"/>
    </row>
    <row r="196" spans="1:59" s="298" customFormat="1" ht="242.4" hidden="1" customHeight="1" x14ac:dyDescent="0.4">
      <c r="A196" s="337" t="s">
        <v>167</v>
      </c>
      <c r="B196" s="338" t="s">
        <v>168</v>
      </c>
      <c r="C196" s="307">
        <v>0</v>
      </c>
      <c r="D196" s="307">
        <v>0</v>
      </c>
      <c r="E196" s="259">
        <v>0</v>
      </c>
      <c r="F196" s="258" t="e">
        <f t="shared" si="11"/>
        <v>#DIV/0!</v>
      </c>
      <c r="G196" s="259">
        <f t="shared" si="12"/>
        <v>0</v>
      </c>
      <c r="H196" s="258" t="e">
        <f t="shared" si="13"/>
        <v>#DIV/0!</v>
      </c>
      <c r="I196" s="259">
        <f t="shared" si="14"/>
        <v>0</v>
      </c>
      <c r="J196" s="319"/>
      <c r="K196" s="50"/>
      <c r="L196" s="299"/>
      <c r="M196" s="299"/>
      <c r="N196" s="299"/>
      <c r="O196" s="50"/>
      <c r="P196" s="299"/>
      <c r="Q196" s="299"/>
      <c r="R196" s="299"/>
      <c r="S196" s="58"/>
      <c r="T196" s="270"/>
      <c r="U196" s="270"/>
      <c r="V196" s="52"/>
      <c r="W196" s="267"/>
      <c r="X196" s="340"/>
      <c r="Y196" s="322"/>
      <c r="Z196" s="310"/>
      <c r="AA196" s="57"/>
      <c r="AB196" s="311"/>
      <c r="AC196" s="311"/>
      <c r="AD196" s="311"/>
      <c r="AE196" s="57"/>
      <c r="AF196" s="311"/>
      <c r="AG196" s="311"/>
      <c r="AH196" s="311"/>
      <c r="AI196" s="57"/>
      <c r="AJ196" s="311"/>
      <c r="AK196" s="311"/>
      <c r="AL196" s="311"/>
      <c r="AM196" s="57"/>
      <c r="AN196" s="311"/>
      <c r="AO196" s="311"/>
      <c r="AP196" s="311"/>
      <c r="AQ196" s="56"/>
      <c r="AR196" s="270"/>
      <c r="AS196" s="335"/>
      <c r="BG196" s="52"/>
    </row>
    <row r="197" spans="1:59" s="265" customFormat="1" ht="148.19999999999999" hidden="1" customHeight="1" x14ac:dyDescent="0.4">
      <c r="A197" s="341" t="s">
        <v>169</v>
      </c>
      <c r="B197" s="338" t="s">
        <v>170</v>
      </c>
      <c r="C197" s="307">
        <v>0</v>
      </c>
      <c r="D197" s="307">
        <v>0</v>
      </c>
      <c r="E197" s="259">
        <v>0</v>
      </c>
      <c r="F197" s="258" t="e">
        <f t="shared" si="11"/>
        <v>#DIV/0!</v>
      </c>
      <c r="G197" s="259">
        <f t="shared" si="12"/>
        <v>0</v>
      </c>
      <c r="H197" s="258" t="e">
        <f t="shared" si="13"/>
        <v>#DIV/0!</v>
      </c>
      <c r="I197" s="259">
        <f t="shared" si="14"/>
        <v>0</v>
      </c>
      <c r="J197" s="319"/>
      <c r="K197" s="50"/>
      <c r="L197" s="299"/>
      <c r="M197" s="299"/>
      <c r="N197" s="299"/>
      <c r="O197" s="50"/>
      <c r="P197" s="299"/>
      <c r="Q197" s="299"/>
      <c r="R197" s="299"/>
      <c r="S197" s="58"/>
      <c r="T197" s="268"/>
      <c r="U197" s="268"/>
      <c r="V197" s="52"/>
      <c r="W197" s="267"/>
      <c r="Y197" s="314"/>
      <c r="Z197" s="310"/>
      <c r="AA197" s="57"/>
      <c r="AB197" s="311"/>
      <c r="AC197" s="311"/>
      <c r="AD197" s="311"/>
      <c r="AE197" s="57"/>
      <c r="AF197" s="311"/>
      <c r="AG197" s="311"/>
      <c r="AH197" s="311"/>
      <c r="AI197" s="57"/>
      <c r="AJ197" s="311"/>
      <c r="AK197" s="311"/>
      <c r="AL197" s="311"/>
      <c r="AM197" s="57"/>
      <c r="AN197" s="311"/>
      <c r="AO197" s="311"/>
      <c r="AP197" s="311"/>
      <c r="AQ197" s="56"/>
      <c r="AR197" s="270"/>
      <c r="AS197" s="333"/>
      <c r="BG197" s="52"/>
    </row>
    <row r="198" spans="1:59" s="298" customFormat="1" ht="101.4" hidden="1" customHeight="1" x14ac:dyDescent="0.4">
      <c r="A198" s="337"/>
      <c r="B198" s="338"/>
      <c r="C198" s="307">
        <v>0</v>
      </c>
      <c r="D198" s="307">
        <v>0</v>
      </c>
      <c r="E198" s="259">
        <v>0</v>
      </c>
      <c r="F198" s="258" t="e">
        <f t="shared" si="11"/>
        <v>#DIV/0!</v>
      </c>
      <c r="G198" s="259">
        <f t="shared" si="12"/>
        <v>0</v>
      </c>
      <c r="H198" s="258" t="e">
        <f t="shared" si="13"/>
        <v>#DIV/0!</v>
      </c>
      <c r="I198" s="259">
        <f t="shared" si="14"/>
        <v>0</v>
      </c>
      <c r="J198" s="319"/>
      <c r="K198" s="50"/>
      <c r="L198" s="299"/>
      <c r="M198" s="299"/>
      <c r="N198" s="299"/>
      <c r="O198" s="50"/>
      <c r="P198" s="299"/>
      <c r="Q198" s="299"/>
      <c r="R198" s="299"/>
      <c r="S198" s="58"/>
      <c r="T198" s="270"/>
      <c r="U198" s="270"/>
      <c r="V198" s="52"/>
      <c r="W198" s="267"/>
      <c r="Y198" s="322"/>
      <c r="Z198" s="310"/>
      <c r="AA198" s="57"/>
      <c r="AB198" s="311"/>
      <c r="AC198" s="311"/>
      <c r="AD198" s="311"/>
      <c r="AE198" s="57"/>
      <c r="AF198" s="311"/>
      <c r="AG198" s="311"/>
      <c r="AH198" s="311"/>
      <c r="AI198" s="57"/>
      <c r="AJ198" s="311"/>
      <c r="AK198" s="311"/>
      <c r="AL198" s="311"/>
      <c r="AM198" s="57"/>
      <c r="AN198" s="311"/>
      <c r="AO198" s="311"/>
      <c r="AP198" s="311"/>
      <c r="AQ198" s="56"/>
      <c r="AR198" s="270"/>
      <c r="AS198" s="335"/>
      <c r="BG198" s="52"/>
    </row>
    <row r="199" spans="1:59" s="265" customFormat="1" ht="76.2" hidden="1" customHeight="1" x14ac:dyDescent="0.4">
      <c r="A199" s="342" t="s">
        <v>171</v>
      </c>
      <c r="B199" s="338" t="s">
        <v>172</v>
      </c>
      <c r="C199" s="307">
        <v>0</v>
      </c>
      <c r="D199" s="307">
        <v>0</v>
      </c>
      <c r="E199" s="259">
        <v>0</v>
      </c>
      <c r="F199" s="258" t="e">
        <f t="shared" si="11"/>
        <v>#DIV/0!</v>
      </c>
      <c r="G199" s="259">
        <f t="shared" si="12"/>
        <v>0</v>
      </c>
      <c r="H199" s="258" t="e">
        <f t="shared" si="13"/>
        <v>#DIV/0!</v>
      </c>
      <c r="I199" s="259">
        <f t="shared" si="14"/>
        <v>0</v>
      </c>
      <c r="J199" s="319"/>
      <c r="K199" s="50"/>
      <c r="L199" s="299"/>
      <c r="M199" s="299"/>
      <c r="N199" s="299"/>
      <c r="O199" s="50"/>
      <c r="P199" s="299"/>
      <c r="Q199" s="299"/>
      <c r="R199" s="299"/>
      <c r="S199" s="58"/>
      <c r="T199" s="268"/>
      <c r="U199" s="268"/>
      <c r="V199" s="52"/>
      <c r="W199" s="267"/>
      <c r="Y199" s="343"/>
      <c r="Z199" s="310"/>
      <c r="AA199" s="57"/>
      <c r="AB199" s="311"/>
      <c r="AC199" s="311"/>
      <c r="AD199" s="311"/>
      <c r="AE199" s="57"/>
      <c r="AF199" s="311"/>
      <c r="AG199" s="311"/>
      <c r="AH199" s="311"/>
      <c r="AI199" s="57"/>
      <c r="AJ199" s="311"/>
      <c r="AK199" s="311"/>
      <c r="AL199" s="311"/>
      <c r="AM199" s="57"/>
      <c r="AN199" s="311"/>
      <c r="AO199" s="311"/>
      <c r="AP199" s="311"/>
      <c r="AQ199" s="56"/>
      <c r="AR199" s="270"/>
      <c r="AS199" s="333"/>
      <c r="BG199" s="52"/>
    </row>
    <row r="200" spans="1:59" s="298" customFormat="1" ht="91.2" hidden="1" customHeight="1" x14ac:dyDescent="0.4">
      <c r="A200" s="337" t="s">
        <v>173</v>
      </c>
      <c r="B200" s="338" t="s">
        <v>174</v>
      </c>
      <c r="C200" s="307">
        <v>0</v>
      </c>
      <c r="D200" s="307">
        <v>0</v>
      </c>
      <c r="E200" s="259">
        <v>0</v>
      </c>
      <c r="F200" s="258" t="e">
        <f t="shared" si="11"/>
        <v>#DIV/0!</v>
      </c>
      <c r="G200" s="259">
        <f t="shared" si="12"/>
        <v>0</v>
      </c>
      <c r="H200" s="258" t="e">
        <f t="shared" si="13"/>
        <v>#DIV/0!</v>
      </c>
      <c r="I200" s="259">
        <f t="shared" si="14"/>
        <v>0</v>
      </c>
      <c r="J200" s="319"/>
      <c r="K200" s="50"/>
      <c r="L200" s="299"/>
      <c r="M200" s="299"/>
      <c r="N200" s="299"/>
      <c r="O200" s="50"/>
      <c r="P200" s="299"/>
      <c r="Q200" s="299"/>
      <c r="R200" s="299"/>
      <c r="S200" s="58"/>
      <c r="T200" s="270"/>
      <c r="U200" s="270"/>
      <c r="V200" s="52"/>
      <c r="W200" s="267"/>
      <c r="Y200" s="322"/>
      <c r="Z200" s="310"/>
      <c r="AA200" s="57"/>
      <c r="AB200" s="311"/>
      <c r="AC200" s="311"/>
      <c r="AD200" s="311"/>
      <c r="AE200" s="57"/>
      <c r="AF200" s="311"/>
      <c r="AG200" s="311"/>
      <c r="AH200" s="311"/>
      <c r="AI200" s="57"/>
      <c r="AJ200" s="311"/>
      <c r="AK200" s="311"/>
      <c r="AL200" s="311"/>
      <c r="AM200" s="57"/>
      <c r="AN200" s="311"/>
      <c r="AO200" s="311"/>
      <c r="AP200" s="311"/>
      <c r="AQ200" s="56"/>
      <c r="AR200" s="270"/>
      <c r="AS200" s="335"/>
      <c r="BG200" s="52"/>
    </row>
    <row r="201" spans="1:59" s="298" customFormat="1" ht="119.4" hidden="1" customHeight="1" x14ac:dyDescent="0.4">
      <c r="A201" s="337" t="s">
        <v>175</v>
      </c>
      <c r="B201" s="338" t="s">
        <v>176</v>
      </c>
      <c r="C201" s="307">
        <v>7657472</v>
      </c>
      <c r="D201" s="307">
        <v>1708588</v>
      </c>
      <c r="E201" s="259">
        <v>1708588</v>
      </c>
      <c r="F201" s="258">
        <f t="shared" si="11"/>
        <v>22.312690141080502</v>
      </c>
      <c r="G201" s="259">
        <f t="shared" si="12"/>
        <v>-5948884</v>
      </c>
      <c r="H201" s="258">
        <f t="shared" si="13"/>
        <v>100</v>
      </c>
      <c r="I201" s="259">
        <f t="shared" si="14"/>
        <v>0</v>
      </c>
      <c r="J201" s="319"/>
      <c r="K201" s="50"/>
      <c r="L201" s="299"/>
      <c r="M201" s="299"/>
      <c r="N201" s="299"/>
      <c r="O201" s="50"/>
      <c r="P201" s="299"/>
      <c r="Q201" s="299"/>
      <c r="R201" s="299"/>
      <c r="S201" s="58"/>
      <c r="T201" s="270"/>
      <c r="U201" s="270"/>
      <c r="V201" s="52"/>
      <c r="W201" s="267"/>
      <c r="Y201" s="322"/>
      <c r="Z201" s="310"/>
      <c r="AA201" s="57"/>
      <c r="AB201" s="311"/>
      <c r="AC201" s="311"/>
      <c r="AD201" s="311"/>
      <c r="AE201" s="57"/>
      <c r="AF201" s="311"/>
      <c r="AG201" s="311"/>
      <c r="AH201" s="311"/>
      <c r="AI201" s="57"/>
      <c r="AJ201" s="311"/>
      <c r="AK201" s="311"/>
      <c r="AL201" s="311"/>
      <c r="AM201" s="57"/>
      <c r="AN201" s="311"/>
      <c r="AO201" s="311"/>
      <c r="AP201" s="311"/>
      <c r="AQ201" s="56"/>
      <c r="AR201" s="270"/>
      <c r="AS201" s="335"/>
      <c r="BG201" s="52"/>
    </row>
    <row r="202" spans="1:59" s="53" customFormat="1" ht="79.2" hidden="1" customHeight="1" x14ac:dyDescent="0.4">
      <c r="A202" s="337" t="s">
        <v>177</v>
      </c>
      <c r="B202" s="338" t="s">
        <v>178</v>
      </c>
      <c r="C202" s="307">
        <v>0</v>
      </c>
      <c r="D202" s="307">
        <v>0</v>
      </c>
      <c r="E202" s="259">
        <v>0</v>
      </c>
      <c r="F202" s="258" t="e">
        <f t="shared" si="11"/>
        <v>#DIV/0!</v>
      </c>
      <c r="G202" s="259">
        <f t="shared" si="12"/>
        <v>0</v>
      </c>
      <c r="H202" s="258" t="e">
        <f t="shared" si="13"/>
        <v>#DIV/0!</v>
      </c>
      <c r="I202" s="259">
        <f t="shared" si="14"/>
        <v>0</v>
      </c>
      <c r="J202" s="319"/>
      <c r="K202" s="50"/>
      <c r="L202" s="299"/>
      <c r="M202" s="299"/>
      <c r="N202" s="299"/>
      <c r="O202" s="50"/>
      <c r="P202" s="299"/>
      <c r="Q202" s="299"/>
      <c r="R202" s="299"/>
      <c r="S202" s="58"/>
      <c r="T202" s="51"/>
      <c r="U202" s="51"/>
      <c r="V202" s="52"/>
      <c r="W202" s="267"/>
      <c r="Y202" s="322"/>
      <c r="Z202" s="310"/>
      <c r="AA202" s="57"/>
      <c r="AB202" s="311"/>
      <c r="AC202" s="311"/>
      <c r="AD202" s="311"/>
      <c r="AE202" s="57"/>
      <c r="AF202" s="311"/>
      <c r="AG202" s="311"/>
      <c r="AH202" s="311"/>
      <c r="AI202" s="57"/>
      <c r="AJ202" s="311"/>
      <c r="AK202" s="311"/>
      <c r="AL202" s="311"/>
      <c r="AM202" s="57"/>
      <c r="AN202" s="311"/>
      <c r="AO202" s="311"/>
      <c r="AP202" s="311"/>
      <c r="AQ202" s="56"/>
      <c r="AR202" s="270"/>
      <c r="AS202" s="332"/>
      <c r="BG202" s="52"/>
    </row>
    <row r="203" spans="1:59" s="53" customFormat="1" ht="45.6" hidden="1" customHeight="1" x14ac:dyDescent="0.4">
      <c r="A203" s="337" t="s">
        <v>179</v>
      </c>
      <c r="B203" s="338" t="s">
        <v>180</v>
      </c>
      <c r="C203" s="307">
        <v>0</v>
      </c>
      <c r="D203" s="307">
        <v>0</v>
      </c>
      <c r="E203" s="259">
        <v>0</v>
      </c>
      <c r="F203" s="258" t="e">
        <f t="shared" si="11"/>
        <v>#DIV/0!</v>
      </c>
      <c r="G203" s="259">
        <f t="shared" si="12"/>
        <v>0</v>
      </c>
      <c r="H203" s="258" t="e">
        <f t="shared" si="13"/>
        <v>#DIV/0!</v>
      </c>
      <c r="I203" s="259">
        <f t="shared" si="14"/>
        <v>0</v>
      </c>
      <c r="J203" s="319"/>
      <c r="K203" s="50"/>
      <c r="L203" s="299"/>
      <c r="M203" s="299"/>
      <c r="N203" s="299"/>
      <c r="O203" s="50"/>
      <c r="P203" s="299"/>
      <c r="Q203" s="299"/>
      <c r="R203" s="299"/>
      <c r="S203" s="58"/>
      <c r="T203" s="51"/>
      <c r="U203" s="51"/>
      <c r="V203" s="52"/>
      <c r="W203" s="267"/>
      <c r="Y203" s="322"/>
      <c r="Z203" s="310"/>
      <c r="AA203" s="57"/>
      <c r="AB203" s="311"/>
      <c r="AC203" s="311"/>
      <c r="AD203" s="311"/>
      <c r="AE203" s="57"/>
      <c r="AF203" s="311"/>
      <c r="AG203" s="311"/>
      <c r="AH203" s="311"/>
      <c r="AI203" s="57"/>
      <c r="AJ203" s="311"/>
      <c r="AK203" s="311"/>
      <c r="AL203" s="311"/>
      <c r="AM203" s="57"/>
      <c r="AN203" s="311"/>
      <c r="AO203" s="311"/>
      <c r="AP203" s="311"/>
      <c r="AQ203" s="56"/>
      <c r="AR203" s="270"/>
      <c r="AS203" s="332"/>
      <c r="BG203" s="52"/>
    </row>
    <row r="204" spans="1:59" s="53" customFormat="1" ht="63" hidden="1" customHeight="1" x14ac:dyDescent="0.4">
      <c r="A204" s="344" t="s">
        <v>181</v>
      </c>
      <c r="B204" s="345" t="s">
        <v>182</v>
      </c>
      <c r="C204" s="307">
        <v>0</v>
      </c>
      <c r="D204" s="307">
        <v>0</v>
      </c>
      <c r="E204" s="259">
        <v>0</v>
      </c>
      <c r="F204" s="258" t="e">
        <f t="shared" ref="F204:F276" si="15">E204/C204*100</f>
        <v>#DIV/0!</v>
      </c>
      <c r="G204" s="259">
        <f t="shared" ref="G204:G276" si="16">E204-C204</f>
        <v>0</v>
      </c>
      <c r="H204" s="258" t="e">
        <f t="shared" ref="H204:H276" si="17">E204/D204*100</f>
        <v>#DIV/0!</v>
      </c>
      <c r="I204" s="259">
        <f t="shared" ref="I204:I276" si="18">E204-D204</f>
        <v>0</v>
      </c>
      <c r="J204" s="319"/>
      <c r="K204" s="50"/>
      <c r="L204" s="299"/>
      <c r="M204" s="299"/>
      <c r="N204" s="299"/>
      <c r="O204" s="50"/>
      <c r="P204" s="299"/>
      <c r="Q204" s="299"/>
      <c r="R204" s="299"/>
      <c r="S204" s="58"/>
      <c r="T204" s="51"/>
      <c r="U204" s="51"/>
      <c r="V204" s="52"/>
      <c r="W204" s="267"/>
      <c r="Y204" s="322"/>
      <c r="Z204" s="310"/>
      <c r="AA204" s="57"/>
      <c r="AB204" s="311"/>
      <c r="AC204" s="311"/>
      <c r="AD204" s="311"/>
      <c r="AE204" s="57"/>
      <c r="AF204" s="311"/>
      <c r="AG204" s="311"/>
      <c r="AH204" s="311"/>
      <c r="AI204" s="57"/>
      <c r="AJ204" s="311"/>
      <c r="AK204" s="311"/>
      <c r="AL204" s="311"/>
      <c r="AM204" s="57"/>
      <c r="AN204" s="311"/>
      <c r="AO204" s="311"/>
      <c r="AP204" s="311"/>
      <c r="AQ204" s="56"/>
      <c r="AR204" s="270"/>
      <c r="AS204" s="332"/>
      <c r="BG204" s="52"/>
    </row>
    <row r="205" spans="1:59" s="53" customFormat="1" ht="64.95" hidden="1" customHeight="1" x14ac:dyDescent="0.55000000000000004">
      <c r="A205" s="346" t="s">
        <v>183</v>
      </c>
      <c r="B205" s="347"/>
      <c r="C205" s="307">
        <v>4852511</v>
      </c>
      <c r="D205" s="307">
        <v>2408020</v>
      </c>
      <c r="E205" s="259">
        <v>674926.86</v>
      </c>
      <c r="F205" s="258">
        <f t="shared" si="15"/>
        <v>13.908816693048195</v>
      </c>
      <c r="G205" s="259">
        <f t="shared" si="16"/>
        <v>-4177584.14</v>
      </c>
      <c r="H205" s="258">
        <f t="shared" si="17"/>
        <v>28.028291293261681</v>
      </c>
      <c r="I205" s="259">
        <f t="shared" si="18"/>
        <v>-1733093.1400000001</v>
      </c>
      <c r="J205" s="319"/>
      <c r="K205" s="50"/>
      <c r="L205" s="299"/>
      <c r="M205" s="299"/>
      <c r="N205" s="299"/>
      <c r="O205" s="50"/>
      <c r="P205" s="299"/>
      <c r="Q205" s="299"/>
      <c r="R205" s="299"/>
      <c r="S205" s="58"/>
      <c r="T205" s="51"/>
      <c r="U205" s="51"/>
      <c r="V205" s="52"/>
      <c r="W205" s="267"/>
      <c r="Y205" s="322"/>
      <c r="Z205" s="310"/>
      <c r="AA205" s="57"/>
      <c r="AB205" s="311"/>
      <c r="AC205" s="311"/>
      <c r="AD205" s="311"/>
      <c r="AE205" s="57"/>
      <c r="AF205" s="311"/>
      <c r="AG205" s="311"/>
      <c r="AH205" s="311"/>
      <c r="AI205" s="57"/>
      <c r="AJ205" s="311"/>
      <c r="AK205" s="311"/>
      <c r="AL205" s="311"/>
      <c r="AM205" s="57"/>
      <c r="AN205" s="311"/>
      <c r="AO205" s="311"/>
      <c r="AP205" s="311"/>
      <c r="AQ205" s="56"/>
      <c r="AR205" s="270"/>
      <c r="AS205" s="332"/>
      <c r="BG205" s="52"/>
    </row>
    <row r="206" spans="1:59" s="53" customFormat="1" ht="62.4" hidden="1" customHeight="1" x14ac:dyDescent="0.4">
      <c r="A206" s="348" t="s">
        <v>184</v>
      </c>
      <c r="B206" s="347"/>
      <c r="C206" s="307">
        <v>500000</v>
      </c>
      <c r="D206" s="307">
        <v>500000</v>
      </c>
      <c r="E206" s="259">
        <v>0</v>
      </c>
      <c r="F206" s="258">
        <f t="shared" si="15"/>
        <v>0</v>
      </c>
      <c r="G206" s="259">
        <f t="shared" si="16"/>
        <v>-500000</v>
      </c>
      <c r="H206" s="258">
        <f t="shared" si="17"/>
        <v>0</v>
      </c>
      <c r="I206" s="259">
        <f t="shared" si="18"/>
        <v>-500000</v>
      </c>
      <c r="J206" s="319"/>
      <c r="K206" s="50"/>
      <c r="L206" s="299"/>
      <c r="M206" s="299"/>
      <c r="N206" s="299"/>
      <c r="O206" s="50"/>
      <c r="P206" s="299"/>
      <c r="Q206" s="299"/>
      <c r="R206" s="299"/>
      <c r="S206" s="58"/>
      <c r="T206" s="51"/>
      <c r="U206" s="51"/>
      <c r="V206" s="52"/>
      <c r="W206" s="267"/>
      <c r="Y206" s="322"/>
      <c r="Z206" s="310"/>
      <c r="AA206" s="57"/>
      <c r="AB206" s="311"/>
      <c r="AC206" s="311"/>
      <c r="AD206" s="311"/>
      <c r="AE206" s="57"/>
      <c r="AF206" s="311"/>
      <c r="AG206" s="311"/>
      <c r="AH206" s="311"/>
      <c r="AI206" s="57"/>
      <c r="AJ206" s="311"/>
      <c r="AK206" s="311"/>
      <c r="AL206" s="311"/>
      <c r="AM206" s="57"/>
      <c r="AN206" s="311"/>
      <c r="AO206" s="311"/>
      <c r="AP206" s="311"/>
      <c r="AQ206" s="56"/>
      <c r="AR206" s="270"/>
      <c r="AS206" s="332"/>
      <c r="BG206" s="52"/>
    </row>
    <row r="207" spans="1:59" s="298" customFormat="1" ht="58.95" hidden="1" customHeight="1" x14ac:dyDescent="0.4">
      <c r="A207" s="348" t="s">
        <v>185</v>
      </c>
      <c r="B207" s="347"/>
      <c r="C207" s="307">
        <v>192860</v>
      </c>
      <c r="D207" s="307">
        <v>56870</v>
      </c>
      <c r="E207" s="259">
        <v>0</v>
      </c>
      <c r="F207" s="258">
        <f t="shared" si="15"/>
        <v>0</v>
      </c>
      <c r="G207" s="259">
        <f t="shared" si="16"/>
        <v>-192860</v>
      </c>
      <c r="H207" s="258">
        <f t="shared" si="17"/>
        <v>0</v>
      </c>
      <c r="I207" s="259">
        <f t="shared" si="18"/>
        <v>-56870</v>
      </c>
      <c r="J207" s="319"/>
      <c r="K207" s="50"/>
      <c r="L207" s="299"/>
      <c r="M207" s="299"/>
      <c r="N207" s="299"/>
      <c r="O207" s="50"/>
      <c r="P207" s="299"/>
      <c r="Q207" s="299"/>
      <c r="R207" s="299"/>
      <c r="S207" s="58"/>
      <c r="T207" s="270"/>
      <c r="U207" s="270"/>
      <c r="V207" s="52"/>
      <c r="W207" s="267"/>
      <c r="Y207" s="322"/>
      <c r="Z207" s="310"/>
      <c r="AA207" s="57"/>
      <c r="AB207" s="311"/>
      <c r="AC207" s="311"/>
      <c r="AD207" s="311"/>
      <c r="AE207" s="57"/>
      <c r="AF207" s="311"/>
      <c r="AG207" s="311"/>
      <c r="AH207" s="311"/>
      <c r="AI207" s="57"/>
      <c r="AJ207" s="311"/>
      <c r="AK207" s="311"/>
      <c r="AL207" s="311"/>
      <c r="AM207" s="57"/>
      <c r="AN207" s="311"/>
      <c r="AO207" s="311"/>
      <c r="AP207" s="311"/>
      <c r="AQ207" s="56"/>
      <c r="AR207" s="270"/>
      <c r="AS207" s="335"/>
      <c r="BG207" s="52"/>
    </row>
    <row r="208" spans="1:59" s="265" customFormat="1" ht="53.4" hidden="1" customHeight="1" x14ac:dyDescent="0.4">
      <c r="A208" s="348" t="s">
        <v>186</v>
      </c>
      <c r="B208" s="347"/>
      <c r="C208" s="307">
        <v>35000</v>
      </c>
      <c r="D208" s="307">
        <v>0</v>
      </c>
      <c r="E208" s="259">
        <v>0</v>
      </c>
      <c r="F208" s="258">
        <f t="shared" si="15"/>
        <v>0</v>
      </c>
      <c r="G208" s="259">
        <f t="shared" si="16"/>
        <v>-35000</v>
      </c>
      <c r="H208" s="258" t="e">
        <f t="shared" si="17"/>
        <v>#DIV/0!</v>
      </c>
      <c r="I208" s="259">
        <f t="shared" si="18"/>
        <v>0</v>
      </c>
      <c r="J208" s="319"/>
      <c r="K208" s="50"/>
      <c r="L208" s="299"/>
      <c r="M208" s="299"/>
      <c r="N208" s="299"/>
      <c r="O208" s="50"/>
      <c r="P208" s="299"/>
      <c r="Q208" s="299"/>
      <c r="R208" s="299"/>
      <c r="S208" s="58"/>
      <c r="T208" s="268"/>
      <c r="U208" s="268"/>
      <c r="V208" s="52"/>
      <c r="W208" s="267"/>
      <c r="Y208" s="322"/>
      <c r="Z208" s="310"/>
      <c r="AA208" s="57"/>
      <c r="AB208" s="311"/>
      <c r="AC208" s="311"/>
      <c r="AD208" s="311"/>
      <c r="AE208" s="57"/>
      <c r="AF208" s="311"/>
      <c r="AG208" s="311"/>
      <c r="AH208" s="311"/>
      <c r="AI208" s="57"/>
      <c r="AJ208" s="311"/>
      <c r="AK208" s="311"/>
      <c r="AL208" s="311"/>
      <c r="AM208" s="57"/>
      <c r="AN208" s="311"/>
      <c r="AO208" s="311"/>
      <c r="AP208" s="311"/>
      <c r="AQ208" s="56"/>
      <c r="AR208" s="270"/>
      <c r="AS208" s="333"/>
      <c r="BG208" s="52"/>
    </row>
    <row r="209" spans="1:59" s="265" customFormat="1" ht="41.4" hidden="1" customHeight="1" x14ac:dyDescent="0.4">
      <c r="A209" s="349"/>
      <c r="B209" s="347"/>
      <c r="C209" s="307">
        <v>2718156</v>
      </c>
      <c r="D209" s="307">
        <v>1515320</v>
      </c>
      <c r="E209" s="259">
        <v>674926.86</v>
      </c>
      <c r="F209" s="258">
        <f t="shared" si="15"/>
        <v>24.830320997028867</v>
      </c>
      <c r="G209" s="259">
        <f t="shared" si="16"/>
        <v>-2043229.1400000001</v>
      </c>
      <c r="H209" s="258">
        <f t="shared" si="17"/>
        <v>44.540219887548503</v>
      </c>
      <c r="I209" s="259">
        <f t="shared" si="18"/>
        <v>-840393.14</v>
      </c>
      <c r="J209" s="319"/>
      <c r="K209" s="50"/>
      <c r="L209" s="299"/>
      <c r="M209" s="299"/>
      <c r="N209" s="299"/>
      <c r="O209" s="50"/>
      <c r="P209" s="299"/>
      <c r="Q209" s="299"/>
      <c r="R209" s="299"/>
      <c r="S209" s="58"/>
      <c r="T209" s="268"/>
      <c r="U209" s="268"/>
      <c r="V209" s="52"/>
      <c r="W209" s="280"/>
      <c r="Y209" s="322"/>
      <c r="Z209" s="310"/>
      <c r="AA209" s="57"/>
      <c r="AB209" s="311"/>
      <c r="AC209" s="311"/>
      <c r="AD209" s="311"/>
      <c r="AE209" s="57"/>
      <c r="AF209" s="311"/>
      <c r="AG209" s="311"/>
      <c r="AH209" s="311"/>
      <c r="AI209" s="57"/>
      <c r="AJ209" s="311"/>
      <c r="AK209" s="311"/>
      <c r="AL209" s="311"/>
      <c r="AM209" s="57"/>
      <c r="AN209" s="311"/>
      <c r="AO209" s="311"/>
      <c r="AP209" s="311"/>
      <c r="AQ209" s="56"/>
      <c r="AR209" s="270"/>
      <c r="AS209" s="333"/>
      <c r="BG209" s="52"/>
    </row>
    <row r="210" spans="1:59" s="265" customFormat="1" ht="41.4" hidden="1" customHeight="1" x14ac:dyDescent="0.4">
      <c r="A210" s="349"/>
      <c r="B210" s="347"/>
      <c r="C210" s="307"/>
      <c r="D210" s="307"/>
      <c r="E210" s="259"/>
      <c r="F210" s="258"/>
      <c r="G210" s="259"/>
      <c r="H210" s="258"/>
      <c r="I210" s="259"/>
      <c r="J210" s="319"/>
      <c r="K210" s="50"/>
      <c r="L210" s="299"/>
      <c r="M210" s="299"/>
      <c r="N210" s="299"/>
      <c r="O210" s="50"/>
      <c r="P210" s="299"/>
      <c r="Q210" s="299"/>
      <c r="R210" s="299"/>
      <c r="S210" s="58"/>
      <c r="T210" s="268"/>
      <c r="U210" s="268"/>
      <c r="V210" s="52"/>
      <c r="W210" s="280"/>
      <c r="Y210" s="322"/>
      <c r="Z210" s="310"/>
      <c r="AA210" s="57"/>
      <c r="AB210" s="311"/>
      <c r="AC210" s="311"/>
      <c r="AD210" s="311"/>
      <c r="AE210" s="57"/>
      <c r="AF210" s="311"/>
      <c r="AG210" s="311"/>
      <c r="AH210" s="311"/>
      <c r="AI210" s="57"/>
      <c r="AJ210" s="311"/>
      <c r="AK210" s="311"/>
      <c r="AL210" s="311"/>
      <c r="AM210" s="57"/>
      <c r="AN210" s="311"/>
      <c r="AO210" s="311"/>
      <c r="AP210" s="311"/>
      <c r="AQ210" s="56"/>
      <c r="AR210" s="270"/>
      <c r="AS210" s="333"/>
      <c r="BG210" s="52"/>
    </row>
    <row r="211" spans="1:59" s="265" customFormat="1" ht="41.4" hidden="1" customHeight="1" x14ac:dyDescent="0.4">
      <c r="A211" s="349"/>
      <c r="B211" s="347"/>
      <c r="C211" s="307"/>
      <c r="D211" s="307"/>
      <c r="E211" s="259"/>
      <c r="F211" s="258"/>
      <c r="G211" s="259"/>
      <c r="H211" s="258"/>
      <c r="I211" s="259"/>
      <c r="J211" s="319"/>
      <c r="K211" s="50"/>
      <c r="L211" s="299"/>
      <c r="M211" s="299"/>
      <c r="N211" s="299"/>
      <c r="O211" s="50"/>
      <c r="P211" s="299"/>
      <c r="Q211" s="299"/>
      <c r="R211" s="299"/>
      <c r="S211" s="58"/>
      <c r="T211" s="268"/>
      <c r="U211" s="268"/>
      <c r="V211" s="52"/>
      <c r="W211" s="280"/>
      <c r="Y211" s="322"/>
      <c r="Z211" s="310"/>
      <c r="AA211" s="57"/>
      <c r="AB211" s="311"/>
      <c r="AC211" s="311"/>
      <c r="AD211" s="311"/>
      <c r="AE211" s="57"/>
      <c r="AF211" s="311"/>
      <c r="AG211" s="311"/>
      <c r="AH211" s="311"/>
      <c r="AI211" s="57"/>
      <c r="AJ211" s="311"/>
      <c r="AK211" s="311"/>
      <c r="AL211" s="311"/>
      <c r="AM211" s="57"/>
      <c r="AN211" s="311"/>
      <c r="AO211" s="311"/>
      <c r="AP211" s="311"/>
      <c r="AQ211" s="56"/>
      <c r="AR211" s="270"/>
      <c r="AS211" s="333"/>
      <c r="BG211" s="52"/>
    </row>
    <row r="212" spans="1:59" s="265" customFormat="1" ht="41.4" hidden="1" customHeight="1" x14ac:dyDescent="0.4">
      <c r="A212" s="348" t="s">
        <v>187</v>
      </c>
      <c r="B212" s="350"/>
      <c r="C212" s="307"/>
      <c r="D212" s="307"/>
      <c r="E212" s="259"/>
      <c r="F212" s="258"/>
      <c r="G212" s="259"/>
      <c r="H212" s="258"/>
      <c r="I212" s="259"/>
      <c r="J212" s="319"/>
      <c r="K212" s="50"/>
      <c r="L212" s="299"/>
      <c r="M212" s="299"/>
      <c r="N212" s="299"/>
      <c r="O212" s="50"/>
      <c r="P212" s="299"/>
      <c r="Q212" s="299"/>
      <c r="R212" s="299"/>
      <c r="S212" s="58"/>
      <c r="T212" s="268"/>
      <c r="U212" s="268"/>
      <c r="V212" s="52"/>
      <c r="W212" s="280"/>
      <c r="Y212" s="322"/>
      <c r="Z212" s="310"/>
      <c r="AA212" s="57"/>
      <c r="AB212" s="311"/>
      <c r="AC212" s="311"/>
      <c r="AD212" s="311"/>
      <c r="AE212" s="57"/>
      <c r="AF212" s="311"/>
      <c r="AG212" s="311"/>
      <c r="AH212" s="311"/>
      <c r="AI212" s="57"/>
      <c r="AJ212" s="311"/>
      <c r="AK212" s="311"/>
      <c r="AL212" s="311"/>
      <c r="AM212" s="57"/>
      <c r="AN212" s="311"/>
      <c r="AO212" s="311"/>
      <c r="AP212" s="311"/>
      <c r="AQ212" s="56"/>
      <c r="AR212" s="270"/>
      <c r="AS212" s="333"/>
      <c r="BG212" s="52"/>
    </row>
    <row r="213" spans="1:59" s="265" customFormat="1" ht="77.400000000000006" hidden="1" customHeight="1" x14ac:dyDescent="0.4">
      <c r="A213" s="351" t="s">
        <v>188</v>
      </c>
      <c r="B213" s="338" t="s">
        <v>189</v>
      </c>
      <c r="C213" s="307">
        <v>0</v>
      </c>
      <c r="D213" s="307">
        <v>0</v>
      </c>
      <c r="E213" s="259">
        <v>0</v>
      </c>
      <c r="F213" s="258" t="e">
        <f t="shared" si="15"/>
        <v>#DIV/0!</v>
      </c>
      <c r="G213" s="259">
        <f t="shared" si="16"/>
        <v>0</v>
      </c>
      <c r="H213" s="258" t="e">
        <f t="shared" si="17"/>
        <v>#DIV/0!</v>
      </c>
      <c r="I213" s="259">
        <f t="shared" si="18"/>
        <v>0</v>
      </c>
      <c r="J213" s="319"/>
      <c r="K213" s="50"/>
      <c r="L213" s="299"/>
      <c r="M213" s="299"/>
      <c r="N213" s="299"/>
      <c r="O213" s="50"/>
      <c r="P213" s="299"/>
      <c r="Q213" s="299"/>
      <c r="R213" s="299"/>
      <c r="S213" s="58"/>
      <c r="T213" s="268"/>
      <c r="U213" s="268"/>
      <c r="V213" s="52"/>
      <c r="W213" s="280"/>
      <c r="Y213" s="322"/>
      <c r="Z213" s="310"/>
      <c r="AA213" s="57"/>
      <c r="AB213" s="311"/>
      <c r="AC213" s="311"/>
      <c r="AD213" s="311"/>
      <c r="AE213" s="57"/>
      <c r="AF213" s="311"/>
      <c r="AG213" s="311"/>
      <c r="AH213" s="311"/>
      <c r="AI213" s="57"/>
      <c r="AJ213" s="311"/>
      <c r="AK213" s="311"/>
      <c r="AL213" s="311"/>
      <c r="AM213" s="57"/>
      <c r="AN213" s="311"/>
      <c r="AO213" s="311"/>
      <c r="AP213" s="311"/>
      <c r="AQ213" s="56"/>
      <c r="AR213" s="270"/>
      <c r="AS213" s="333"/>
      <c r="BG213" s="52"/>
    </row>
    <row r="214" spans="1:59" s="298" customFormat="1" ht="25.95" hidden="1" customHeight="1" x14ac:dyDescent="0.4">
      <c r="A214" s="351" t="s">
        <v>190</v>
      </c>
      <c r="B214" s="338" t="s">
        <v>191</v>
      </c>
      <c r="C214" s="307"/>
      <c r="D214" s="307"/>
      <c r="E214" s="259"/>
      <c r="F214" s="258" t="e">
        <f t="shared" si="15"/>
        <v>#DIV/0!</v>
      </c>
      <c r="G214" s="259">
        <f t="shared" si="16"/>
        <v>0</v>
      </c>
      <c r="H214" s="258" t="e">
        <f t="shared" si="17"/>
        <v>#DIV/0!</v>
      </c>
      <c r="I214" s="259">
        <f t="shared" si="18"/>
        <v>0</v>
      </c>
      <c r="J214" s="319"/>
      <c r="K214" s="50"/>
      <c r="L214" s="299"/>
      <c r="M214" s="299"/>
      <c r="N214" s="299"/>
      <c r="O214" s="50"/>
      <c r="P214" s="299"/>
      <c r="Q214" s="299"/>
      <c r="R214" s="299"/>
      <c r="S214" s="58"/>
      <c r="T214" s="270"/>
      <c r="U214" s="270"/>
      <c r="V214" s="52"/>
      <c r="W214" s="267"/>
      <c r="Y214" s="322"/>
      <c r="Z214" s="310"/>
      <c r="AA214" s="57"/>
      <c r="AB214" s="311"/>
      <c r="AC214" s="311"/>
      <c r="AD214" s="311"/>
      <c r="AE214" s="57"/>
      <c r="AF214" s="311"/>
      <c r="AG214" s="311"/>
      <c r="AH214" s="311"/>
      <c r="AI214" s="57"/>
      <c r="AJ214" s="311"/>
      <c r="AK214" s="311"/>
      <c r="AL214" s="311"/>
      <c r="AM214" s="57"/>
      <c r="AN214" s="311"/>
      <c r="AO214" s="311"/>
      <c r="AP214" s="311"/>
      <c r="AQ214" s="56"/>
      <c r="AR214" s="270"/>
      <c r="AS214" s="335"/>
      <c r="BG214" s="52"/>
    </row>
    <row r="215" spans="1:59" s="298" customFormat="1" ht="66.599999999999994" hidden="1" customHeight="1" x14ac:dyDescent="0.4">
      <c r="A215" s="305"/>
      <c r="B215" s="306"/>
      <c r="C215" s="307"/>
      <c r="D215" s="307"/>
      <c r="E215" s="259"/>
      <c r="F215" s="258"/>
      <c r="G215" s="259"/>
      <c r="H215" s="258"/>
      <c r="I215" s="259"/>
      <c r="J215" s="319"/>
      <c r="K215" s="50"/>
      <c r="L215" s="299"/>
      <c r="M215" s="299"/>
      <c r="N215" s="299"/>
      <c r="O215" s="50"/>
      <c r="P215" s="299"/>
      <c r="Q215" s="299"/>
      <c r="R215" s="299"/>
      <c r="S215" s="58"/>
      <c r="T215" s="270"/>
      <c r="U215" s="270"/>
      <c r="V215" s="52"/>
      <c r="W215" s="267"/>
      <c r="Y215" s="322"/>
      <c r="Z215" s="310"/>
      <c r="AA215" s="57"/>
      <c r="AB215" s="311"/>
      <c r="AC215" s="311"/>
      <c r="AD215" s="311"/>
      <c r="AE215" s="57"/>
      <c r="AF215" s="311"/>
      <c r="AG215" s="311"/>
      <c r="AH215" s="311"/>
      <c r="AI215" s="57"/>
      <c r="AJ215" s="311"/>
      <c r="AK215" s="311"/>
      <c r="AL215" s="311"/>
      <c r="AM215" s="57"/>
      <c r="AN215" s="311"/>
      <c r="AO215" s="311"/>
      <c r="AP215" s="311"/>
      <c r="AQ215" s="56"/>
      <c r="AR215" s="270"/>
      <c r="AS215" s="335"/>
      <c r="BG215" s="52"/>
    </row>
    <row r="216" spans="1:59" s="298" customFormat="1" ht="66.599999999999994" hidden="1" customHeight="1" x14ac:dyDescent="0.4">
      <c r="A216" s="305"/>
      <c r="B216" s="306"/>
      <c r="C216" s="307"/>
      <c r="D216" s="307"/>
      <c r="E216" s="259"/>
      <c r="F216" s="258"/>
      <c r="G216" s="259"/>
      <c r="H216" s="258"/>
      <c r="I216" s="259"/>
      <c r="J216" s="319"/>
      <c r="K216" s="50"/>
      <c r="L216" s="299"/>
      <c r="M216" s="299"/>
      <c r="N216" s="299"/>
      <c r="O216" s="50"/>
      <c r="P216" s="299"/>
      <c r="Q216" s="299"/>
      <c r="R216" s="299"/>
      <c r="S216" s="58"/>
      <c r="T216" s="270"/>
      <c r="U216" s="270"/>
      <c r="V216" s="52"/>
      <c r="W216" s="267"/>
      <c r="Y216" s="322"/>
      <c r="Z216" s="310"/>
      <c r="AA216" s="57"/>
      <c r="AB216" s="311"/>
      <c r="AC216" s="311"/>
      <c r="AD216" s="311"/>
      <c r="AE216" s="57"/>
      <c r="AF216" s="311"/>
      <c r="AG216" s="311"/>
      <c r="AH216" s="311"/>
      <c r="AI216" s="57"/>
      <c r="AJ216" s="311"/>
      <c r="AK216" s="311"/>
      <c r="AL216" s="311"/>
      <c r="AM216" s="57"/>
      <c r="AN216" s="311"/>
      <c r="AO216" s="311"/>
      <c r="AP216" s="311"/>
      <c r="AQ216" s="56"/>
      <c r="AR216" s="270"/>
      <c r="AS216" s="335"/>
      <c r="BG216" s="52"/>
    </row>
    <row r="217" spans="1:59" s="298" customFormat="1" ht="66.599999999999994" hidden="1" customHeight="1" x14ac:dyDescent="0.4">
      <c r="A217" s="305"/>
      <c r="B217" s="306"/>
      <c r="C217" s="307"/>
      <c r="D217" s="307"/>
      <c r="E217" s="259"/>
      <c r="F217" s="258"/>
      <c r="G217" s="259"/>
      <c r="H217" s="258"/>
      <c r="I217" s="259"/>
      <c r="J217" s="319"/>
      <c r="K217" s="50"/>
      <c r="L217" s="299"/>
      <c r="M217" s="299"/>
      <c r="N217" s="299"/>
      <c r="O217" s="50"/>
      <c r="P217" s="299"/>
      <c r="Q217" s="299"/>
      <c r="R217" s="299"/>
      <c r="S217" s="58"/>
      <c r="T217" s="270"/>
      <c r="U217" s="270"/>
      <c r="V217" s="52"/>
      <c r="W217" s="267"/>
      <c r="Y217" s="322"/>
      <c r="Z217" s="310"/>
      <c r="AA217" s="57"/>
      <c r="AB217" s="311"/>
      <c r="AC217" s="311"/>
      <c r="AD217" s="311"/>
      <c r="AE217" s="57"/>
      <c r="AF217" s="311"/>
      <c r="AG217" s="311"/>
      <c r="AH217" s="311"/>
      <c r="AI217" s="57"/>
      <c r="AJ217" s="311"/>
      <c r="AK217" s="311"/>
      <c r="AL217" s="311"/>
      <c r="AM217" s="57"/>
      <c r="AN217" s="311"/>
      <c r="AO217" s="311"/>
      <c r="AP217" s="311"/>
      <c r="AQ217" s="56"/>
      <c r="AR217" s="270"/>
      <c r="AS217" s="335"/>
      <c r="BG217" s="52"/>
    </row>
    <row r="218" spans="1:59" s="298" customFormat="1" ht="66.599999999999994" hidden="1" customHeight="1" x14ac:dyDescent="0.4">
      <c r="A218" s="305"/>
      <c r="B218" s="306"/>
      <c r="C218" s="307"/>
      <c r="D218" s="307"/>
      <c r="E218" s="259"/>
      <c r="F218" s="258"/>
      <c r="G218" s="259"/>
      <c r="H218" s="258"/>
      <c r="I218" s="259"/>
      <c r="J218" s="319"/>
      <c r="K218" s="50"/>
      <c r="L218" s="299"/>
      <c r="M218" s="299"/>
      <c r="N218" s="299"/>
      <c r="O218" s="50"/>
      <c r="P218" s="299"/>
      <c r="Q218" s="299"/>
      <c r="R218" s="299"/>
      <c r="S218" s="58"/>
      <c r="T218" s="270"/>
      <c r="U218" s="270"/>
      <c r="V218" s="52"/>
      <c r="W218" s="267"/>
      <c r="Y218" s="322"/>
      <c r="Z218" s="310"/>
      <c r="AA218" s="57"/>
      <c r="AB218" s="311"/>
      <c r="AC218" s="311"/>
      <c r="AD218" s="311"/>
      <c r="AE218" s="57"/>
      <c r="AF218" s="311"/>
      <c r="AG218" s="311"/>
      <c r="AH218" s="311"/>
      <c r="AI218" s="57"/>
      <c r="AJ218" s="311"/>
      <c r="AK218" s="311"/>
      <c r="AL218" s="311"/>
      <c r="AM218" s="57"/>
      <c r="AN218" s="311"/>
      <c r="AO218" s="311"/>
      <c r="AP218" s="311"/>
      <c r="AQ218" s="56"/>
      <c r="AR218" s="270"/>
      <c r="AS218" s="335"/>
      <c r="BG218" s="52"/>
    </row>
    <row r="219" spans="1:59" s="298" customFormat="1" ht="66.599999999999994" hidden="1" customHeight="1" x14ac:dyDescent="0.4">
      <c r="A219" s="305"/>
      <c r="B219" s="306"/>
      <c r="C219" s="307"/>
      <c r="D219" s="307"/>
      <c r="E219" s="259"/>
      <c r="F219" s="258"/>
      <c r="G219" s="259"/>
      <c r="H219" s="258"/>
      <c r="I219" s="259"/>
      <c r="J219" s="319"/>
      <c r="K219" s="50"/>
      <c r="L219" s="299"/>
      <c r="M219" s="299"/>
      <c r="N219" s="299"/>
      <c r="O219" s="50"/>
      <c r="P219" s="299"/>
      <c r="Q219" s="299"/>
      <c r="R219" s="299"/>
      <c r="S219" s="58"/>
      <c r="T219" s="270"/>
      <c r="U219" s="270"/>
      <c r="V219" s="52"/>
      <c r="W219" s="267"/>
      <c r="Y219" s="322"/>
      <c r="Z219" s="310"/>
      <c r="AA219" s="57"/>
      <c r="AB219" s="311"/>
      <c r="AC219" s="311"/>
      <c r="AD219" s="311"/>
      <c r="AE219" s="57"/>
      <c r="AF219" s="311"/>
      <c r="AG219" s="311"/>
      <c r="AH219" s="311"/>
      <c r="AI219" s="57"/>
      <c r="AJ219" s="311"/>
      <c r="AK219" s="311"/>
      <c r="AL219" s="311"/>
      <c r="AM219" s="57"/>
      <c r="AN219" s="311"/>
      <c r="AO219" s="311"/>
      <c r="AP219" s="311"/>
      <c r="AQ219" s="56"/>
      <c r="AR219" s="270"/>
      <c r="AS219" s="335"/>
      <c r="BG219" s="52"/>
    </row>
    <row r="220" spans="1:59" s="298" customFormat="1" ht="88.95" hidden="1" customHeight="1" x14ac:dyDescent="0.4">
      <c r="A220" s="305"/>
      <c r="B220" s="306"/>
      <c r="C220" s="307"/>
      <c r="D220" s="307"/>
      <c r="E220" s="259"/>
      <c r="F220" s="258"/>
      <c r="G220" s="259"/>
      <c r="H220" s="258"/>
      <c r="I220" s="259"/>
      <c r="J220" s="319"/>
      <c r="K220" s="50"/>
      <c r="L220" s="299"/>
      <c r="M220" s="299"/>
      <c r="N220" s="299"/>
      <c r="O220" s="50"/>
      <c r="P220" s="299"/>
      <c r="Q220" s="299"/>
      <c r="R220" s="299"/>
      <c r="S220" s="58"/>
      <c r="T220" s="270"/>
      <c r="U220" s="270"/>
      <c r="V220" s="52"/>
      <c r="W220" s="267"/>
      <c r="Y220" s="322"/>
      <c r="Z220" s="310"/>
      <c r="AA220" s="57"/>
      <c r="AB220" s="311"/>
      <c r="AC220" s="311"/>
      <c r="AD220" s="311"/>
      <c r="AE220" s="57"/>
      <c r="AF220" s="311"/>
      <c r="AG220" s="311"/>
      <c r="AH220" s="311"/>
      <c r="AI220" s="57"/>
      <c r="AJ220" s="311"/>
      <c r="AK220" s="311"/>
      <c r="AL220" s="311"/>
      <c r="AM220" s="57"/>
      <c r="AN220" s="311"/>
      <c r="AO220" s="311"/>
      <c r="AP220" s="311"/>
      <c r="AQ220" s="56"/>
      <c r="AR220" s="270"/>
      <c r="AS220" s="335"/>
      <c r="BG220" s="52"/>
    </row>
    <row r="221" spans="1:59" s="298" customFormat="1" ht="49.2" customHeight="1" x14ac:dyDescent="0.4">
      <c r="A221" s="49" t="s">
        <v>192</v>
      </c>
      <c r="B221" s="34"/>
      <c r="C221" s="262">
        <v>3037096743</v>
      </c>
      <c r="D221" s="262">
        <v>726285943</v>
      </c>
      <c r="E221" s="263">
        <v>626782077.10000002</v>
      </c>
      <c r="F221" s="37">
        <f t="shared" si="15"/>
        <v>20.637540721895931</v>
      </c>
      <c r="G221" s="38">
        <f t="shared" si="16"/>
        <v>-2410314665.9000001</v>
      </c>
      <c r="H221" s="37">
        <f t="shared" si="17"/>
        <v>86.299629387154482</v>
      </c>
      <c r="I221" s="38">
        <f t="shared" si="18"/>
        <v>-99503865.899999976</v>
      </c>
      <c r="J221" s="352">
        <f>J158+J151</f>
        <v>100</v>
      </c>
      <c r="K221" s="50"/>
      <c r="L221" s="269"/>
      <c r="M221" s="269"/>
      <c r="N221" s="269"/>
      <c r="O221" s="50"/>
      <c r="P221" s="269"/>
      <c r="Q221" s="269"/>
      <c r="R221" s="269"/>
      <c r="S221" s="50"/>
      <c r="T221" s="270"/>
      <c r="U221" s="270"/>
      <c r="V221" s="52"/>
      <c r="W221" s="267"/>
      <c r="Y221" s="54"/>
      <c r="Z221" s="55"/>
      <c r="AA221" s="266"/>
      <c r="AB221" s="266"/>
      <c r="AC221" s="266"/>
      <c r="AD221" s="266"/>
      <c r="AE221" s="266"/>
      <c r="AF221" s="266"/>
      <c r="AG221" s="266"/>
      <c r="AH221" s="266"/>
      <c r="AI221" s="266"/>
      <c r="AJ221" s="266"/>
      <c r="AK221" s="266"/>
      <c r="AL221" s="266"/>
      <c r="AM221" s="266"/>
      <c r="AN221" s="266"/>
      <c r="AO221" s="266"/>
      <c r="AP221" s="266"/>
      <c r="AQ221" s="266"/>
      <c r="AR221" s="270"/>
      <c r="AS221" s="335"/>
      <c r="BG221" s="52"/>
    </row>
    <row r="222" spans="1:59" s="265" customFormat="1" ht="48" customHeight="1" x14ac:dyDescent="0.4">
      <c r="A222" s="353" t="s">
        <v>193</v>
      </c>
      <c r="B222" s="34"/>
      <c r="C222" s="35"/>
      <c r="D222" s="35"/>
      <c r="E222" s="36"/>
      <c r="F222" s="258"/>
      <c r="G222" s="259"/>
      <c r="H222" s="258"/>
      <c r="I222" s="259"/>
      <c r="J222" s="293"/>
      <c r="K222" s="50"/>
      <c r="L222" s="354"/>
      <c r="M222" s="354"/>
      <c r="N222" s="354"/>
      <c r="O222" s="50"/>
      <c r="P222" s="354"/>
      <c r="Q222" s="354"/>
      <c r="R222" s="354"/>
      <c r="S222" s="58"/>
      <c r="T222" s="268"/>
      <c r="U222" s="268"/>
      <c r="V222" s="52"/>
      <c r="W222" s="280"/>
      <c r="Y222" s="54"/>
      <c r="Z222" s="55"/>
      <c r="AA222" s="57"/>
      <c r="AB222" s="355"/>
      <c r="AC222" s="355"/>
      <c r="AD222" s="355"/>
      <c r="AE222" s="57"/>
      <c r="AF222" s="355"/>
      <c r="AG222" s="355"/>
      <c r="AH222" s="355"/>
      <c r="AI222" s="57"/>
      <c r="AJ222" s="355"/>
      <c r="AK222" s="355"/>
      <c r="AL222" s="355"/>
      <c r="AM222" s="57"/>
      <c r="AN222" s="355"/>
      <c r="AO222" s="355"/>
      <c r="AP222" s="355"/>
      <c r="AQ222" s="56"/>
      <c r="AR222" s="270"/>
      <c r="AS222" s="333"/>
      <c r="BG222" s="52"/>
    </row>
    <row r="223" spans="1:59" ht="23.4" hidden="1" customHeight="1" x14ac:dyDescent="0.4">
      <c r="A223" s="356" t="s">
        <v>194</v>
      </c>
      <c r="B223" s="357" t="s">
        <v>195</v>
      </c>
      <c r="C223" s="358">
        <v>0</v>
      </c>
      <c r="D223" s="358">
        <v>0</v>
      </c>
      <c r="E223" s="359">
        <v>0</v>
      </c>
      <c r="F223" s="82" t="e">
        <f t="shared" si="15"/>
        <v>#DIV/0!</v>
      </c>
      <c r="G223" s="81">
        <f t="shared" si="16"/>
        <v>0</v>
      </c>
      <c r="H223" s="82" t="e">
        <f t="shared" si="17"/>
        <v>#DIV/0!</v>
      </c>
      <c r="I223" s="81">
        <f t="shared" si="18"/>
        <v>0</v>
      </c>
      <c r="J223" s="360">
        <f>J224+J228</f>
        <v>0</v>
      </c>
      <c r="K223" s="67"/>
      <c r="L223" s="361"/>
      <c r="M223" s="361"/>
      <c r="N223" s="361"/>
      <c r="O223" s="67"/>
      <c r="P223" s="361"/>
      <c r="Q223" s="361"/>
      <c r="R223" s="361"/>
      <c r="S223" s="75"/>
      <c r="T223" s="8"/>
      <c r="U223" s="8"/>
      <c r="V223" s="69"/>
      <c r="W223" s="17"/>
      <c r="Y223" s="71"/>
      <c r="Z223" s="72"/>
      <c r="AA223" s="74"/>
      <c r="AB223" s="362"/>
      <c r="AC223" s="362"/>
      <c r="AD223" s="362"/>
      <c r="AE223" s="74"/>
      <c r="AF223" s="362"/>
      <c r="AG223" s="362"/>
      <c r="AH223" s="362"/>
      <c r="AI223" s="74"/>
      <c r="AJ223" s="362"/>
      <c r="AK223" s="362"/>
      <c r="AL223" s="362"/>
      <c r="AM223" s="74"/>
      <c r="AN223" s="362"/>
      <c r="AO223" s="362"/>
      <c r="AP223" s="362"/>
      <c r="AQ223" s="73"/>
      <c r="AR223" s="83"/>
      <c r="AS223" s="172"/>
      <c r="BG223" s="69"/>
    </row>
    <row r="224" spans="1:59" ht="84" hidden="1" customHeight="1" x14ac:dyDescent="0.4">
      <c r="A224" s="363" t="s">
        <v>196</v>
      </c>
      <c r="B224" s="364">
        <v>12020000</v>
      </c>
      <c r="C224" s="365">
        <v>0</v>
      </c>
      <c r="D224" s="365">
        <v>0</v>
      </c>
      <c r="E224" s="366">
        <v>0</v>
      </c>
      <c r="F224" s="82" t="e">
        <f t="shared" si="15"/>
        <v>#DIV/0!</v>
      </c>
      <c r="G224" s="81">
        <f t="shared" si="16"/>
        <v>0</v>
      </c>
      <c r="H224" s="82" t="e">
        <f t="shared" si="17"/>
        <v>#DIV/0!</v>
      </c>
      <c r="I224" s="81">
        <f t="shared" si="18"/>
        <v>0</v>
      </c>
      <c r="J224" s="367">
        <f>J225+J226+J227</f>
        <v>0</v>
      </c>
      <c r="K224" s="67"/>
      <c r="L224" s="370"/>
      <c r="M224" s="370"/>
      <c r="N224" s="370"/>
      <c r="O224" s="67"/>
      <c r="P224" s="370"/>
      <c r="Q224" s="370"/>
      <c r="R224" s="370"/>
      <c r="S224" s="75"/>
      <c r="T224" s="8"/>
      <c r="U224" s="8"/>
      <c r="V224" s="69"/>
      <c r="W224" s="17"/>
      <c r="Y224" s="368"/>
      <c r="Z224" s="369"/>
      <c r="AA224" s="74"/>
      <c r="AB224" s="371"/>
      <c r="AC224" s="371"/>
      <c r="AD224" s="371"/>
      <c r="AE224" s="74"/>
      <c r="AF224" s="371"/>
      <c r="AG224" s="371"/>
      <c r="AH224" s="371"/>
      <c r="AI224" s="74"/>
      <c r="AJ224" s="371"/>
      <c r="AK224" s="371"/>
      <c r="AL224" s="371"/>
      <c r="AM224" s="74"/>
      <c r="AN224" s="371"/>
      <c r="AO224" s="371"/>
      <c r="AP224" s="371"/>
      <c r="AQ224" s="73"/>
      <c r="AR224" s="83"/>
      <c r="AS224" s="172"/>
      <c r="BG224" s="69"/>
    </row>
    <row r="225" spans="1:61" ht="84" hidden="1" customHeight="1" x14ac:dyDescent="0.4">
      <c r="A225" s="372" t="s">
        <v>197</v>
      </c>
      <c r="B225" s="79">
        <v>12020100</v>
      </c>
      <c r="C225" s="373"/>
      <c r="D225" s="373"/>
      <c r="E225" s="374"/>
      <c r="F225" s="82" t="e">
        <f t="shared" si="15"/>
        <v>#DIV/0!</v>
      </c>
      <c r="G225" s="81">
        <f t="shared" si="16"/>
        <v>0</v>
      </c>
      <c r="H225" s="82" t="e">
        <f t="shared" si="17"/>
        <v>#DIV/0!</v>
      </c>
      <c r="I225" s="81">
        <f t="shared" si="18"/>
        <v>0</v>
      </c>
      <c r="J225" s="375"/>
      <c r="K225" s="67"/>
      <c r="L225" s="89"/>
      <c r="M225" s="89"/>
      <c r="N225" s="89"/>
      <c r="O225" s="67"/>
      <c r="P225" s="89"/>
      <c r="Q225" s="89"/>
      <c r="R225" s="89"/>
      <c r="S225" s="75"/>
      <c r="T225" s="8"/>
      <c r="U225" s="8"/>
      <c r="V225" s="69"/>
      <c r="W225" s="17"/>
      <c r="Y225" s="376"/>
      <c r="Z225" s="85"/>
      <c r="AA225" s="74"/>
      <c r="AB225" s="86"/>
      <c r="AC225" s="86"/>
      <c r="AD225" s="86"/>
      <c r="AE225" s="74"/>
      <c r="AF225" s="86"/>
      <c r="AG225" s="86"/>
      <c r="AH225" s="86"/>
      <c r="AI225" s="74"/>
      <c r="AJ225" s="86"/>
      <c r="AK225" s="86"/>
      <c r="AL225" s="86"/>
      <c r="AM225" s="74"/>
      <c r="AN225" s="86"/>
      <c r="AO225" s="86"/>
      <c r="AP225" s="86"/>
      <c r="AQ225" s="73"/>
      <c r="AR225" s="83"/>
      <c r="AS225" s="172"/>
      <c r="BG225" s="69"/>
    </row>
    <row r="226" spans="1:61" s="170" customFormat="1" ht="84" hidden="1" customHeight="1" x14ac:dyDescent="0.4">
      <c r="A226" s="372" t="s">
        <v>198</v>
      </c>
      <c r="B226" s="79">
        <v>12020200</v>
      </c>
      <c r="C226" s="373"/>
      <c r="D226" s="373"/>
      <c r="E226" s="374"/>
      <c r="F226" s="82" t="e">
        <f t="shared" si="15"/>
        <v>#DIV/0!</v>
      </c>
      <c r="G226" s="81">
        <f t="shared" si="16"/>
        <v>0</v>
      </c>
      <c r="H226" s="82" t="e">
        <f t="shared" si="17"/>
        <v>#DIV/0!</v>
      </c>
      <c r="I226" s="81">
        <f t="shared" si="18"/>
        <v>0</v>
      </c>
      <c r="J226" s="375"/>
      <c r="K226" s="67"/>
      <c r="L226" s="89"/>
      <c r="M226" s="89"/>
      <c r="N226" s="89"/>
      <c r="O226" s="67"/>
      <c r="P226" s="89"/>
      <c r="Q226" s="89"/>
      <c r="R226" s="89"/>
      <c r="S226" s="75"/>
      <c r="T226" s="83"/>
      <c r="U226" s="83"/>
      <c r="V226" s="69"/>
      <c r="W226" s="88"/>
      <c r="X226" s="6"/>
      <c r="Y226" s="376"/>
      <c r="Z226" s="85"/>
      <c r="AA226" s="74"/>
      <c r="AB226" s="86"/>
      <c r="AC226" s="86"/>
      <c r="AD226" s="86"/>
      <c r="AE226" s="74"/>
      <c r="AF226" s="86"/>
      <c r="AG226" s="86"/>
      <c r="AH226" s="86"/>
      <c r="AI226" s="74"/>
      <c r="AJ226" s="86"/>
      <c r="AK226" s="86"/>
      <c r="AL226" s="86"/>
      <c r="AM226" s="74"/>
      <c r="AN226" s="86"/>
      <c r="AO226" s="86"/>
      <c r="AP226" s="86"/>
      <c r="AQ226" s="73"/>
      <c r="AR226" s="83"/>
      <c r="AS226" s="7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9"/>
      <c r="BH226" s="6"/>
      <c r="BI226" s="6"/>
    </row>
    <row r="227" spans="1:61" ht="42" hidden="1" customHeight="1" x14ac:dyDescent="0.4">
      <c r="A227" s="372" t="s">
        <v>199</v>
      </c>
      <c r="B227" s="377">
        <v>12020400</v>
      </c>
      <c r="C227" s="373"/>
      <c r="D227" s="373"/>
      <c r="E227" s="374"/>
      <c r="F227" s="82" t="e">
        <f t="shared" si="15"/>
        <v>#DIV/0!</v>
      </c>
      <c r="G227" s="81">
        <f t="shared" si="16"/>
        <v>0</v>
      </c>
      <c r="H227" s="82" t="e">
        <f t="shared" si="17"/>
        <v>#DIV/0!</v>
      </c>
      <c r="I227" s="81">
        <f t="shared" si="18"/>
        <v>0</v>
      </c>
      <c r="J227" s="375"/>
      <c r="K227" s="67"/>
      <c r="L227" s="89"/>
      <c r="M227" s="89"/>
      <c r="N227" s="89"/>
      <c r="O227" s="67"/>
      <c r="P227" s="89"/>
      <c r="Q227" s="89"/>
      <c r="R227" s="89"/>
      <c r="S227" s="75"/>
      <c r="T227" s="8"/>
      <c r="U227" s="8"/>
      <c r="V227" s="69"/>
      <c r="W227" s="17"/>
      <c r="Y227" s="376"/>
      <c r="Z227" s="159"/>
      <c r="AA227" s="74"/>
      <c r="AB227" s="86"/>
      <c r="AC227" s="86"/>
      <c r="AD227" s="86"/>
      <c r="AE227" s="74"/>
      <c r="AF227" s="86"/>
      <c r="AG227" s="86"/>
      <c r="AH227" s="86"/>
      <c r="AI227" s="74"/>
      <c r="AJ227" s="86"/>
      <c r="AK227" s="86"/>
      <c r="AL227" s="86"/>
      <c r="AM227" s="74"/>
      <c r="AN227" s="86"/>
      <c r="AO227" s="86"/>
      <c r="AP227" s="86"/>
      <c r="AQ227" s="73"/>
      <c r="AR227" s="83"/>
      <c r="AS227" s="172"/>
      <c r="BG227" s="69"/>
    </row>
    <row r="228" spans="1:61" ht="42" hidden="1" customHeight="1" x14ac:dyDescent="0.4">
      <c r="A228" s="378" t="s">
        <v>200</v>
      </c>
      <c r="B228" s="379">
        <v>12030000</v>
      </c>
      <c r="C228" s="365">
        <v>0</v>
      </c>
      <c r="D228" s="365">
        <v>0</v>
      </c>
      <c r="E228" s="366">
        <v>0</v>
      </c>
      <c r="F228" s="82" t="e">
        <f t="shared" si="15"/>
        <v>#DIV/0!</v>
      </c>
      <c r="G228" s="81">
        <f t="shared" si="16"/>
        <v>0</v>
      </c>
      <c r="H228" s="82" t="e">
        <f t="shared" si="17"/>
        <v>#DIV/0!</v>
      </c>
      <c r="I228" s="81">
        <f t="shared" si="18"/>
        <v>0</v>
      </c>
      <c r="J228" s="367">
        <f>J229+J230+J231</f>
        <v>0</v>
      </c>
      <c r="K228" s="67"/>
      <c r="L228" s="382"/>
      <c r="M228" s="382"/>
      <c r="N228" s="382"/>
      <c r="O228" s="67"/>
      <c r="P228" s="382"/>
      <c r="Q228" s="382"/>
      <c r="R228" s="382"/>
      <c r="S228" s="75"/>
      <c r="T228" s="8"/>
      <c r="U228" s="8"/>
      <c r="V228" s="69"/>
      <c r="W228" s="17"/>
      <c r="Y228" s="380"/>
      <c r="Z228" s="381"/>
      <c r="AA228" s="74"/>
      <c r="AB228" s="383"/>
      <c r="AC228" s="383"/>
      <c r="AD228" s="383"/>
      <c r="AE228" s="74"/>
      <c r="AF228" s="383"/>
      <c r="AG228" s="383"/>
      <c r="AH228" s="383"/>
      <c r="AI228" s="74"/>
      <c r="AJ228" s="383"/>
      <c r="AK228" s="383"/>
      <c r="AL228" s="383"/>
      <c r="AM228" s="74"/>
      <c r="AN228" s="383"/>
      <c r="AO228" s="383"/>
      <c r="AP228" s="383"/>
      <c r="AQ228" s="73"/>
      <c r="AR228" s="83"/>
      <c r="AS228" s="172"/>
      <c r="BG228" s="69"/>
    </row>
    <row r="229" spans="1:61" ht="63" hidden="1" customHeight="1" x14ac:dyDescent="0.4">
      <c r="A229" s="132" t="s">
        <v>201</v>
      </c>
      <c r="B229" s="79">
        <v>12030100</v>
      </c>
      <c r="C229" s="373"/>
      <c r="D229" s="373"/>
      <c r="E229" s="374"/>
      <c r="F229" s="82" t="e">
        <f t="shared" si="15"/>
        <v>#DIV/0!</v>
      </c>
      <c r="G229" s="81">
        <f t="shared" si="16"/>
        <v>0</v>
      </c>
      <c r="H229" s="82" t="e">
        <f t="shared" si="17"/>
        <v>#DIV/0!</v>
      </c>
      <c r="I229" s="81">
        <f t="shared" si="18"/>
        <v>0</v>
      </c>
      <c r="J229" s="375"/>
      <c r="K229" s="67"/>
      <c r="L229" s="89"/>
      <c r="M229" s="89"/>
      <c r="N229" s="89"/>
      <c r="O229" s="67"/>
      <c r="P229" s="89"/>
      <c r="Q229" s="89"/>
      <c r="R229" s="89"/>
      <c r="S229" s="75"/>
      <c r="T229" s="8"/>
      <c r="U229" s="8"/>
      <c r="V229" s="69"/>
      <c r="W229" s="88"/>
      <c r="Y229" s="84"/>
      <c r="Z229" s="85"/>
      <c r="AA229" s="74"/>
      <c r="AB229" s="86"/>
      <c r="AC229" s="86"/>
      <c r="AD229" s="86"/>
      <c r="AE229" s="74"/>
      <c r="AF229" s="86"/>
      <c r="AG229" s="86"/>
      <c r="AH229" s="86"/>
      <c r="AI229" s="74"/>
      <c r="AJ229" s="86"/>
      <c r="AK229" s="86"/>
      <c r="AL229" s="86"/>
      <c r="AM229" s="74"/>
      <c r="AN229" s="86"/>
      <c r="AO229" s="86"/>
      <c r="AP229" s="86"/>
      <c r="AQ229" s="73"/>
      <c r="AR229" s="83"/>
      <c r="AS229" s="162"/>
      <c r="BG229" s="69"/>
    </row>
    <row r="230" spans="1:61" ht="63" hidden="1" customHeight="1" x14ac:dyDescent="0.4">
      <c r="A230" s="132" t="s">
        <v>202</v>
      </c>
      <c r="B230" s="79">
        <v>12030200</v>
      </c>
      <c r="C230" s="373"/>
      <c r="D230" s="373"/>
      <c r="E230" s="374"/>
      <c r="F230" s="82" t="e">
        <f t="shared" si="15"/>
        <v>#DIV/0!</v>
      </c>
      <c r="G230" s="81">
        <f t="shared" si="16"/>
        <v>0</v>
      </c>
      <c r="H230" s="82" t="e">
        <f t="shared" si="17"/>
        <v>#DIV/0!</v>
      </c>
      <c r="I230" s="81">
        <f t="shared" si="18"/>
        <v>0</v>
      </c>
      <c r="J230" s="375"/>
      <c r="K230" s="67"/>
      <c r="L230" s="89"/>
      <c r="M230" s="89"/>
      <c r="N230" s="89"/>
      <c r="O230" s="67"/>
      <c r="P230" s="89"/>
      <c r="Q230" s="89"/>
      <c r="R230" s="89"/>
      <c r="S230" s="75"/>
      <c r="T230" s="8"/>
      <c r="U230" s="8"/>
      <c r="V230" s="69"/>
      <c r="W230" s="88"/>
      <c r="Y230" s="84"/>
      <c r="Z230" s="85"/>
      <c r="AA230" s="74"/>
      <c r="AB230" s="86"/>
      <c r="AC230" s="86"/>
      <c r="AD230" s="86"/>
      <c r="AE230" s="74"/>
      <c r="AF230" s="86"/>
      <c r="AG230" s="86"/>
      <c r="AH230" s="86"/>
      <c r="AI230" s="74"/>
      <c r="AJ230" s="86"/>
      <c r="AK230" s="86"/>
      <c r="AL230" s="86"/>
      <c r="AM230" s="74"/>
      <c r="AN230" s="86"/>
      <c r="AO230" s="86"/>
      <c r="AP230" s="86"/>
      <c r="AQ230" s="73"/>
      <c r="AR230" s="83"/>
      <c r="AS230" s="162"/>
      <c r="BG230" s="69"/>
    </row>
    <row r="231" spans="1:61" ht="42" hidden="1" customHeight="1" x14ac:dyDescent="0.4">
      <c r="A231" s="132" t="s">
        <v>86</v>
      </c>
      <c r="B231" s="79">
        <v>12030400</v>
      </c>
      <c r="C231" s="373"/>
      <c r="D231" s="373"/>
      <c r="E231" s="374"/>
      <c r="F231" s="82" t="e">
        <f t="shared" si="15"/>
        <v>#DIV/0!</v>
      </c>
      <c r="G231" s="81">
        <f t="shared" si="16"/>
        <v>0</v>
      </c>
      <c r="H231" s="82" t="e">
        <f t="shared" si="17"/>
        <v>#DIV/0!</v>
      </c>
      <c r="I231" s="81">
        <f t="shared" si="18"/>
        <v>0</v>
      </c>
      <c r="J231" s="375"/>
      <c r="K231" s="67"/>
      <c r="L231" s="89"/>
      <c r="M231" s="89"/>
      <c r="N231" s="89"/>
      <c r="O231" s="67"/>
      <c r="P231" s="89"/>
      <c r="Q231" s="89"/>
      <c r="R231" s="89"/>
      <c r="S231" s="75"/>
      <c r="T231" s="8"/>
      <c r="U231" s="8"/>
      <c r="V231" s="69"/>
      <c r="W231" s="88"/>
      <c r="Y231" s="84"/>
      <c r="Z231" s="85"/>
      <c r="AA231" s="74"/>
      <c r="AB231" s="86"/>
      <c r="AC231" s="86"/>
      <c r="AD231" s="86"/>
      <c r="AE231" s="74"/>
      <c r="AF231" s="86"/>
      <c r="AG231" s="86"/>
      <c r="AH231" s="86"/>
      <c r="AI231" s="74"/>
      <c r="AJ231" s="86"/>
      <c r="AK231" s="86"/>
      <c r="AL231" s="86"/>
      <c r="AM231" s="74"/>
      <c r="AN231" s="86"/>
      <c r="AO231" s="86"/>
      <c r="AP231" s="86"/>
      <c r="AQ231" s="73"/>
      <c r="AR231" s="83"/>
      <c r="AS231" s="162"/>
      <c r="BG231" s="69"/>
    </row>
    <row r="232" spans="1:61" ht="168" hidden="1" customHeight="1" x14ac:dyDescent="0.4">
      <c r="A232" s="132" t="s">
        <v>203</v>
      </c>
      <c r="B232" s="79">
        <v>18041500</v>
      </c>
      <c r="C232" s="373"/>
      <c r="D232" s="373"/>
      <c r="E232" s="374"/>
      <c r="F232" s="82" t="e">
        <f t="shared" si="15"/>
        <v>#DIV/0!</v>
      </c>
      <c r="G232" s="81">
        <f t="shared" si="16"/>
        <v>0</v>
      </c>
      <c r="H232" s="82" t="e">
        <f t="shared" si="17"/>
        <v>#DIV/0!</v>
      </c>
      <c r="I232" s="81">
        <f t="shared" si="18"/>
        <v>0</v>
      </c>
      <c r="J232" s="375"/>
      <c r="K232" s="67"/>
      <c r="L232" s="89"/>
      <c r="M232" s="89"/>
      <c r="N232" s="89"/>
      <c r="O232" s="67"/>
      <c r="P232" s="89"/>
      <c r="Q232" s="89"/>
      <c r="R232" s="89"/>
      <c r="S232" s="75"/>
      <c r="T232" s="8"/>
      <c r="U232" s="8"/>
      <c r="V232" s="69"/>
      <c r="W232" s="88"/>
      <c r="Y232" s="84"/>
      <c r="Z232" s="85"/>
      <c r="AA232" s="74"/>
      <c r="AB232" s="86"/>
      <c r="AC232" s="86"/>
      <c r="AD232" s="86"/>
      <c r="AE232" s="74"/>
      <c r="AF232" s="86"/>
      <c r="AG232" s="86"/>
      <c r="AH232" s="86"/>
      <c r="AI232" s="74"/>
      <c r="AJ232" s="86"/>
      <c r="AK232" s="86"/>
      <c r="AL232" s="86"/>
      <c r="AM232" s="74"/>
      <c r="AN232" s="86"/>
      <c r="AO232" s="86"/>
      <c r="AP232" s="86"/>
      <c r="AQ232" s="73"/>
      <c r="AR232" s="83"/>
      <c r="AS232" s="162"/>
      <c r="BG232" s="69"/>
    </row>
    <row r="233" spans="1:61" ht="23.4" hidden="1" customHeight="1" x14ac:dyDescent="0.4">
      <c r="A233" s="134"/>
      <c r="B233" s="384"/>
      <c r="C233" s="385"/>
      <c r="D233" s="385"/>
      <c r="E233" s="386"/>
      <c r="F233" s="82" t="e">
        <f t="shared" si="15"/>
        <v>#DIV/0!</v>
      </c>
      <c r="G233" s="81">
        <f t="shared" si="16"/>
        <v>0</v>
      </c>
      <c r="H233" s="82" t="e">
        <f t="shared" si="17"/>
        <v>#DIV/0!</v>
      </c>
      <c r="I233" s="81">
        <f t="shared" si="18"/>
        <v>0</v>
      </c>
      <c r="J233" s="387"/>
      <c r="K233" s="67"/>
      <c r="L233" s="89"/>
      <c r="M233" s="89"/>
      <c r="N233" s="89"/>
      <c r="O233" s="67"/>
      <c r="P233" s="89"/>
      <c r="Q233" s="89"/>
      <c r="R233" s="89"/>
      <c r="S233" s="75"/>
      <c r="T233" s="8"/>
      <c r="U233" s="8"/>
      <c r="V233" s="69"/>
      <c r="W233" s="88"/>
      <c r="Y233" s="119"/>
      <c r="Z233" s="388"/>
      <c r="AA233" s="74"/>
      <c r="AB233" s="86"/>
      <c r="AC233" s="86"/>
      <c r="AD233" s="86"/>
      <c r="AE233" s="74"/>
      <c r="AF233" s="86"/>
      <c r="AG233" s="86"/>
      <c r="AH233" s="86"/>
      <c r="AI233" s="74"/>
      <c r="AJ233" s="86"/>
      <c r="AK233" s="86"/>
      <c r="AL233" s="86"/>
      <c r="AM233" s="74"/>
      <c r="AN233" s="86"/>
      <c r="AO233" s="86"/>
      <c r="AP233" s="86"/>
      <c r="AQ233" s="73"/>
      <c r="AR233" s="83"/>
      <c r="AS233" s="162"/>
      <c r="BG233" s="69"/>
    </row>
    <row r="234" spans="1:61" s="138" customFormat="1" ht="23.4" hidden="1" customHeight="1" x14ac:dyDescent="0.4">
      <c r="A234" s="132"/>
      <c r="B234" s="79"/>
      <c r="C234" s="373"/>
      <c r="D234" s="373"/>
      <c r="E234" s="374"/>
      <c r="F234" s="82" t="e">
        <f t="shared" si="15"/>
        <v>#DIV/0!</v>
      </c>
      <c r="G234" s="81">
        <f t="shared" si="16"/>
        <v>0</v>
      </c>
      <c r="H234" s="82" t="e">
        <f t="shared" si="17"/>
        <v>#DIV/0!</v>
      </c>
      <c r="I234" s="81">
        <f t="shared" si="18"/>
        <v>0</v>
      </c>
      <c r="J234" s="375"/>
      <c r="K234" s="67"/>
      <c r="L234" s="89"/>
      <c r="M234" s="89"/>
      <c r="N234" s="89"/>
      <c r="O234" s="67"/>
      <c r="P234" s="89"/>
      <c r="Q234" s="89"/>
      <c r="R234" s="89"/>
      <c r="S234" s="75"/>
      <c r="T234" s="83"/>
      <c r="U234" s="83"/>
      <c r="V234" s="69"/>
      <c r="W234" s="88"/>
      <c r="X234" s="6"/>
      <c r="Y234" s="84"/>
      <c r="Z234" s="85"/>
      <c r="AA234" s="74"/>
      <c r="AB234" s="86"/>
      <c r="AC234" s="86"/>
      <c r="AD234" s="86"/>
      <c r="AE234" s="74"/>
      <c r="AF234" s="86"/>
      <c r="AG234" s="86"/>
      <c r="AH234" s="86"/>
      <c r="AI234" s="74"/>
      <c r="AJ234" s="86"/>
      <c r="AK234" s="86"/>
      <c r="AL234" s="86"/>
      <c r="AM234" s="74"/>
      <c r="AN234" s="86"/>
      <c r="AO234" s="86"/>
      <c r="AP234" s="86"/>
      <c r="AQ234" s="73"/>
      <c r="AR234" s="83"/>
      <c r="AS234" s="389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9"/>
      <c r="BH234" s="6"/>
      <c r="BI234" s="6"/>
    </row>
    <row r="235" spans="1:61" ht="23.4" hidden="1" customHeight="1" x14ac:dyDescent="0.4">
      <c r="A235" s="132"/>
      <c r="B235" s="79"/>
      <c r="C235" s="373"/>
      <c r="D235" s="373"/>
      <c r="E235" s="374"/>
      <c r="F235" s="82" t="e">
        <f t="shared" si="15"/>
        <v>#DIV/0!</v>
      </c>
      <c r="G235" s="81">
        <f t="shared" si="16"/>
        <v>0</v>
      </c>
      <c r="H235" s="82" t="e">
        <f t="shared" si="17"/>
        <v>#DIV/0!</v>
      </c>
      <c r="I235" s="81">
        <f t="shared" si="18"/>
        <v>0</v>
      </c>
      <c r="J235" s="375"/>
      <c r="K235" s="67"/>
      <c r="L235" s="89"/>
      <c r="M235" s="89"/>
      <c r="N235" s="89"/>
      <c r="O235" s="67"/>
      <c r="P235" s="89"/>
      <c r="Q235" s="89"/>
      <c r="R235" s="89"/>
      <c r="S235" s="75"/>
      <c r="T235" s="8"/>
      <c r="U235" s="8"/>
      <c r="V235" s="69"/>
      <c r="W235" s="88"/>
      <c r="Y235" s="84"/>
      <c r="Z235" s="85"/>
      <c r="AA235" s="74"/>
      <c r="AB235" s="86"/>
      <c r="AC235" s="86"/>
      <c r="AD235" s="86"/>
      <c r="AE235" s="74"/>
      <c r="AF235" s="86"/>
      <c r="AG235" s="86"/>
      <c r="AH235" s="86"/>
      <c r="AI235" s="74"/>
      <c r="AJ235" s="86"/>
      <c r="AK235" s="86"/>
      <c r="AL235" s="86"/>
      <c r="AM235" s="74"/>
      <c r="AN235" s="86"/>
      <c r="AO235" s="86"/>
      <c r="AP235" s="86"/>
      <c r="AQ235" s="73"/>
      <c r="AR235" s="83"/>
      <c r="AS235" s="162"/>
      <c r="BG235" s="69"/>
    </row>
    <row r="236" spans="1:61" ht="23.4" hidden="1" customHeight="1" x14ac:dyDescent="0.4">
      <c r="A236" s="132"/>
      <c r="B236" s="79"/>
      <c r="C236" s="373"/>
      <c r="D236" s="373"/>
      <c r="E236" s="374"/>
      <c r="F236" s="82" t="e">
        <f t="shared" si="15"/>
        <v>#DIV/0!</v>
      </c>
      <c r="G236" s="81">
        <f t="shared" si="16"/>
        <v>0</v>
      </c>
      <c r="H236" s="82" t="e">
        <f t="shared" si="17"/>
        <v>#DIV/0!</v>
      </c>
      <c r="I236" s="81">
        <f t="shared" si="18"/>
        <v>0</v>
      </c>
      <c r="J236" s="375"/>
      <c r="K236" s="67"/>
      <c r="L236" s="89"/>
      <c r="M236" s="89"/>
      <c r="N236" s="89"/>
      <c r="O236" s="67"/>
      <c r="P236" s="89"/>
      <c r="Q236" s="89"/>
      <c r="R236" s="89"/>
      <c r="S236" s="75"/>
      <c r="T236" s="8"/>
      <c r="U236" s="8"/>
      <c r="V236" s="69"/>
      <c r="W236" s="88"/>
      <c r="Y236" s="84"/>
      <c r="Z236" s="85"/>
      <c r="AA236" s="74"/>
      <c r="AB236" s="86"/>
      <c r="AC236" s="86"/>
      <c r="AD236" s="86"/>
      <c r="AE236" s="74"/>
      <c r="AF236" s="86"/>
      <c r="AG236" s="86"/>
      <c r="AH236" s="86"/>
      <c r="AI236" s="74"/>
      <c r="AJ236" s="86"/>
      <c r="AK236" s="86"/>
      <c r="AL236" s="86"/>
      <c r="AM236" s="74"/>
      <c r="AN236" s="86"/>
      <c r="AO236" s="86"/>
      <c r="AP236" s="86"/>
      <c r="AQ236" s="73"/>
      <c r="AR236" s="83"/>
      <c r="AS236" s="162"/>
      <c r="BG236" s="69"/>
    </row>
    <row r="237" spans="1:61" ht="60.75" hidden="1" customHeight="1" x14ac:dyDescent="0.4">
      <c r="A237" s="356" t="s">
        <v>204</v>
      </c>
      <c r="B237" s="357">
        <v>19000000</v>
      </c>
      <c r="C237" s="390">
        <v>6030000</v>
      </c>
      <c r="D237" s="390">
        <v>1500000</v>
      </c>
      <c r="E237" s="391">
        <v>1511143.78</v>
      </c>
      <c r="F237" s="82">
        <f t="shared" si="15"/>
        <v>25.060427529021563</v>
      </c>
      <c r="G237" s="81">
        <f t="shared" si="16"/>
        <v>-4518856.22</v>
      </c>
      <c r="H237" s="82">
        <f t="shared" si="17"/>
        <v>100.74291866666667</v>
      </c>
      <c r="I237" s="81">
        <f t="shared" si="18"/>
        <v>11143.780000000028</v>
      </c>
      <c r="J237" s="392" t="e">
        <f>J238+J244</f>
        <v>#DIV/0!</v>
      </c>
      <c r="K237" s="67"/>
      <c r="L237" s="393"/>
      <c r="M237" s="393"/>
      <c r="N237" s="393"/>
      <c r="O237" s="67"/>
      <c r="P237" s="393"/>
      <c r="Q237" s="393"/>
      <c r="R237" s="393"/>
      <c r="S237" s="75"/>
      <c r="T237" s="8"/>
      <c r="U237" s="8"/>
      <c r="V237" s="69"/>
      <c r="W237" s="88"/>
      <c r="Y237" s="71"/>
      <c r="Z237" s="72"/>
      <c r="AA237" s="74"/>
      <c r="AB237" s="394"/>
      <c r="AC237" s="394"/>
      <c r="AD237" s="394"/>
      <c r="AE237" s="74"/>
      <c r="AF237" s="394"/>
      <c r="AG237" s="394"/>
      <c r="AH237" s="394"/>
      <c r="AI237" s="74"/>
      <c r="AJ237" s="394"/>
      <c r="AK237" s="394"/>
      <c r="AL237" s="394"/>
      <c r="AM237" s="74"/>
      <c r="AN237" s="394"/>
      <c r="AO237" s="394"/>
      <c r="AP237" s="394"/>
      <c r="AQ237" s="73"/>
      <c r="AR237" s="83"/>
      <c r="AS237" s="162"/>
      <c r="BG237" s="69"/>
    </row>
    <row r="238" spans="1:61" ht="54.6" customHeight="1" x14ac:dyDescent="0.4">
      <c r="A238" s="78" t="s">
        <v>205</v>
      </c>
      <c r="B238" s="79">
        <v>19010000</v>
      </c>
      <c r="C238" s="373">
        <v>6030000</v>
      </c>
      <c r="D238" s="373">
        <v>1500000</v>
      </c>
      <c r="E238" s="374">
        <v>1511143.78</v>
      </c>
      <c r="F238" s="82">
        <f t="shared" si="15"/>
        <v>25.060427529021563</v>
      </c>
      <c r="G238" s="81">
        <f t="shared" si="16"/>
        <v>-4518856.22</v>
      </c>
      <c r="H238" s="82">
        <f t="shared" si="17"/>
        <v>100.74291866666667</v>
      </c>
      <c r="I238" s="81">
        <f t="shared" si="18"/>
        <v>11143.780000000028</v>
      </c>
      <c r="J238" s="402">
        <f>E238/E284*100</f>
        <v>12.305492673540167</v>
      </c>
      <c r="K238" s="166"/>
      <c r="L238" s="89"/>
      <c r="M238" s="89"/>
      <c r="N238" s="89"/>
      <c r="O238" s="166"/>
      <c r="P238" s="89"/>
      <c r="Q238" s="89"/>
      <c r="R238" s="89"/>
      <c r="S238" s="166"/>
      <c r="T238" s="8"/>
      <c r="U238" s="8"/>
      <c r="V238" s="88"/>
      <c r="W238" s="88"/>
      <c r="Y238" s="84"/>
      <c r="Z238" s="85"/>
      <c r="AA238" s="107"/>
      <c r="AB238" s="86"/>
      <c r="AC238" s="86"/>
      <c r="AD238" s="86"/>
      <c r="AE238" s="107"/>
      <c r="AF238" s="86"/>
      <c r="AG238" s="86"/>
      <c r="AH238" s="86"/>
      <c r="AI238" s="107"/>
      <c r="AJ238" s="86"/>
      <c r="AK238" s="86"/>
      <c r="AL238" s="86"/>
      <c r="AM238" s="107"/>
      <c r="AN238" s="86"/>
      <c r="AO238" s="86"/>
      <c r="AP238" s="86"/>
      <c r="AQ238" s="107"/>
      <c r="AR238" s="83"/>
      <c r="AS238" s="7"/>
      <c r="BG238" s="88"/>
    </row>
    <row r="239" spans="1:61" s="399" customFormat="1" ht="99" hidden="1" customHeight="1" x14ac:dyDescent="0.4">
      <c r="A239" s="78" t="s">
        <v>206</v>
      </c>
      <c r="B239" s="79">
        <v>19010100</v>
      </c>
      <c r="C239" s="80">
        <v>3100000</v>
      </c>
      <c r="D239" s="80">
        <v>770000</v>
      </c>
      <c r="E239" s="81">
        <v>867141.19</v>
      </c>
      <c r="F239" s="82">
        <f t="shared" si="15"/>
        <v>27.972296451612898</v>
      </c>
      <c r="G239" s="81">
        <f t="shared" si="16"/>
        <v>-2232858.81</v>
      </c>
      <c r="H239" s="82">
        <f t="shared" si="17"/>
        <v>112.61573896103896</v>
      </c>
      <c r="I239" s="81">
        <f t="shared" si="18"/>
        <v>97141.189999999944</v>
      </c>
      <c r="J239" s="395">
        <f>E239/E284*100</f>
        <v>7.0612735212197357</v>
      </c>
      <c r="K239" s="397"/>
      <c r="L239" s="89"/>
      <c r="M239" s="89"/>
      <c r="N239" s="89"/>
      <c r="O239" s="397"/>
      <c r="P239" s="89"/>
      <c r="Q239" s="89"/>
      <c r="R239" s="89"/>
      <c r="S239" s="166"/>
      <c r="T239" s="15"/>
      <c r="U239" s="15"/>
      <c r="V239" s="69"/>
      <c r="W239" s="88"/>
      <c r="X239" s="14"/>
      <c r="Y239" s="84"/>
      <c r="Z239" s="85"/>
      <c r="AA239" s="396"/>
      <c r="AB239" s="86"/>
      <c r="AC239" s="86"/>
      <c r="AD239" s="86"/>
      <c r="AE239" s="396"/>
      <c r="AF239" s="86"/>
      <c r="AG239" s="86"/>
      <c r="AH239" s="86"/>
      <c r="AI239" s="396"/>
      <c r="AJ239" s="86"/>
      <c r="AK239" s="86"/>
      <c r="AL239" s="86"/>
      <c r="AM239" s="396"/>
      <c r="AN239" s="86"/>
      <c r="AO239" s="86"/>
      <c r="AP239" s="86"/>
      <c r="AQ239" s="396"/>
      <c r="AR239" s="83"/>
      <c r="AS239" s="398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69"/>
      <c r="BH239" s="14"/>
      <c r="BI239" s="14"/>
    </row>
    <row r="240" spans="1:61" ht="54" hidden="1" customHeight="1" x14ac:dyDescent="0.4">
      <c r="A240" s="78" t="s">
        <v>113</v>
      </c>
      <c r="B240" s="79">
        <v>19010200</v>
      </c>
      <c r="C240" s="80">
        <v>930000</v>
      </c>
      <c r="D240" s="80">
        <v>230000</v>
      </c>
      <c r="E240" s="81">
        <v>251133.75999999998</v>
      </c>
      <c r="F240" s="82">
        <f t="shared" si="15"/>
        <v>27.003630107526877</v>
      </c>
      <c r="G240" s="81">
        <f t="shared" si="16"/>
        <v>-678866.24</v>
      </c>
      <c r="H240" s="82">
        <f t="shared" si="17"/>
        <v>109.18859130434781</v>
      </c>
      <c r="I240" s="81">
        <f t="shared" si="18"/>
        <v>21133.75999999998</v>
      </c>
      <c r="J240" s="395">
        <f>E240/E284*100</f>
        <v>2.0450235673527999</v>
      </c>
      <c r="K240" s="75"/>
      <c r="L240" s="89"/>
      <c r="M240" s="89"/>
      <c r="N240" s="89"/>
      <c r="O240" s="75"/>
      <c r="P240" s="89"/>
      <c r="Q240" s="89"/>
      <c r="R240" s="89"/>
      <c r="S240" s="166"/>
      <c r="T240" s="8"/>
      <c r="U240" s="8"/>
      <c r="V240" s="69"/>
      <c r="W240" s="88"/>
      <c r="Y240" s="84"/>
      <c r="Z240" s="85"/>
      <c r="AA240" s="73"/>
      <c r="AB240" s="86"/>
      <c r="AC240" s="86"/>
      <c r="AD240" s="86"/>
      <c r="AE240" s="73"/>
      <c r="AF240" s="86"/>
      <c r="AG240" s="86"/>
      <c r="AH240" s="86"/>
      <c r="AI240" s="73"/>
      <c r="AJ240" s="86"/>
      <c r="AK240" s="86"/>
      <c r="AL240" s="86"/>
      <c r="AM240" s="73"/>
      <c r="AN240" s="86"/>
      <c r="AO240" s="86"/>
      <c r="AP240" s="86"/>
      <c r="AQ240" s="107"/>
      <c r="AR240" s="83"/>
      <c r="AS240" s="172"/>
      <c r="BG240" s="69"/>
    </row>
    <row r="241" spans="1:61" ht="67.95" hidden="1" customHeight="1" x14ac:dyDescent="0.4">
      <c r="A241" s="78" t="s">
        <v>114</v>
      </c>
      <c r="B241" s="79">
        <v>19010300</v>
      </c>
      <c r="C241" s="80">
        <v>2000000</v>
      </c>
      <c r="D241" s="80">
        <v>500000</v>
      </c>
      <c r="E241" s="81">
        <v>392868.83000000007</v>
      </c>
      <c r="F241" s="82">
        <f t="shared" si="15"/>
        <v>19.643441500000002</v>
      </c>
      <c r="G241" s="81">
        <f t="shared" si="16"/>
        <v>-1607131.17</v>
      </c>
      <c r="H241" s="82">
        <f t="shared" si="17"/>
        <v>78.573766000000006</v>
      </c>
      <c r="I241" s="81">
        <f t="shared" si="18"/>
        <v>-107131.16999999993</v>
      </c>
      <c r="J241" s="395">
        <f>E241/E284*100</f>
        <v>3.1991955849676317</v>
      </c>
      <c r="K241" s="75"/>
      <c r="L241" s="89"/>
      <c r="M241" s="89"/>
      <c r="N241" s="89"/>
      <c r="O241" s="75"/>
      <c r="P241" s="89"/>
      <c r="Q241" s="89"/>
      <c r="R241" s="89"/>
      <c r="S241" s="166"/>
      <c r="T241" s="8"/>
      <c r="U241" s="8"/>
      <c r="V241" s="69"/>
      <c r="W241" s="88"/>
      <c r="Y241" s="84"/>
      <c r="Z241" s="85"/>
      <c r="AA241" s="73"/>
      <c r="AB241" s="86"/>
      <c r="AC241" s="86"/>
      <c r="AD241" s="86"/>
      <c r="AE241" s="73"/>
      <c r="AF241" s="86"/>
      <c r="AG241" s="86"/>
      <c r="AH241" s="86"/>
      <c r="AI241" s="73"/>
      <c r="AJ241" s="86"/>
      <c r="AK241" s="86"/>
      <c r="AL241" s="86"/>
      <c r="AM241" s="73"/>
      <c r="AN241" s="86"/>
      <c r="AO241" s="86"/>
      <c r="AP241" s="86"/>
      <c r="AQ241" s="107"/>
      <c r="AR241" s="83"/>
      <c r="AS241" s="172"/>
      <c r="BG241" s="69"/>
    </row>
    <row r="242" spans="1:61" ht="84" hidden="1" customHeight="1" x14ac:dyDescent="0.4">
      <c r="A242" s="78" t="s">
        <v>207</v>
      </c>
      <c r="B242" s="79">
        <v>19010500</v>
      </c>
      <c r="C242" s="80">
        <v>0</v>
      </c>
      <c r="D242" s="80">
        <v>0</v>
      </c>
      <c r="E242" s="81">
        <v>0</v>
      </c>
      <c r="F242" s="82" t="e">
        <f t="shared" si="15"/>
        <v>#DIV/0!</v>
      </c>
      <c r="G242" s="81">
        <f t="shared" si="16"/>
        <v>0</v>
      </c>
      <c r="H242" s="82" t="e">
        <f t="shared" si="17"/>
        <v>#DIV/0!</v>
      </c>
      <c r="I242" s="81">
        <f t="shared" si="18"/>
        <v>0</v>
      </c>
      <c r="J242" s="395" t="e">
        <f>E242/E288*100</f>
        <v>#DIV/0!</v>
      </c>
      <c r="K242" s="75"/>
      <c r="L242" s="89"/>
      <c r="M242" s="89"/>
      <c r="N242" s="89"/>
      <c r="O242" s="75"/>
      <c r="P242" s="89"/>
      <c r="Q242" s="89"/>
      <c r="R242" s="89"/>
      <c r="S242" s="166"/>
      <c r="T242" s="8"/>
      <c r="U242" s="8"/>
      <c r="V242" s="69"/>
      <c r="W242" s="88"/>
      <c r="Y242" s="84"/>
      <c r="Z242" s="85"/>
      <c r="AA242" s="73"/>
      <c r="AB242" s="86"/>
      <c r="AC242" s="86"/>
      <c r="AD242" s="86"/>
      <c r="AE242" s="73"/>
      <c r="AF242" s="86"/>
      <c r="AG242" s="86"/>
      <c r="AH242" s="86"/>
      <c r="AI242" s="73"/>
      <c r="AJ242" s="86"/>
      <c r="AK242" s="86"/>
      <c r="AL242" s="86"/>
      <c r="AM242" s="73"/>
      <c r="AN242" s="86"/>
      <c r="AO242" s="86"/>
      <c r="AP242" s="86"/>
      <c r="AQ242" s="107"/>
      <c r="AR242" s="83"/>
      <c r="AS242" s="172"/>
      <c r="BG242" s="69"/>
    </row>
    <row r="243" spans="1:61" ht="84" hidden="1" customHeight="1" x14ac:dyDescent="0.4">
      <c r="A243" s="78" t="s">
        <v>208</v>
      </c>
      <c r="B243" s="79">
        <v>19010600</v>
      </c>
      <c r="C243" s="80">
        <v>0</v>
      </c>
      <c r="D243" s="80">
        <v>0</v>
      </c>
      <c r="E243" s="81">
        <v>0</v>
      </c>
      <c r="F243" s="82" t="e">
        <f t="shared" si="15"/>
        <v>#DIV/0!</v>
      </c>
      <c r="G243" s="81">
        <f t="shared" si="16"/>
        <v>0</v>
      </c>
      <c r="H243" s="82" t="e">
        <f t="shared" si="17"/>
        <v>#DIV/0!</v>
      </c>
      <c r="I243" s="81">
        <f t="shared" si="18"/>
        <v>0</v>
      </c>
      <c r="J243" s="395" t="e">
        <f>E243/E289*100</f>
        <v>#DIV/0!</v>
      </c>
      <c r="K243" s="75"/>
      <c r="L243" s="89"/>
      <c r="M243" s="89"/>
      <c r="N243" s="89"/>
      <c r="O243" s="75"/>
      <c r="P243" s="89"/>
      <c r="Q243" s="89"/>
      <c r="R243" s="89"/>
      <c r="S243" s="166"/>
      <c r="T243" s="8"/>
      <c r="U243" s="8"/>
      <c r="V243" s="69"/>
      <c r="W243" s="88"/>
      <c r="Y243" s="84"/>
      <c r="Z243" s="85"/>
      <c r="AA243" s="73"/>
      <c r="AB243" s="86"/>
      <c r="AC243" s="86"/>
      <c r="AD243" s="86"/>
      <c r="AE243" s="73"/>
      <c r="AF243" s="86"/>
      <c r="AG243" s="86"/>
      <c r="AH243" s="86"/>
      <c r="AI243" s="73"/>
      <c r="AJ243" s="86"/>
      <c r="AK243" s="86"/>
      <c r="AL243" s="86"/>
      <c r="AM243" s="73"/>
      <c r="AN243" s="86"/>
      <c r="AO243" s="86"/>
      <c r="AP243" s="86"/>
      <c r="AQ243" s="107"/>
      <c r="AR243" s="83"/>
      <c r="AS243" s="172"/>
      <c r="BG243" s="69"/>
    </row>
    <row r="244" spans="1:61" ht="63" hidden="1" customHeight="1" x14ac:dyDescent="0.4">
      <c r="A244" s="400" t="s">
        <v>209</v>
      </c>
      <c r="B244" s="364">
        <v>19050000</v>
      </c>
      <c r="C244" s="80">
        <v>0</v>
      </c>
      <c r="D244" s="80">
        <v>0</v>
      </c>
      <c r="E244" s="81">
        <v>0</v>
      </c>
      <c r="F244" s="82" t="e">
        <f t="shared" si="15"/>
        <v>#DIV/0!</v>
      </c>
      <c r="G244" s="81">
        <f t="shared" si="16"/>
        <v>0</v>
      </c>
      <c r="H244" s="82" t="e">
        <f t="shared" si="17"/>
        <v>#DIV/0!</v>
      </c>
      <c r="I244" s="81">
        <f t="shared" si="18"/>
        <v>0</v>
      </c>
      <c r="J244" s="395" t="e">
        <f>E244/E290*100</f>
        <v>#DIV/0!</v>
      </c>
      <c r="K244" s="75"/>
      <c r="L244" s="89"/>
      <c r="M244" s="89"/>
      <c r="N244" s="89"/>
      <c r="O244" s="75"/>
      <c r="P244" s="89"/>
      <c r="Q244" s="89"/>
      <c r="R244" s="89"/>
      <c r="S244" s="166"/>
      <c r="T244" s="8"/>
      <c r="U244" s="8"/>
      <c r="V244" s="69"/>
      <c r="W244" s="88"/>
      <c r="Y244" s="368"/>
      <c r="Z244" s="369"/>
      <c r="AA244" s="73"/>
      <c r="AB244" s="86"/>
      <c r="AC244" s="86"/>
      <c r="AD244" s="86"/>
      <c r="AE244" s="73"/>
      <c r="AF244" s="86"/>
      <c r="AG244" s="86"/>
      <c r="AH244" s="86"/>
      <c r="AI244" s="73"/>
      <c r="AJ244" s="86"/>
      <c r="AK244" s="86"/>
      <c r="AL244" s="86"/>
      <c r="AM244" s="73"/>
      <c r="AN244" s="86"/>
      <c r="AO244" s="86"/>
      <c r="AP244" s="86"/>
      <c r="AQ244" s="107"/>
      <c r="AR244" s="83"/>
      <c r="AS244" s="172"/>
      <c r="BG244" s="69"/>
    </row>
    <row r="245" spans="1:61" ht="105" hidden="1" customHeight="1" x14ac:dyDescent="0.4">
      <c r="A245" s="78" t="s">
        <v>210</v>
      </c>
      <c r="B245" s="79">
        <v>19050200</v>
      </c>
      <c r="C245" s="80">
        <v>0</v>
      </c>
      <c r="D245" s="80">
        <v>0</v>
      </c>
      <c r="E245" s="81">
        <v>0</v>
      </c>
      <c r="F245" s="82" t="e">
        <f t="shared" si="15"/>
        <v>#DIV/0!</v>
      </c>
      <c r="G245" s="81">
        <f t="shared" si="16"/>
        <v>0</v>
      </c>
      <c r="H245" s="82" t="e">
        <f t="shared" si="17"/>
        <v>#DIV/0!</v>
      </c>
      <c r="I245" s="81">
        <f t="shared" si="18"/>
        <v>0</v>
      </c>
      <c r="J245" s="395" t="e">
        <f>E245/E291*100</f>
        <v>#DIV/0!</v>
      </c>
      <c r="K245" s="75"/>
      <c r="L245" s="89"/>
      <c r="M245" s="89"/>
      <c r="N245" s="89"/>
      <c r="O245" s="75"/>
      <c r="P245" s="89"/>
      <c r="Q245" s="89"/>
      <c r="R245" s="89"/>
      <c r="S245" s="166"/>
      <c r="T245" s="8"/>
      <c r="U245" s="8"/>
      <c r="V245" s="69"/>
      <c r="W245" s="88"/>
      <c r="Y245" s="84"/>
      <c r="Z245" s="85"/>
      <c r="AA245" s="73"/>
      <c r="AB245" s="86"/>
      <c r="AC245" s="86"/>
      <c r="AD245" s="86"/>
      <c r="AE245" s="73"/>
      <c r="AF245" s="86"/>
      <c r="AG245" s="86"/>
      <c r="AH245" s="86"/>
      <c r="AI245" s="73"/>
      <c r="AJ245" s="86"/>
      <c r="AK245" s="86"/>
      <c r="AL245" s="86"/>
      <c r="AM245" s="73"/>
      <c r="AN245" s="86"/>
      <c r="AO245" s="86"/>
      <c r="AP245" s="86"/>
      <c r="AQ245" s="107"/>
      <c r="AR245" s="83"/>
      <c r="AS245" s="172"/>
      <c r="BG245" s="69"/>
    </row>
    <row r="246" spans="1:61" ht="105" hidden="1" customHeight="1" x14ac:dyDescent="0.4">
      <c r="A246" s="401" t="s">
        <v>211</v>
      </c>
      <c r="B246" s="79">
        <v>19050300</v>
      </c>
      <c r="C246" s="80">
        <v>0</v>
      </c>
      <c r="D246" s="80">
        <v>0</v>
      </c>
      <c r="E246" s="81">
        <v>0</v>
      </c>
      <c r="F246" s="82" t="e">
        <f t="shared" si="15"/>
        <v>#DIV/0!</v>
      </c>
      <c r="G246" s="81">
        <f t="shared" si="16"/>
        <v>0</v>
      </c>
      <c r="H246" s="82" t="e">
        <f t="shared" si="17"/>
        <v>#DIV/0!</v>
      </c>
      <c r="I246" s="81">
        <f t="shared" si="18"/>
        <v>0</v>
      </c>
      <c r="J246" s="395" t="e">
        <f>E246/E292*100</f>
        <v>#DIV/0!</v>
      </c>
      <c r="K246" s="75"/>
      <c r="L246" s="89"/>
      <c r="M246" s="89"/>
      <c r="N246" s="89"/>
      <c r="O246" s="75"/>
      <c r="P246" s="89"/>
      <c r="Q246" s="89"/>
      <c r="R246" s="89"/>
      <c r="S246" s="166"/>
      <c r="T246" s="8"/>
      <c r="U246" s="8"/>
      <c r="V246" s="69"/>
      <c r="W246" s="88"/>
      <c r="Y246" s="376"/>
      <c r="Z246" s="85"/>
      <c r="AA246" s="73"/>
      <c r="AB246" s="86"/>
      <c r="AC246" s="86"/>
      <c r="AD246" s="86"/>
      <c r="AE246" s="73"/>
      <c r="AF246" s="86"/>
      <c r="AG246" s="86"/>
      <c r="AH246" s="86"/>
      <c r="AI246" s="73"/>
      <c r="AJ246" s="86"/>
      <c r="AK246" s="86"/>
      <c r="AL246" s="86"/>
      <c r="AM246" s="73"/>
      <c r="AN246" s="86"/>
      <c r="AO246" s="86"/>
      <c r="AP246" s="86"/>
      <c r="AQ246" s="107"/>
      <c r="AR246" s="83"/>
      <c r="AS246" s="172"/>
      <c r="BG246" s="69"/>
    </row>
    <row r="247" spans="1:61" ht="81.75" hidden="1" customHeight="1" x14ac:dyDescent="0.4">
      <c r="A247" s="78" t="s">
        <v>212</v>
      </c>
      <c r="B247" s="377">
        <v>21110000</v>
      </c>
      <c r="C247" s="80">
        <v>0</v>
      </c>
      <c r="D247" s="80">
        <v>0</v>
      </c>
      <c r="E247" s="81">
        <v>0</v>
      </c>
      <c r="F247" s="82"/>
      <c r="G247" s="81">
        <f t="shared" si="16"/>
        <v>0</v>
      </c>
      <c r="H247" s="82"/>
      <c r="I247" s="81">
        <f t="shared" si="18"/>
        <v>0</v>
      </c>
      <c r="J247" s="402">
        <f>E247/E284*100</f>
        <v>0</v>
      </c>
      <c r="K247" s="67"/>
      <c r="L247" s="89"/>
      <c r="M247" s="89"/>
      <c r="N247" s="89"/>
      <c r="O247" s="67"/>
      <c r="P247" s="89"/>
      <c r="Q247" s="89"/>
      <c r="R247" s="89"/>
      <c r="S247" s="75"/>
      <c r="T247" s="8"/>
      <c r="U247" s="8"/>
      <c r="V247" s="69"/>
      <c r="W247" s="88"/>
      <c r="Y247" s="84"/>
      <c r="Z247" s="159"/>
      <c r="AA247" s="74"/>
      <c r="AB247" s="86"/>
      <c r="AC247" s="86"/>
      <c r="AD247" s="86"/>
      <c r="AE247" s="74"/>
      <c r="AF247" s="86"/>
      <c r="AG247" s="86"/>
      <c r="AH247" s="86"/>
      <c r="AI247" s="74"/>
      <c r="AJ247" s="86"/>
      <c r="AK247" s="86"/>
      <c r="AL247" s="86"/>
      <c r="AM247" s="74"/>
      <c r="AN247" s="86"/>
      <c r="AO247" s="86"/>
      <c r="AP247" s="86"/>
      <c r="AQ247" s="73"/>
      <c r="AR247" s="83"/>
      <c r="AS247" s="172"/>
      <c r="BG247" s="69"/>
    </row>
    <row r="248" spans="1:61" ht="82.5" customHeight="1" x14ac:dyDescent="0.4">
      <c r="A248" s="78" t="s">
        <v>213</v>
      </c>
      <c r="B248" s="79">
        <v>24062100</v>
      </c>
      <c r="C248" s="80">
        <v>0</v>
      </c>
      <c r="D248" s="80">
        <v>0</v>
      </c>
      <c r="E248" s="81">
        <v>5728.79</v>
      </c>
      <c r="F248" s="133" t="e">
        <f t="shared" si="15"/>
        <v>#DIV/0!</v>
      </c>
      <c r="G248" s="81">
        <f t="shared" si="16"/>
        <v>5728.79</v>
      </c>
      <c r="H248" s="133" t="e">
        <f t="shared" si="17"/>
        <v>#DIV/0!</v>
      </c>
      <c r="I248" s="81">
        <f t="shared" si="18"/>
        <v>5728.79</v>
      </c>
      <c r="J248" s="402">
        <f t="shared" ref="J248:J284" si="19">E248/E$284*100</f>
        <v>4.6650480454778542E-2</v>
      </c>
      <c r="K248" s="75"/>
      <c r="L248" s="89"/>
      <c r="M248" s="89"/>
      <c r="N248" s="89"/>
      <c r="O248" s="75"/>
      <c r="P248" s="89"/>
      <c r="Q248" s="89"/>
      <c r="R248" s="89"/>
      <c r="S248" s="166"/>
      <c r="T248" s="8"/>
      <c r="U248" s="8"/>
      <c r="V248" s="69"/>
      <c r="W248" s="88"/>
      <c r="Y248" s="84"/>
      <c r="Z248" s="85"/>
      <c r="AA248" s="73"/>
      <c r="AB248" s="86"/>
      <c r="AC248" s="86"/>
      <c r="AD248" s="86"/>
      <c r="AE248" s="73"/>
      <c r="AF248" s="86"/>
      <c r="AG248" s="86"/>
      <c r="AH248" s="86"/>
      <c r="AI248" s="73"/>
      <c r="AJ248" s="86"/>
      <c r="AK248" s="86"/>
      <c r="AL248" s="86"/>
      <c r="AM248" s="73"/>
      <c r="AN248" s="86"/>
      <c r="AO248" s="86"/>
      <c r="AP248" s="86"/>
      <c r="AQ248" s="107"/>
      <c r="AR248" s="83"/>
      <c r="AS248" s="172"/>
      <c r="BG248" s="69"/>
    </row>
    <row r="249" spans="1:61" ht="86.25" customHeight="1" x14ac:dyDescent="0.4">
      <c r="A249" s="78" t="s">
        <v>214</v>
      </c>
      <c r="B249" s="377">
        <v>24110900</v>
      </c>
      <c r="C249" s="80">
        <v>35000</v>
      </c>
      <c r="D249" s="80">
        <v>8750</v>
      </c>
      <c r="E249" s="81">
        <v>3344.96</v>
      </c>
      <c r="F249" s="82">
        <f t="shared" si="15"/>
        <v>9.557028571428571</v>
      </c>
      <c r="G249" s="81">
        <f t="shared" si="16"/>
        <v>-31655.040000000001</v>
      </c>
      <c r="H249" s="214">
        <f t="shared" si="17"/>
        <v>38.228114285714284</v>
      </c>
      <c r="I249" s="81">
        <f t="shared" si="18"/>
        <v>-5405.04</v>
      </c>
      <c r="J249" s="402">
        <f t="shared" si="19"/>
        <v>2.7238560167507628E-2</v>
      </c>
      <c r="K249" s="75"/>
      <c r="L249" s="89"/>
      <c r="M249" s="89"/>
      <c r="N249" s="89"/>
      <c r="O249" s="75"/>
      <c r="P249" s="89"/>
      <c r="Q249" s="89"/>
      <c r="R249" s="89"/>
      <c r="S249" s="166"/>
      <c r="T249" s="8"/>
      <c r="U249" s="8"/>
      <c r="V249" s="69"/>
      <c r="W249" s="88"/>
      <c r="Y249" s="84"/>
      <c r="Z249" s="159"/>
      <c r="AA249" s="73"/>
      <c r="AB249" s="86"/>
      <c r="AC249" s="86"/>
      <c r="AD249" s="86"/>
      <c r="AE249" s="73"/>
      <c r="AF249" s="86"/>
      <c r="AG249" s="86"/>
      <c r="AH249" s="86"/>
      <c r="AI249" s="73"/>
      <c r="AJ249" s="86"/>
      <c r="AK249" s="86"/>
      <c r="AL249" s="86"/>
      <c r="AM249" s="73"/>
      <c r="AN249" s="86"/>
      <c r="AO249" s="86"/>
      <c r="AP249" s="86"/>
      <c r="AQ249" s="107"/>
      <c r="AR249" s="83"/>
      <c r="AS249" s="172"/>
      <c r="BG249" s="69"/>
    </row>
    <row r="250" spans="1:61" ht="84" hidden="1" customHeight="1" x14ac:dyDescent="0.4">
      <c r="A250" s="132" t="s">
        <v>215</v>
      </c>
      <c r="B250" s="79">
        <v>18010200</v>
      </c>
      <c r="C250" s="373"/>
      <c r="D250" s="373"/>
      <c r="E250" s="374"/>
      <c r="F250" s="82" t="e">
        <f t="shared" si="15"/>
        <v>#DIV/0!</v>
      </c>
      <c r="G250" s="81">
        <f t="shared" si="16"/>
        <v>0</v>
      </c>
      <c r="H250" s="82" t="e">
        <f t="shared" si="17"/>
        <v>#DIV/0!</v>
      </c>
      <c r="I250" s="81">
        <f t="shared" si="18"/>
        <v>0</v>
      </c>
      <c r="J250" s="402">
        <f t="shared" si="19"/>
        <v>0</v>
      </c>
      <c r="K250" s="75"/>
      <c r="L250" s="89"/>
      <c r="M250" s="89"/>
      <c r="N250" s="89"/>
      <c r="O250" s="75"/>
      <c r="P250" s="89"/>
      <c r="Q250" s="89"/>
      <c r="R250" s="89"/>
      <c r="S250" s="166"/>
      <c r="T250" s="8"/>
      <c r="U250" s="8"/>
      <c r="V250" s="69"/>
      <c r="W250" s="88"/>
      <c r="Y250" s="84"/>
      <c r="Z250" s="85"/>
      <c r="AA250" s="73"/>
      <c r="AB250" s="86"/>
      <c r="AC250" s="86"/>
      <c r="AD250" s="86"/>
      <c r="AE250" s="73"/>
      <c r="AF250" s="86"/>
      <c r="AG250" s="86"/>
      <c r="AH250" s="86"/>
      <c r="AI250" s="73"/>
      <c r="AJ250" s="86"/>
      <c r="AK250" s="86"/>
      <c r="AL250" s="86"/>
      <c r="AM250" s="73"/>
      <c r="AN250" s="86"/>
      <c r="AO250" s="86"/>
      <c r="AP250" s="86"/>
      <c r="AQ250" s="107"/>
      <c r="AR250" s="83"/>
      <c r="AS250" s="172"/>
      <c r="BG250" s="69"/>
    </row>
    <row r="251" spans="1:61" ht="23.4" hidden="1" customHeight="1" x14ac:dyDescent="0.4">
      <c r="A251" s="134"/>
      <c r="B251" s="384"/>
      <c r="C251" s="373"/>
      <c r="D251" s="373"/>
      <c r="E251" s="374"/>
      <c r="F251" s="82" t="e">
        <f t="shared" si="15"/>
        <v>#DIV/0!</v>
      </c>
      <c r="G251" s="81">
        <f t="shared" si="16"/>
        <v>0</v>
      </c>
      <c r="H251" s="82" t="e">
        <f t="shared" si="17"/>
        <v>#DIV/0!</v>
      </c>
      <c r="I251" s="81">
        <f t="shared" si="18"/>
        <v>0</v>
      </c>
      <c r="J251" s="402">
        <f t="shared" si="19"/>
        <v>0</v>
      </c>
      <c r="K251" s="75"/>
      <c r="L251" s="89"/>
      <c r="M251" s="89"/>
      <c r="N251" s="89"/>
      <c r="O251" s="75"/>
      <c r="P251" s="89"/>
      <c r="Q251" s="89"/>
      <c r="R251" s="89"/>
      <c r="S251" s="166"/>
      <c r="T251" s="8"/>
      <c r="U251" s="8"/>
      <c r="V251" s="69"/>
      <c r="W251" s="88"/>
      <c r="Y251" s="119"/>
      <c r="Z251" s="388"/>
      <c r="AA251" s="73"/>
      <c r="AB251" s="86"/>
      <c r="AC251" s="86"/>
      <c r="AD251" s="86"/>
      <c r="AE251" s="73"/>
      <c r="AF251" s="86"/>
      <c r="AG251" s="86"/>
      <c r="AH251" s="86"/>
      <c r="AI251" s="73"/>
      <c r="AJ251" s="86"/>
      <c r="AK251" s="86"/>
      <c r="AL251" s="86"/>
      <c r="AM251" s="73"/>
      <c r="AN251" s="86"/>
      <c r="AO251" s="86"/>
      <c r="AP251" s="86"/>
      <c r="AQ251" s="107"/>
      <c r="AR251" s="83"/>
      <c r="AS251" s="172"/>
      <c r="BG251" s="69"/>
    </row>
    <row r="252" spans="1:61" ht="23.4" hidden="1" customHeight="1" x14ac:dyDescent="0.4">
      <c r="A252" s="132"/>
      <c r="B252" s="79"/>
      <c r="C252" s="373"/>
      <c r="D252" s="373"/>
      <c r="E252" s="374"/>
      <c r="F252" s="82" t="e">
        <f t="shared" si="15"/>
        <v>#DIV/0!</v>
      </c>
      <c r="G252" s="81">
        <f t="shared" si="16"/>
        <v>0</v>
      </c>
      <c r="H252" s="82" t="e">
        <f t="shared" si="17"/>
        <v>#DIV/0!</v>
      </c>
      <c r="I252" s="81">
        <f t="shared" si="18"/>
        <v>0</v>
      </c>
      <c r="J252" s="402">
        <f t="shared" si="19"/>
        <v>0</v>
      </c>
      <c r="K252" s="75"/>
      <c r="L252" s="89"/>
      <c r="M252" s="89"/>
      <c r="N252" s="89"/>
      <c r="O252" s="75"/>
      <c r="P252" s="89"/>
      <c r="Q252" s="89"/>
      <c r="R252" s="89"/>
      <c r="S252" s="166"/>
      <c r="T252" s="8"/>
      <c r="U252" s="8"/>
      <c r="V252" s="69"/>
      <c r="W252" s="88"/>
      <c r="Y252" s="84"/>
      <c r="Z252" s="85"/>
      <c r="AA252" s="73"/>
      <c r="AB252" s="86"/>
      <c r="AC252" s="86"/>
      <c r="AD252" s="86"/>
      <c r="AE252" s="73"/>
      <c r="AF252" s="86"/>
      <c r="AG252" s="86"/>
      <c r="AH252" s="86"/>
      <c r="AI252" s="73"/>
      <c r="AJ252" s="86"/>
      <c r="AK252" s="86"/>
      <c r="AL252" s="86"/>
      <c r="AM252" s="73"/>
      <c r="AN252" s="86"/>
      <c r="AO252" s="86"/>
      <c r="AP252" s="86"/>
      <c r="AQ252" s="107"/>
      <c r="AR252" s="83"/>
      <c r="AS252" s="172"/>
      <c r="BG252" s="69"/>
    </row>
    <row r="253" spans="1:61" s="138" customFormat="1" ht="23.4" hidden="1" customHeight="1" x14ac:dyDescent="0.4">
      <c r="A253" s="132"/>
      <c r="B253" s="79"/>
      <c r="C253" s="373"/>
      <c r="D253" s="373"/>
      <c r="E253" s="374"/>
      <c r="F253" s="82" t="e">
        <f t="shared" si="15"/>
        <v>#DIV/0!</v>
      </c>
      <c r="G253" s="81">
        <f t="shared" si="16"/>
        <v>0</v>
      </c>
      <c r="H253" s="82" t="e">
        <f t="shared" si="17"/>
        <v>#DIV/0!</v>
      </c>
      <c r="I253" s="81">
        <f t="shared" si="18"/>
        <v>0</v>
      </c>
      <c r="J253" s="402">
        <f t="shared" si="19"/>
        <v>0</v>
      </c>
      <c r="K253" s="75"/>
      <c r="L253" s="89"/>
      <c r="M253" s="89"/>
      <c r="N253" s="89"/>
      <c r="O253" s="75"/>
      <c r="P253" s="89"/>
      <c r="Q253" s="89"/>
      <c r="R253" s="89"/>
      <c r="S253" s="75"/>
      <c r="T253" s="83"/>
      <c r="U253" s="83"/>
      <c r="V253" s="69"/>
      <c r="W253" s="88"/>
      <c r="X253" s="88"/>
      <c r="Y253" s="84"/>
      <c r="Z253" s="85"/>
      <c r="AA253" s="73"/>
      <c r="AB253" s="86"/>
      <c r="AC253" s="86"/>
      <c r="AD253" s="86"/>
      <c r="AE253" s="73"/>
      <c r="AF253" s="86"/>
      <c r="AG253" s="86"/>
      <c r="AH253" s="86"/>
      <c r="AI253" s="73"/>
      <c r="AJ253" s="86"/>
      <c r="AK253" s="86"/>
      <c r="AL253" s="86"/>
      <c r="AM253" s="73"/>
      <c r="AN253" s="86"/>
      <c r="AO253" s="86"/>
      <c r="AP253" s="86"/>
      <c r="AQ253" s="73"/>
      <c r="AR253" s="83"/>
      <c r="AS253" s="403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9"/>
      <c r="BH253" s="6"/>
      <c r="BI253" s="6"/>
    </row>
    <row r="254" spans="1:61" ht="23.4" hidden="1" customHeight="1" x14ac:dyDescent="0.4">
      <c r="A254" s="132"/>
      <c r="B254" s="79"/>
      <c r="C254" s="373"/>
      <c r="D254" s="373"/>
      <c r="E254" s="374"/>
      <c r="F254" s="82" t="e">
        <f t="shared" si="15"/>
        <v>#DIV/0!</v>
      </c>
      <c r="G254" s="81">
        <f t="shared" si="16"/>
        <v>0</v>
      </c>
      <c r="H254" s="82" t="e">
        <f t="shared" si="17"/>
        <v>#DIV/0!</v>
      </c>
      <c r="I254" s="81">
        <f t="shared" si="18"/>
        <v>0</v>
      </c>
      <c r="J254" s="402">
        <f t="shared" si="19"/>
        <v>0</v>
      </c>
      <c r="K254" s="75"/>
      <c r="L254" s="89"/>
      <c r="M254" s="89"/>
      <c r="N254" s="89"/>
      <c r="O254" s="75"/>
      <c r="P254" s="89"/>
      <c r="Q254" s="89"/>
      <c r="R254" s="89"/>
      <c r="S254" s="405"/>
      <c r="T254" s="8"/>
      <c r="U254" s="8"/>
      <c r="V254" s="69"/>
      <c r="W254" s="88"/>
      <c r="Y254" s="84"/>
      <c r="Z254" s="85"/>
      <c r="AA254" s="73"/>
      <c r="AB254" s="86"/>
      <c r="AC254" s="86"/>
      <c r="AD254" s="86"/>
      <c r="AE254" s="73"/>
      <c r="AF254" s="86"/>
      <c r="AG254" s="86"/>
      <c r="AH254" s="86"/>
      <c r="AI254" s="73"/>
      <c r="AJ254" s="86"/>
      <c r="AK254" s="86"/>
      <c r="AL254" s="86"/>
      <c r="AM254" s="73"/>
      <c r="AN254" s="86"/>
      <c r="AO254" s="86"/>
      <c r="AP254" s="86"/>
      <c r="AQ254" s="404"/>
      <c r="AR254" s="83"/>
      <c r="AS254" s="406"/>
      <c r="BG254" s="69"/>
    </row>
    <row r="255" spans="1:61" s="171" customFormat="1" ht="23.4" hidden="1" customHeight="1" x14ac:dyDescent="0.4">
      <c r="A255" s="407"/>
      <c r="B255" s="408"/>
      <c r="C255" s="409"/>
      <c r="D255" s="409"/>
      <c r="E255" s="410"/>
      <c r="F255" s="82" t="e">
        <f t="shared" si="15"/>
        <v>#DIV/0!</v>
      </c>
      <c r="G255" s="81">
        <f t="shared" si="16"/>
        <v>0</v>
      </c>
      <c r="H255" s="82" t="e">
        <f t="shared" si="17"/>
        <v>#DIV/0!</v>
      </c>
      <c r="I255" s="81">
        <f t="shared" si="18"/>
        <v>0</v>
      </c>
      <c r="J255" s="402">
        <f t="shared" si="19"/>
        <v>0</v>
      </c>
      <c r="K255" s="75"/>
      <c r="L255" s="89"/>
      <c r="M255" s="89"/>
      <c r="N255" s="89"/>
      <c r="O255" s="75"/>
      <c r="P255" s="89"/>
      <c r="Q255" s="89"/>
      <c r="R255" s="89"/>
      <c r="S255" s="75"/>
      <c r="T255" s="83"/>
      <c r="U255" s="83"/>
      <c r="V255" s="69"/>
      <c r="W255" s="88"/>
      <c r="X255" s="88"/>
      <c r="Y255" s="71"/>
      <c r="Z255" s="72"/>
      <c r="AA255" s="73"/>
      <c r="AB255" s="394"/>
      <c r="AC255" s="394"/>
      <c r="AD255" s="394"/>
      <c r="AE255" s="73"/>
      <c r="AF255" s="394"/>
      <c r="AG255" s="394"/>
      <c r="AH255" s="394"/>
      <c r="AI255" s="73"/>
      <c r="AJ255" s="394"/>
      <c r="AK255" s="394"/>
      <c r="AL255" s="394"/>
      <c r="AM255" s="73"/>
      <c r="AN255" s="394"/>
      <c r="AO255" s="394"/>
      <c r="AP255" s="394"/>
      <c r="AQ255" s="73"/>
      <c r="AR255" s="83"/>
      <c r="AS255" s="7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9"/>
      <c r="BH255" s="6"/>
      <c r="BI255" s="6"/>
    </row>
    <row r="256" spans="1:61" ht="23.4" hidden="1" customHeight="1" x14ac:dyDescent="0.4">
      <c r="A256" s="356"/>
      <c r="B256" s="411"/>
      <c r="C256" s="390"/>
      <c r="D256" s="390"/>
      <c r="E256" s="391"/>
      <c r="F256" s="82" t="e">
        <f t="shared" si="15"/>
        <v>#DIV/0!</v>
      </c>
      <c r="G256" s="81">
        <f t="shared" si="16"/>
        <v>0</v>
      </c>
      <c r="H256" s="82" t="e">
        <f t="shared" si="17"/>
        <v>#DIV/0!</v>
      </c>
      <c r="I256" s="81">
        <f t="shared" si="18"/>
        <v>0</v>
      </c>
      <c r="J256" s="402">
        <f t="shared" si="19"/>
        <v>0</v>
      </c>
      <c r="K256" s="75"/>
      <c r="L256" s="89"/>
      <c r="M256" s="89"/>
      <c r="N256" s="89"/>
      <c r="O256" s="75"/>
      <c r="P256" s="89"/>
      <c r="Q256" s="89"/>
      <c r="R256" s="89"/>
      <c r="S256" s="75"/>
      <c r="V256" s="69"/>
      <c r="W256" s="88"/>
      <c r="Y256" s="71"/>
      <c r="Z256" s="130"/>
      <c r="AA256" s="73"/>
      <c r="AB256" s="394"/>
      <c r="AC256" s="394"/>
      <c r="AD256" s="394"/>
      <c r="AE256" s="73"/>
      <c r="AF256" s="394"/>
      <c r="AG256" s="394"/>
      <c r="AH256" s="394"/>
      <c r="AI256" s="73"/>
      <c r="AJ256" s="394"/>
      <c r="AK256" s="394"/>
      <c r="AL256" s="394"/>
      <c r="AM256" s="73"/>
      <c r="AN256" s="394"/>
      <c r="AO256" s="394"/>
      <c r="AP256" s="394"/>
      <c r="AQ256" s="73"/>
      <c r="AS256" s="172"/>
      <c r="BG256" s="69"/>
    </row>
    <row r="257" spans="1:61" ht="23.4" hidden="1" customHeight="1" x14ac:dyDescent="0.4">
      <c r="A257" s="134" t="s">
        <v>216</v>
      </c>
      <c r="B257" s="384">
        <v>18050000</v>
      </c>
      <c r="C257" s="385">
        <v>0</v>
      </c>
      <c r="D257" s="385">
        <v>0</v>
      </c>
      <c r="E257" s="386">
        <v>0</v>
      </c>
      <c r="F257" s="82" t="e">
        <f t="shared" si="15"/>
        <v>#DIV/0!</v>
      </c>
      <c r="G257" s="81">
        <f t="shared" si="16"/>
        <v>0</v>
      </c>
      <c r="H257" s="82" t="e">
        <f t="shared" si="17"/>
        <v>#DIV/0!</v>
      </c>
      <c r="I257" s="81">
        <f t="shared" si="18"/>
        <v>0</v>
      </c>
      <c r="J257" s="402">
        <f t="shared" si="19"/>
        <v>0</v>
      </c>
      <c r="K257" s="75"/>
      <c r="L257" s="89"/>
      <c r="M257" s="89"/>
      <c r="N257" s="89"/>
      <c r="O257" s="75"/>
      <c r="P257" s="89"/>
      <c r="Q257" s="89"/>
      <c r="R257" s="89"/>
      <c r="S257" s="75"/>
      <c r="V257" s="69"/>
      <c r="Y257" s="119"/>
      <c r="Z257" s="388"/>
      <c r="AA257" s="73"/>
      <c r="AB257" s="412"/>
      <c r="AC257" s="412"/>
      <c r="AD257" s="412"/>
      <c r="AE257" s="73"/>
      <c r="AF257" s="412"/>
      <c r="AG257" s="412"/>
      <c r="AH257" s="412"/>
      <c r="AI257" s="73"/>
      <c r="AJ257" s="412"/>
      <c r="AK257" s="412"/>
      <c r="AL257" s="412"/>
      <c r="AM257" s="73"/>
      <c r="AN257" s="412"/>
      <c r="AO257" s="412"/>
      <c r="AP257" s="412"/>
      <c r="AQ257" s="73"/>
      <c r="BG257" s="69"/>
    </row>
    <row r="258" spans="1:61" ht="63" hidden="1" customHeight="1" x14ac:dyDescent="0.4">
      <c r="A258" s="132" t="s">
        <v>217</v>
      </c>
      <c r="B258" s="79">
        <v>18050100</v>
      </c>
      <c r="C258" s="373"/>
      <c r="D258" s="373"/>
      <c r="E258" s="374"/>
      <c r="F258" s="82" t="e">
        <f t="shared" si="15"/>
        <v>#DIV/0!</v>
      </c>
      <c r="G258" s="81">
        <f t="shared" si="16"/>
        <v>0</v>
      </c>
      <c r="H258" s="82" t="e">
        <f t="shared" si="17"/>
        <v>#DIV/0!</v>
      </c>
      <c r="I258" s="81">
        <f t="shared" si="18"/>
        <v>0</v>
      </c>
      <c r="J258" s="402">
        <f t="shared" si="19"/>
        <v>0</v>
      </c>
      <c r="K258" s="75"/>
      <c r="L258" s="89"/>
      <c r="M258" s="89"/>
      <c r="N258" s="89"/>
      <c r="O258" s="75"/>
      <c r="P258" s="89"/>
      <c r="Q258" s="89"/>
      <c r="R258" s="89"/>
      <c r="S258" s="75"/>
      <c r="V258" s="69"/>
      <c r="Y258" s="84"/>
      <c r="Z258" s="85"/>
      <c r="AA258" s="73"/>
      <c r="AB258" s="86"/>
      <c r="AC258" s="86"/>
      <c r="AD258" s="86"/>
      <c r="AE258" s="73"/>
      <c r="AF258" s="86"/>
      <c r="AG258" s="86"/>
      <c r="AH258" s="86"/>
      <c r="AI258" s="73"/>
      <c r="AJ258" s="86"/>
      <c r="AK258" s="86"/>
      <c r="AL258" s="86"/>
      <c r="AM258" s="73"/>
      <c r="AN258" s="86"/>
      <c r="AO258" s="86"/>
      <c r="AP258" s="86"/>
      <c r="AQ258" s="73"/>
      <c r="BG258" s="69"/>
    </row>
    <row r="259" spans="1:61" ht="63" hidden="1" customHeight="1" x14ac:dyDescent="0.4">
      <c r="A259" s="132" t="s">
        <v>107</v>
      </c>
      <c r="B259" s="79">
        <v>18050200</v>
      </c>
      <c r="C259" s="373"/>
      <c r="D259" s="373"/>
      <c r="E259" s="374"/>
      <c r="F259" s="82" t="e">
        <f t="shared" si="15"/>
        <v>#DIV/0!</v>
      </c>
      <c r="G259" s="81">
        <f t="shared" si="16"/>
        <v>0</v>
      </c>
      <c r="H259" s="82" t="e">
        <f t="shared" si="17"/>
        <v>#DIV/0!</v>
      </c>
      <c r="I259" s="81">
        <f t="shared" si="18"/>
        <v>0</v>
      </c>
      <c r="J259" s="402">
        <f t="shared" si="19"/>
        <v>0</v>
      </c>
      <c r="K259" s="75"/>
      <c r="L259" s="89"/>
      <c r="M259" s="89"/>
      <c r="N259" s="89"/>
      <c r="O259" s="75"/>
      <c r="P259" s="89"/>
      <c r="Q259" s="89"/>
      <c r="R259" s="89"/>
      <c r="S259" s="75"/>
      <c r="V259" s="69"/>
      <c r="W259" s="5"/>
      <c r="Y259" s="84"/>
      <c r="Z259" s="85"/>
      <c r="AA259" s="73"/>
      <c r="AB259" s="86"/>
      <c r="AC259" s="86"/>
      <c r="AD259" s="86"/>
      <c r="AE259" s="73"/>
      <c r="AF259" s="86"/>
      <c r="AG259" s="86"/>
      <c r="AH259" s="86"/>
      <c r="AI259" s="73"/>
      <c r="AJ259" s="86"/>
      <c r="AK259" s="86"/>
      <c r="AL259" s="86"/>
      <c r="AM259" s="73"/>
      <c r="AN259" s="86"/>
      <c r="AO259" s="86"/>
      <c r="AP259" s="86"/>
      <c r="AQ259" s="73"/>
      <c r="BG259" s="69"/>
    </row>
    <row r="260" spans="1:61" ht="42" hidden="1" customHeight="1" x14ac:dyDescent="0.4">
      <c r="A260" s="132" t="s">
        <v>108</v>
      </c>
      <c r="B260" s="79">
        <v>18050300</v>
      </c>
      <c r="C260" s="373"/>
      <c r="D260" s="373"/>
      <c r="E260" s="374"/>
      <c r="F260" s="82" t="e">
        <f t="shared" si="15"/>
        <v>#DIV/0!</v>
      </c>
      <c r="G260" s="81">
        <f t="shared" si="16"/>
        <v>0</v>
      </c>
      <c r="H260" s="82" t="e">
        <f t="shared" si="17"/>
        <v>#DIV/0!</v>
      </c>
      <c r="I260" s="81">
        <f t="shared" si="18"/>
        <v>0</v>
      </c>
      <c r="J260" s="402">
        <f t="shared" si="19"/>
        <v>0</v>
      </c>
      <c r="K260" s="75"/>
      <c r="L260" s="89"/>
      <c r="M260" s="89"/>
      <c r="N260" s="89"/>
      <c r="O260" s="75"/>
      <c r="P260" s="89"/>
      <c r="Q260" s="89"/>
      <c r="R260" s="89"/>
      <c r="S260" s="75"/>
      <c r="V260" s="69"/>
      <c r="W260" s="5"/>
      <c r="Y260" s="84"/>
      <c r="Z260" s="85"/>
      <c r="AA260" s="73"/>
      <c r="AB260" s="86"/>
      <c r="AC260" s="86"/>
      <c r="AD260" s="86"/>
      <c r="AE260" s="73"/>
      <c r="AF260" s="86"/>
      <c r="AG260" s="86"/>
      <c r="AH260" s="86"/>
      <c r="AI260" s="73"/>
      <c r="AJ260" s="86"/>
      <c r="AK260" s="86"/>
      <c r="AL260" s="86"/>
      <c r="AM260" s="73"/>
      <c r="AN260" s="86"/>
      <c r="AO260" s="86"/>
      <c r="AP260" s="86"/>
      <c r="AQ260" s="73"/>
      <c r="BG260" s="69"/>
    </row>
    <row r="261" spans="1:61" ht="42" hidden="1" customHeight="1" x14ac:dyDescent="0.4">
      <c r="A261" s="132" t="s">
        <v>109</v>
      </c>
      <c r="B261" s="79">
        <v>18050400</v>
      </c>
      <c r="C261" s="373"/>
      <c r="D261" s="373"/>
      <c r="E261" s="374"/>
      <c r="F261" s="82" t="e">
        <f t="shared" si="15"/>
        <v>#DIV/0!</v>
      </c>
      <c r="G261" s="81">
        <f t="shared" si="16"/>
        <v>0</v>
      </c>
      <c r="H261" s="82" t="e">
        <f t="shared" si="17"/>
        <v>#DIV/0!</v>
      </c>
      <c r="I261" s="81">
        <f t="shared" si="18"/>
        <v>0</v>
      </c>
      <c r="J261" s="402">
        <f t="shared" si="19"/>
        <v>0</v>
      </c>
      <c r="K261" s="75"/>
      <c r="L261" s="89"/>
      <c r="M261" s="89"/>
      <c r="N261" s="89"/>
      <c r="O261" s="75"/>
      <c r="P261" s="89"/>
      <c r="Q261" s="89"/>
      <c r="R261" s="89"/>
      <c r="S261" s="75"/>
      <c r="V261" s="69"/>
      <c r="W261" s="5"/>
      <c r="Y261" s="84"/>
      <c r="Z261" s="85"/>
      <c r="AA261" s="73"/>
      <c r="AB261" s="86"/>
      <c r="AC261" s="86"/>
      <c r="AD261" s="86"/>
      <c r="AE261" s="73"/>
      <c r="AF261" s="86"/>
      <c r="AG261" s="86"/>
      <c r="AH261" s="86"/>
      <c r="AI261" s="73"/>
      <c r="AJ261" s="86"/>
      <c r="AK261" s="86"/>
      <c r="AL261" s="86"/>
      <c r="AM261" s="73"/>
      <c r="AN261" s="86"/>
      <c r="AO261" s="86"/>
      <c r="AP261" s="86"/>
      <c r="AQ261" s="73"/>
      <c r="BG261" s="69"/>
    </row>
    <row r="262" spans="1:61" ht="84" hidden="1" customHeight="1" x14ac:dyDescent="0.4">
      <c r="A262" s="413" t="s">
        <v>218</v>
      </c>
      <c r="B262" s="79">
        <v>18010100</v>
      </c>
      <c r="C262" s="373"/>
      <c r="D262" s="373"/>
      <c r="E262" s="374"/>
      <c r="F262" s="82" t="e">
        <f t="shared" si="15"/>
        <v>#DIV/0!</v>
      </c>
      <c r="G262" s="81">
        <f t="shared" si="16"/>
        <v>0</v>
      </c>
      <c r="H262" s="82" t="e">
        <f t="shared" si="17"/>
        <v>#DIV/0!</v>
      </c>
      <c r="I262" s="81">
        <f t="shared" si="18"/>
        <v>0</v>
      </c>
      <c r="J262" s="402">
        <f t="shared" si="19"/>
        <v>0</v>
      </c>
      <c r="K262" s="75"/>
      <c r="L262" s="89"/>
      <c r="M262" s="89"/>
      <c r="N262" s="89"/>
      <c r="O262" s="75"/>
      <c r="P262" s="89"/>
      <c r="Q262" s="89"/>
      <c r="R262" s="89"/>
      <c r="S262" s="75"/>
      <c r="V262" s="69"/>
      <c r="W262" s="5"/>
      <c r="Y262" s="414"/>
      <c r="Z262" s="85"/>
      <c r="AA262" s="73"/>
      <c r="AB262" s="86"/>
      <c r="AC262" s="86"/>
      <c r="AD262" s="86"/>
      <c r="AE262" s="73"/>
      <c r="AF262" s="86"/>
      <c r="AG262" s="86"/>
      <c r="AH262" s="86"/>
      <c r="AI262" s="73"/>
      <c r="AJ262" s="86"/>
      <c r="AK262" s="86"/>
      <c r="AL262" s="86"/>
      <c r="AM262" s="73"/>
      <c r="AN262" s="86"/>
      <c r="AO262" s="86"/>
      <c r="AP262" s="86"/>
      <c r="AQ262" s="73"/>
      <c r="BG262" s="69"/>
    </row>
    <row r="263" spans="1:61" s="415" customFormat="1" ht="48.6" customHeight="1" x14ac:dyDescent="0.5">
      <c r="A263" s="49" t="s">
        <v>219</v>
      </c>
      <c r="B263" s="34">
        <v>25000000</v>
      </c>
      <c r="C263" s="262">
        <v>57049534</v>
      </c>
      <c r="D263" s="262">
        <v>0</v>
      </c>
      <c r="E263" s="263">
        <v>8825554.4200000018</v>
      </c>
      <c r="F263" s="37">
        <f t="shared" si="15"/>
        <v>15.469985118546283</v>
      </c>
      <c r="G263" s="38">
        <f t="shared" si="16"/>
        <v>-48223979.579999998</v>
      </c>
      <c r="H263" s="37"/>
      <c r="I263" s="38">
        <f t="shared" si="18"/>
        <v>8825554.4200000018</v>
      </c>
      <c r="J263" s="482">
        <f t="shared" si="19"/>
        <v>71.867943138567568</v>
      </c>
      <c r="K263" s="47"/>
      <c r="L263" s="416"/>
      <c r="M263" s="416"/>
      <c r="N263" s="416"/>
      <c r="O263" s="47"/>
      <c r="P263" s="416"/>
      <c r="Q263" s="416"/>
      <c r="R263" s="416"/>
      <c r="S263" s="40"/>
      <c r="V263" s="43"/>
      <c r="Y263" s="45"/>
      <c r="Z263" s="46"/>
      <c r="AA263" s="47"/>
      <c r="AB263" s="416"/>
      <c r="AC263" s="416"/>
      <c r="AD263" s="416"/>
      <c r="AE263" s="47"/>
      <c r="AF263" s="416"/>
      <c r="AG263" s="416"/>
      <c r="AH263" s="416"/>
      <c r="AI263" s="47"/>
      <c r="AJ263" s="416"/>
      <c r="AK263" s="416"/>
      <c r="AL263" s="416"/>
      <c r="AM263" s="47"/>
      <c r="AN263" s="416"/>
      <c r="AO263" s="416"/>
      <c r="AP263" s="416"/>
      <c r="AQ263" s="40"/>
      <c r="BG263" s="43"/>
    </row>
    <row r="264" spans="1:61" s="417" customFormat="1" ht="69.599999999999994" customHeight="1" x14ac:dyDescent="0.55000000000000004">
      <c r="A264" s="78" t="s">
        <v>220</v>
      </c>
      <c r="B264" s="79">
        <v>25010000</v>
      </c>
      <c r="C264" s="80">
        <v>57049534</v>
      </c>
      <c r="D264" s="80">
        <v>0</v>
      </c>
      <c r="E264" s="81">
        <v>6636878.830000001</v>
      </c>
      <c r="F264" s="82">
        <f t="shared" si="15"/>
        <v>11.633537322145351</v>
      </c>
      <c r="G264" s="81">
        <f t="shared" si="16"/>
        <v>-50412655.170000002</v>
      </c>
      <c r="H264" s="82"/>
      <c r="I264" s="81">
        <f t="shared" si="18"/>
        <v>6636878.830000001</v>
      </c>
      <c r="J264" s="402">
        <f t="shared" si="19"/>
        <v>54.045197352259123</v>
      </c>
      <c r="K264" s="418"/>
      <c r="L264" s="422"/>
      <c r="M264" s="422"/>
      <c r="N264" s="422"/>
      <c r="O264" s="418"/>
      <c r="P264" s="422"/>
      <c r="Q264" s="422"/>
      <c r="R264" s="422"/>
      <c r="S264" s="422"/>
      <c r="V264" s="419"/>
      <c r="Y264" s="420"/>
      <c r="Z264" s="421"/>
      <c r="AA264" s="418"/>
      <c r="AB264" s="422"/>
      <c r="AC264" s="422"/>
      <c r="AD264" s="422"/>
      <c r="AE264" s="418"/>
      <c r="AF264" s="422"/>
      <c r="AG264" s="422"/>
      <c r="AH264" s="422"/>
      <c r="AI264" s="418"/>
      <c r="AJ264" s="422"/>
      <c r="AK264" s="422"/>
      <c r="AL264" s="422"/>
      <c r="AM264" s="418"/>
      <c r="AN264" s="422"/>
      <c r="AO264" s="422"/>
      <c r="AP264" s="422"/>
      <c r="AQ264" s="422"/>
      <c r="BG264" s="419"/>
    </row>
    <row r="265" spans="1:61" ht="111" hidden="1" customHeight="1" x14ac:dyDescent="0.4">
      <c r="A265" s="78" t="s">
        <v>221</v>
      </c>
      <c r="B265" s="79">
        <v>25010100</v>
      </c>
      <c r="C265" s="80">
        <v>55948889</v>
      </c>
      <c r="D265" s="80">
        <v>0</v>
      </c>
      <c r="E265" s="81">
        <v>6296490.0900000008</v>
      </c>
      <c r="F265" s="82">
        <f t="shared" si="15"/>
        <v>11.254003792640102</v>
      </c>
      <c r="G265" s="81">
        <f t="shared" si="16"/>
        <v>-49652398.909999996</v>
      </c>
      <c r="H265" s="82"/>
      <c r="I265" s="81">
        <f t="shared" si="18"/>
        <v>6296490.0900000008</v>
      </c>
      <c r="J265" s="402">
        <f t="shared" si="19"/>
        <v>51.273355783202355</v>
      </c>
      <c r="K265" s="426"/>
      <c r="L265" s="427"/>
      <c r="M265" s="427"/>
      <c r="N265" s="427"/>
      <c r="O265" s="426"/>
      <c r="P265" s="427"/>
      <c r="Q265" s="427"/>
      <c r="R265" s="427"/>
      <c r="S265" s="426"/>
      <c r="T265" s="9"/>
      <c r="U265" s="9"/>
      <c r="V265" s="21"/>
      <c r="W265" s="9"/>
      <c r="X265" s="9"/>
      <c r="Y265" s="424"/>
      <c r="Z265" s="425"/>
      <c r="AA265" s="423"/>
      <c r="AB265" s="428"/>
      <c r="AC265" s="428"/>
      <c r="AD265" s="428"/>
      <c r="AE265" s="423"/>
      <c r="AF265" s="428"/>
      <c r="AG265" s="428"/>
      <c r="AH265" s="428"/>
      <c r="AI265" s="423"/>
      <c r="AJ265" s="428"/>
      <c r="AK265" s="428"/>
      <c r="AL265" s="428"/>
      <c r="AM265" s="423"/>
      <c r="AN265" s="428"/>
      <c r="AO265" s="428"/>
      <c r="AP265" s="428"/>
      <c r="AQ265" s="423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21"/>
      <c r="BH265" s="9"/>
      <c r="BI265" s="9"/>
    </row>
    <row r="266" spans="1:61" ht="63" hidden="1" customHeight="1" x14ac:dyDescent="0.4">
      <c r="A266" s="78" t="s">
        <v>222</v>
      </c>
      <c r="B266" s="79">
        <v>25010200</v>
      </c>
      <c r="C266" s="80">
        <v>0</v>
      </c>
      <c r="D266" s="80">
        <v>0</v>
      </c>
      <c r="E266" s="81">
        <v>0</v>
      </c>
      <c r="F266" s="82" t="e">
        <f t="shared" si="15"/>
        <v>#DIV/0!</v>
      </c>
      <c r="G266" s="81">
        <f t="shared" si="16"/>
        <v>0</v>
      </c>
      <c r="H266" s="82"/>
      <c r="I266" s="81">
        <f t="shared" si="18"/>
        <v>0</v>
      </c>
      <c r="J266" s="402">
        <f t="shared" si="19"/>
        <v>0</v>
      </c>
      <c r="K266" s="426"/>
      <c r="L266" s="427"/>
      <c r="M266" s="427"/>
      <c r="N266" s="427"/>
      <c r="O266" s="426"/>
      <c r="P266" s="427"/>
      <c r="Q266" s="427"/>
      <c r="R266" s="427"/>
      <c r="S266" s="426"/>
      <c r="T266" s="9"/>
      <c r="U266" s="9"/>
      <c r="V266" s="21"/>
      <c r="W266" s="9"/>
      <c r="X266" s="9"/>
      <c r="Y266" s="424"/>
      <c r="Z266" s="425"/>
      <c r="AA266" s="423"/>
      <c r="AB266" s="428"/>
      <c r="AC266" s="428"/>
      <c r="AD266" s="428"/>
      <c r="AE266" s="423"/>
      <c r="AF266" s="428"/>
      <c r="AG266" s="428"/>
      <c r="AH266" s="428"/>
      <c r="AI266" s="423"/>
      <c r="AJ266" s="428"/>
      <c r="AK266" s="428"/>
      <c r="AL266" s="428"/>
      <c r="AM266" s="423"/>
      <c r="AN266" s="428"/>
      <c r="AO266" s="428"/>
      <c r="AP266" s="428"/>
      <c r="AQ266" s="423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21"/>
      <c r="BH266" s="9"/>
      <c r="BI266" s="9"/>
    </row>
    <row r="267" spans="1:61" ht="66" hidden="1" customHeight="1" x14ac:dyDescent="0.4">
      <c r="A267" s="429" t="s">
        <v>223</v>
      </c>
      <c r="B267" s="79">
        <v>25010300</v>
      </c>
      <c r="C267" s="80">
        <v>1001065</v>
      </c>
      <c r="D267" s="80">
        <v>0</v>
      </c>
      <c r="E267" s="81">
        <v>312988.71000000008</v>
      </c>
      <c r="F267" s="82">
        <f t="shared" si="15"/>
        <v>31.265573164579731</v>
      </c>
      <c r="G267" s="81">
        <f t="shared" si="16"/>
        <v>-688076.28999999992</v>
      </c>
      <c r="H267" s="82"/>
      <c r="I267" s="81">
        <f t="shared" si="18"/>
        <v>312988.71000000008</v>
      </c>
      <c r="J267" s="402">
        <f t="shared" si="19"/>
        <v>2.5487186122063044</v>
      </c>
      <c r="K267" s="426"/>
      <c r="L267" s="427"/>
      <c r="M267" s="427"/>
      <c r="N267" s="427"/>
      <c r="O267" s="426"/>
      <c r="P267" s="427"/>
      <c r="Q267" s="427"/>
      <c r="R267" s="427"/>
      <c r="S267" s="426"/>
      <c r="T267" s="9"/>
      <c r="U267" s="9"/>
      <c r="V267" s="21"/>
      <c r="W267" s="9"/>
      <c r="X267" s="9"/>
      <c r="Y267" s="430"/>
      <c r="Z267" s="425"/>
      <c r="AA267" s="423"/>
      <c r="AB267" s="428"/>
      <c r="AC267" s="428"/>
      <c r="AD267" s="428"/>
      <c r="AE267" s="423"/>
      <c r="AF267" s="428"/>
      <c r="AG267" s="428"/>
      <c r="AH267" s="428"/>
      <c r="AI267" s="423"/>
      <c r="AJ267" s="428"/>
      <c r="AK267" s="428"/>
      <c r="AL267" s="428"/>
      <c r="AM267" s="423"/>
      <c r="AN267" s="428"/>
      <c r="AO267" s="428"/>
      <c r="AP267" s="428"/>
      <c r="AQ267" s="423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21"/>
      <c r="BH267" s="9"/>
      <c r="BI267" s="9"/>
    </row>
    <row r="268" spans="1:61" ht="96" hidden="1" customHeight="1" x14ac:dyDescent="0.4">
      <c r="A268" s="78" t="s">
        <v>224</v>
      </c>
      <c r="B268" s="79">
        <v>25010400</v>
      </c>
      <c r="C268" s="80">
        <v>99580</v>
      </c>
      <c r="D268" s="80">
        <v>0</v>
      </c>
      <c r="E268" s="81">
        <v>27400.03</v>
      </c>
      <c r="F268" s="82">
        <f t="shared" si="15"/>
        <v>27.515595501104638</v>
      </c>
      <c r="G268" s="81">
        <f t="shared" si="16"/>
        <v>-72179.97</v>
      </c>
      <c r="H268" s="82"/>
      <c r="I268" s="81">
        <f t="shared" si="18"/>
        <v>27400.03</v>
      </c>
      <c r="J268" s="402">
        <f t="shared" si="19"/>
        <v>0.22312295685045982</v>
      </c>
      <c r="K268" s="426"/>
      <c r="L268" s="427"/>
      <c r="M268" s="427"/>
      <c r="N268" s="427"/>
      <c r="O268" s="426"/>
      <c r="P268" s="427"/>
      <c r="Q268" s="427"/>
      <c r="R268" s="427"/>
      <c r="S268" s="426"/>
      <c r="T268" s="9"/>
      <c r="U268" s="9"/>
      <c r="V268" s="21"/>
      <c r="W268" s="9"/>
      <c r="X268" s="9"/>
      <c r="Y268" s="424"/>
      <c r="Z268" s="425"/>
      <c r="AA268" s="423"/>
      <c r="AB268" s="428"/>
      <c r="AC268" s="428"/>
      <c r="AD268" s="428"/>
      <c r="AE268" s="423"/>
      <c r="AF268" s="428"/>
      <c r="AG268" s="428"/>
      <c r="AH268" s="428"/>
      <c r="AI268" s="423"/>
      <c r="AJ268" s="428"/>
      <c r="AK268" s="428"/>
      <c r="AL268" s="428"/>
      <c r="AM268" s="423"/>
      <c r="AN268" s="428"/>
      <c r="AO268" s="428"/>
      <c r="AP268" s="428"/>
      <c r="AQ268" s="423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21"/>
      <c r="BH268" s="9"/>
      <c r="BI268" s="9"/>
    </row>
    <row r="269" spans="1:61" s="417" customFormat="1" ht="51" customHeight="1" x14ac:dyDescent="0.55000000000000004">
      <c r="A269" s="429" t="s">
        <v>225</v>
      </c>
      <c r="B269" s="79">
        <v>25020000</v>
      </c>
      <c r="C269" s="80">
        <v>0</v>
      </c>
      <c r="D269" s="80">
        <v>0</v>
      </c>
      <c r="E269" s="81">
        <v>2188675.59</v>
      </c>
      <c r="F269" s="82"/>
      <c r="G269" s="81">
        <f t="shared" si="16"/>
        <v>2188675.59</v>
      </c>
      <c r="H269" s="82"/>
      <c r="I269" s="81">
        <f t="shared" si="18"/>
        <v>2188675.59</v>
      </c>
      <c r="J269" s="402">
        <f t="shared" si="19"/>
        <v>17.822745786308435</v>
      </c>
      <c r="K269" s="418"/>
      <c r="L269" s="422"/>
      <c r="M269" s="422"/>
      <c r="N269" s="422"/>
      <c r="O269" s="418"/>
      <c r="P269" s="422"/>
      <c r="Q269" s="422"/>
      <c r="R269" s="422"/>
      <c r="S269" s="418"/>
      <c r="V269" s="419"/>
      <c r="Y269" s="431"/>
      <c r="Z269" s="421"/>
      <c r="AA269" s="418"/>
      <c r="AB269" s="422"/>
      <c r="AC269" s="422"/>
      <c r="AD269" s="422"/>
      <c r="AE269" s="418"/>
      <c r="AF269" s="422"/>
      <c r="AG269" s="422"/>
      <c r="AH269" s="422"/>
      <c r="AI269" s="418"/>
      <c r="AJ269" s="422"/>
      <c r="AK269" s="422"/>
      <c r="AL269" s="422"/>
      <c r="AM269" s="418"/>
      <c r="AN269" s="422"/>
      <c r="AO269" s="422"/>
      <c r="AP269" s="422"/>
      <c r="AQ269" s="418"/>
      <c r="BG269" s="419"/>
    </row>
    <row r="270" spans="1:61" ht="90" hidden="1" customHeight="1" x14ac:dyDescent="0.4">
      <c r="A270" s="78" t="s">
        <v>226</v>
      </c>
      <c r="B270" s="79">
        <v>25020100</v>
      </c>
      <c r="C270" s="80">
        <v>0</v>
      </c>
      <c r="D270" s="80">
        <v>0</v>
      </c>
      <c r="E270" s="81">
        <v>1876491.6</v>
      </c>
      <c r="F270" s="82" t="e">
        <f t="shared" si="15"/>
        <v>#DIV/0!</v>
      </c>
      <c r="G270" s="81">
        <f t="shared" si="16"/>
        <v>1876491.6</v>
      </c>
      <c r="H270" s="82" t="e">
        <f t="shared" si="17"/>
        <v>#DIV/0!</v>
      </c>
      <c r="I270" s="81">
        <f t="shared" si="18"/>
        <v>1876491.6</v>
      </c>
      <c r="J270" s="402">
        <f t="shared" si="19"/>
        <v>15.280580141592923</v>
      </c>
      <c r="K270" s="75"/>
      <c r="L270" s="89"/>
      <c r="M270" s="89"/>
      <c r="N270" s="89"/>
      <c r="O270" s="75"/>
      <c r="P270" s="89"/>
      <c r="Q270" s="89"/>
      <c r="R270" s="89"/>
      <c r="S270" s="75"/>
      <c r="V270" s="69"/>
      <c r="W270" s="5"/>
      <c r="Y270" s="84"/>
      <c r="Z270" s="85"/>
      <c r="AA270" s="73"/>
      <c r="AB270" s="86"/>
      <c r="AC270" s="86"/>
      <c r="AD270" s="86"/>
      <c r="AE270" s="73"/>
      <c r="AF270" s="86"/>
      <c r="AG270" s="86"/>
      <c r="AH270" s="86"/>
      <c r="AI270" s="73"/>
      <c r="AJ270" s="86"/>
      <c r="AK270" s="86"/>
      <c r="AL270" s="86"/>
      <c r="AM270" s="73"/>
      <c r="AN270" s="86"/>
      <c r="AO270" s="86"/>
      <c r="AP270" s="86"/>
      <c r="AQ270" s="73"/>
      <c r="BG270" s="69"/>
    </row>
    <row r="271" spans="1:61" ht="178.2" hidden="1" customHeight="1" x14ac:dyDescent="0.4">
      <c r="A271" s="78" t="s">
        <v>227</v>
      </c>
      <c r="B271" s="79">
        <v>25020200</v>
      </c>
      <c r="C271" s="80">
        <v>0</v>
      </c>
      <c r="D271" s="80">
        <v>0</v>
      </c>
      <c r="E271" s="81">
        <v>312183.99</v>
      </c>
      <c r="F271" s="82" t="e">
        <f t="shared" si="15"/>
        <v>#DIV/0!</v>
      </c>
      <c r="G271" s="81">
        <f t="shared" si="16"/>
        <v>312183.99</v>
      </c>
      <c r="H271" s="82" t="e">
        <f t="shared" si="17"/>
        <v>#DIV/0!</v>
      </c>
      <c r="I271" s="81">
        <f t="shared" si="18"/>
        <v>312183.99</v>
      </c>
      <c r="J271" s="402">
        <f t="shared" si="19"/>
        <v>2.5421656447155123</v>
      </c>
      <c r="K271" s="75"/>
      <c r="L271" s="89"/>
      <c r="M271" s="89"/>
      <c r="N271" s="89"/>
      <c r="O271" s="75"/>
      <c r="P271" s="89"/>
      <c r="Q271" s="89"/>
      <c r="R271" s="89"/>
      <c r="S271" s="75"/>
      <c r="V271" s="69"/>
      <c r="W271" s="5"/>
      <c r="Y271" s="84"/>
      <c r="Z271" s="85"/>
      <c r="AA271" s="73"/>
      <c r="AB271" s="86"/>
      <c r="AC271" s="86"/>
      <c r="AD271" s="86"/>
      <c r="AE271" s="73"/>
      <c r="AF271" s="86"/>
      <c r="AG271" s="86"/>
      <c r="AH271" s="86"/>
      <c r="AI271" s="73"/>
      <c r="AJ271" s="86"/>
      <c r="AK271" s="86"/>
      <c r="AL271" s="86"/>
      <c r="AM271" s="73"/>
      <c r="AN271" s="86"/>
      <c r="AO271" s="86"/>
      <c r="AP271" s="86"/>
      <c r="AQ271" s="73"/>
      <c r="BG271" s="69"/>
    </row>
    <row r="272" spans="1:61" ht="63.6" x14ac:dyDescent="0.4">
      <c r="A272" s="78" t="s">
        <v>228</v>
      </c>
      <c r="B272" s="79">
        <v>50110000</v>
      </c>
      <c r="C272" s="80">
        <v>2325468</v>
      </c>
      <c r="D272" s="80">
        <v>662928</v>
      </c>
      <c r="E272" s="81">
        <v>1301345.8900000001</v>
      </c>
      <c r="F272" s="82">
        <f t="shared" si="15"/>
        <v>55.96060190894908</v>
      </c>
      <c r="G272" s="81">
        <f t="shared" si="16"/>
        <v>-1024122.1099999999</v>
      </c>
      <c r="H272" s="82">
        <f t="shared" si="17"/>
        <v>196.30274931817635</v>
      </c>
      <c r="I272" s="81">
        <f t="shared" si="18"/>
        <v>638417.89000000013</v>
      </c>
      <c r="J272" s="402">
        <f t="shared" si="19"/>
        <v>10.597073903276502</v>
      </c>
      <c r="K272" s="75"/>
      <c r="L272" s="89"/>
      <c r="M272" s="89"/>
      <c r="N272" s="89"/>
      <c r="O272" s="75"/>
      <c r="P272" s="89"/>
      <c r="Q272" s="89"/>
      <c r="R272" s="89"/>
      <c r="S272" s="75"/>
      <c r="V272" s="69"/>
      <c r="W272" s="5"/>
      <c r="Y272" s="84"/>
      <c r="Z272" s="85"/>
      <c r="AA272" s="73"/>
      <c r="AB272" s="86"/>
      <c r="AC272" s="86"/>
      <c r="AD272" s="86"/>
      <c r="AE272" s="73"/>
      <c r="AF272" s="86"/>
      <c r="AG272" s="86"/>
      <c r="AH272" s="86"/>
      <c r="AI272" s="73"/>
      <c r="AJ272" s="86"/>
      <c r="AK272" s="86"/>
      <c r="AL272" s="86"/>
      <c r="AM272" s="73"/>
      <c r="AN272" s="86"/>
      <c r="AO272" s="86"/>
      <c r="AP272" s="86"/>
      <c r="AQ272" s="105"/>
      <c r="BG272" s="69"/>
    </row>
    <row r="273" spans="1:59" s="186" customFormat="1" ht="45" customHeight="1" x14ac:dyDescent="0.55000000000000004">
      <c r="A273" s="49" t="s">
        <v>229</v>
      </c>
      <c r="B273" s="34"/>
      <c r="C273" s="262">
        <v>65440002</v>
      </c>
      <c r="D273" s="262">
        <v>2171678</v>
      </c>
      <c r="E273" s="263">
        <v>11647117.840000002</v>
      </c>
      <c r="F273" s="37">
        <f t="shared" si="15"/>
        <v>17.798162414481592</v>
      </c>
      <c r="G273" s="38">
        <f t="shared" si="16"/>
        <v>-53792884.159999996</v>
      </c>
      <c r="H273" s="37"/>
      <c r="I273" s="38">
        <f t="shared" si="18"/>
        <v>9475439.8400000017</v>
      </c>
      <c r="J273" s="482">
        <f t="shared" si="19"/>
        <v>94.844398756006527</v>
      </c>
      <c r="K273" s="432"/>
      <c r="L273" s="432"/>
      <c r="M273" s="432"/>
      <c r="N273" s="432"/>
      <c r="O273" s="432"/>
      <c r="P273" s="432"/>
      <c r="Q273" s="432"/>
      <c r="R273" s="432"/>
      <c r="S273" s="432"/>
      <c r="V273" s="182"/>
      <c r="Y273" s="183"/>
      <c r="Z273" s="184"/>
      <c r="AA273" s="179"/>
      <c r="AB273" s="432"/>
      <c r="AC273" s="432"/>
      <c r="AD273" s="432"/>
      <c r="AE273" s="179"/>
      <c r="AF273" s="432"/>
      <c r="AG273" s="432"/>
      <c r="AH273" s="432"/>
      <c r="AI273" s="179"/>
      <c r="AJ273" s="432"/>
      <c r="AK273" s="432"/>
      <c r="AL273" s="432"/>
      <c r="AM273" s="179"/>
      <c r="AN273" s="432"/>
      <c r="AO273" s="432"/>
      <c r="AP273" s="432"/>
      <c r="AQ273" s="432"/>
      <c r="BG273" s="182"/>
    </row>
    <row r="274" spans="1:59" s="147" customFormat="1" ht="46.95" customHeight="1" x14ac:dyDescent="0.35">
      <c r="A274" s="49" t="s">
        <v>230</v>
      </c>
      <c r="B274" s="34"/>
      <c r="C274" s="262">
        <v>6115770</v>
      </c>
      <c r="D274" s="262">
        <v>520000</v>
      </c>
      <c r="E274" s="263">
        <v>633120.10000000009</v>
      </c>
      <c r="F274" s="37">
        <f t="shared" si="15"/>
        <v>10.352254908212705</v>
      </c>
      <c r="G274" s="38">
        <f t="shared" si="16"/>
        <v>-5482649.9000000004</v>
      </c>
      <c r="H274" s="37">
        <f t="shared" si="17"/>
        <v>121.75386538461541</v>
      </c>
      <c r="I274" s="38">
        <f t="shared" si="18"/>
        <v>113120.10000000009</v>
      </c>
      <c r="J274" s="482">
        <f t="shared" si="19"/>
        <v>5.1556012439934857</v>
      </c>
      <c r="K274" s="50"/>
      <c r="L274" s="269"/>
      <c r="M274" s="269"/>
      <c r="N274" s="269"/>
      <c r="O274" s="50"/>
      <c r="P274" s="269"/>
      <c r="Q274" s="269"/>
      <c r="R274" s="269"/>
      <c r="S274" s="50"/>
      <c r="V274" s="52"/>
      <c r="Y274" s="54"/>
      <c r="Z274" s="55"/>
      <c r="AA274" s="57"/>
      <c r="AB274" s="266"/>
      <c r="AC274" s="266"/>
      <c r="AD274" s="266"/>
      <c r="AE274" s="57"/>
      <c r="AF274" s="266"/>
      <c r="AG274" s="266"/>
      <c r="AH274" s="266"/>
      <c r="AI274" s="57"/>
      <c r="AJ274" s="266"/>
      <c r="AK274" s="266"/>
      <c r="AL274" s="266"/>
      <c r="AM274" s="57"/>
      <c r="AN274" s="266"/>
      <c r="AO274" s="266"/>
      <c r="AP274" s="266"/>
      <c r="AQ274" s="57"/>
      <c r="BG274" s="52"/>
    </row>
    <row r="275" spans="1:59" ht="76.2" customHeight="1" x14ac:dyDescent="0.4">
      <c r="A275" s="78" t="s">
        <v>231</v>
      </c>
      <c r="B275" s="79">
        <v>24170000</v>
      </c>
      <c r="C275" s="80">
        <v>800000</v>
      </c>
      <c r="D275" s="80">
        <v>80000</v>
      </c>
      <c r="E275" s="81">
        <v>148096.08000000002</v>
      </c>
      <c r="F275" s="82">
        <f t="shared" si="15"/>
        <v>18.51201</v>
      </c>
      <c r="G275" s="81">
        <f t="shared" si="16"/>
        <v>-651903.91999999993</v>
      </c>
      <c r="H275" s="214">
        <f t="shared" si="17"/>
        <v>185.12010000000001</v>
      </c>
      <c r="I275" s="81">
        <f t="shared" si="18"/>
        <v>68096.080000000016</v>
      </c>
      <c r="J275" s="402">
        <f t="shared" si="19"/>
        <v>1.2059707696510642</v>
      </c>
      <c r="K275" s="75"/>
      <c r="L275" s="89"/>
      <c r="M275" s="89"/>
      <c r="N275" s="89"/>
      <c r="O275" s="75"/>
      <c r="P275" s="89"/>
      <c r="Q275" s="89"/>
      <c r="R275" s="89"/>
      <c r="S275" s="108"/>
      <c r="V275" s="69"/>
      <c r="W275" s="5"/>
      <c r="Y275" s="84"/>
      <c r="Z275" s="85"/>
      <c r="AA275" s="73"/>
      <c r="AB275" s="86"/>
      <c r="AC275" s="86"/>
      <c r="AD275" s="86"/>
      <c r="AE275" s="73"/>
      <c r="AF275" s="86"/>
      <c r="AG275" s="86"/>
      <c r="AH275" s="86"/>
      <c r="AI275" s="73"/>
      <c r="AJ275" s="86"/>
      <c r="AK275" s="86"/>
      <c r="AL275" s="86"/>
      <c r="AM275" s="73"/>
      <c r="AN275" s="86"/>
      <c r="AO275" s="86"/>
      <c r="AP275" s="86"/>
      <c r="AQ275" s="73"/>
      <c r="BG275" s="69"/>
    </row>
    <row r="276" spans="1:59" ht="73.95" customHeight="1" x14ac:dyDescent="0.4">
      <c r="A276" s="78" t="s">
        <v>232</v>
      </c>
      <c r="B276" s="79">
        <v>31030000</v>
      </c>
      <c r="C276" s="373">
        <v>3000000</v>
      </c>
      <c r="D276" s="373">
        <v>0</v>
      </c>
      <c r="E276" s="374">
        <v>0</v>
      </c>
      <c r="F276" s="82">
        <f t="shared" si="15"/>
        <v>0</v>
      </c>
      <c r="G276" s="81">
        <f t="shared" si="16"/>
        <v>-3000000</v>
      </c>
      <c r="H276" s="133" t="e">
        <f t="shared" si="17"/>
        <v>#DIV/0!</v>
      </c>
      <c r="I276" s="81">
        <f t="shared" si="18"/>
        <v>0</v>
      </c>
      <c r="J276" s="402">
        <f t="shared" si="19"/>
        <v>0</v>
      </c>
      <c r="K276" s="75"/>
      <c r="L276" s="89"/>
      <c r="M276" s="89"/>
      <c r="N276" s="89"/>
      <c r="O276" s="75"/>
      <c r="P276" s="89"/>
      <c r="Q276" s="89"/>
      <c r="R276" s="89"/>
      <c r="S276" s="108"/>
      <c r="V276" s="69"/>
      <c r="W276" s="5"/>
      <c r="Y276" s="84"/>
      <c r="Z276" s="85"/>
      <c r="AA276" s="73"/>
      <c r="AB276" s="86"/>
      <c r="AC276" s="86"/>
      <c r="AD276" s="86"/>
      <c r="AE276" s="73"/>
      <c r="AF276" s="86"/>
      <c r="AG276" s="86"/>
      <c r="AH276" s="86"/>
      <c r="AI276" s="73"/>
      <c r="AJ276" s="86"/>
      <c r="AK276" s="86"/>
      <c r="AL276" s="86"/>
      <c r="AM276" s="73"/>
      <c r="AN276" s="86"/>
      <c r="AO276" s="86"/>
      <c r="AP276" s="86"/>
      <c r="AQ276" s="107"/>
      <c r="BG276" s="69"/>
    </row>
    <row r="277" spans="1:59" s="433" customFormat="1" ht="51" customHeight="1" x14ac:dyDescent="0.55000000000000004">
      <c r="A277" s="78" t="s">
        <v>233</v>
      </c>
      <c r="B277" s="79">
        <v>33010000</v>
      </c>
      <c r="C277" s="373">
        <v>2315770</v>
      </c>
      <c r="D277" s="373">
        <v>440000</v>
      </c>
      <c r="E277" s="374">
        <v>485024.02</v>
      </c>
      <c r="F277" s="82">
        <f t="shared" ref="F277:F296" si="20">E277/C277*100</f>
        <v>20.944395168777557</v>
      </c>
      <c r="G277" s="81">
        <f t="shared" ref="G277:G296" si="21">E277-C277</f>
        <v>-1830745.98</v>
      </c>
      <c r="H277" s="82">
        <f t="shared" ref="H277:H296" si="22">E277/D277*100</f>
        <v>110.23273181818183</v>
      </c>
      <c r="I277" s="81">
        <f t="shared" ref="I277:I296" si="23">E277-D277</f>
        <v>45024.020000000019</v>
      </c>
      <c r="J277" s="402">
        <f t="shared" si="19"/>
        <v>3.9496304743424213</v>
      </c>
      <c r="K277" s="434"/>
      <c r="L277" s="438"/>
      <c r="M277" s="438"/>
      <c r="N277" s="438"/>
      <c r="O277" s="434"/>
      <c r="P277" s="438"/>
      <c r="Q277" s="438"/>
      <c r="R277" s="438"/>
      <c r="S277" s="438"/>
      <c r="V277" s="435"/>
      <c r="Y277" s="436"/>
      <c r="Z277" s="437"/>
      <c r="AA277" s="434"/>
      <c r="AB277" s="439"/>
      <c r="AC277" s="439"/>
      <c r="AD277" s="439"/>
      <c r="AE277" s="434"/>
      <c r="AF277" s="439"/>
      <c r="AG277" s="439"/>
      <c r="AH277" s="439"/>
      <c r="AI277" s="434"/>
      <c r="AJ277" s="439"/>
      <c r="AK277" s="439"/>
      <c r="AL277" s="439"/>
      <c r="AM277" s="434"/>
      <c r="AN277" s="439"/>
      <c r="AO277" s="439"/>
      <c r="AP277" s="439"/>
      <c r="AQ277" s="434"/>
      <c r="BG277" s="435"/>
    </row>
    <row r="278" spans="1:59" ht="149.4" hidden="1" customHeight="1" x14ac:dyDescent="0.4">
      <c r="A278" s="132" t="s">
        <v>234</v>
      </c>
      <c r="B278" s="102">
        <v>33010100</v>
      </c>
      <c r="C278" s="80">
        <v>1500000</v>
      </c>
      <c r="D278" s="80">
        <v>280000</v>
      </c>
      <c r="E278" s="81">
        <v>396403.19</v>
      </c>
      <c r="F278" s="82">
        <f t="shared" si="20"/>
        <v>26.426879333333332</v>
      </c>
      <c r="G278" s="81">
        <f t="shared" si="21"/>
        <v>-1103596.81</v>
      </c>
      <c r="H278" s="82">
        <f t="shared" si="22"/>
        <v>141.57256785714284</v>
      </c>
      <c r="I278" s="81">
        <f t="shared" si="23"/>
        <v>116403.19</v>
      </c>
      <c r="J278" s="66">
        <f t="shared" si="19"/>
        <v>3.227976460527767</v>
      </c>
      <c r="K278" s="75"/>
      <c r="L278" s="89"/>
      <c r="M278" s="89"/>
      <c r="N278" s="89"/>
      <c r="O278" s="75"/>
      <c r="P278" s="89"/>
      <c r="Q278" s="89"/>
      <c r="R278" s="89"/>
      <c r="S278" s="108"/>
      <c r="V278" s="69"/>
      <c r="W278" s="5"/>
      <c r="Y278" s="84"/>
      <c r="Z278" s="104"/>
      <c r="AA278" s="73"/>
      <c r="AB278" s="86"/>
      <c r="AC278" s="86"/>
      <c r="AD278" s="86"/>
      <c r="AE278" s="73"/>
      <c r="AF278" s="86"/>
      <c r="AG278" s="86"/>
      <c r="AH278" s="86"/>
      <c r="AI278" s="73"/>
      <c r="AJ278" s="86"/>
      <c r="AK278" s="86"/>
      <c r="AL278" s="86"/>
      <c r="AM278" s="73"/>
      <c r="AN278" s="86"/>
      <c r="AO278" s="86"/>
      <c r="AP278" s="86"/>
      <c r="AQ278" s="107"/>
      <c r="BG278" s="69"/>
    </row>
    <row r="279" spans="1:59" ht="23.4" hidden="1" customHeight="1" x14ac:dyDescent="0.4">
      <c r="A279" s="132"/>
      <c r="B279" s="79">
        <v>33010101</v>
      </c>
      <c r="C279" s="80">
        <v>0</v>
      </c>
      <c r="D279" s="80">
        <v>0</v>
      </c>
      <c r="E279" s="81">
        <v>0</v>
      </c>
      <c r="F279" s="82" t="e">
        <f t="shared" si="20"/>
        <v>#DIV/0!</v>
      </c>
      <c r="G279" s="81">
        <f t="shared" si="21"/>
        <v>0</v>
      </c>
      <c r="H279" s="82" t="e">
        <f t="shared" si="22"/>
        <v>#DIV/0!</v>
      </c>
      <c r="I279" s="81">
        <f t="shared" si="23"/>
        <v>0</v>
      </c>
      <c r="J279" s="66">
        <f t="shared" si="19"/>
        <v>0</v>
      </c>
      <c r="K279" s="75"/>
      <c r="L279" s="89"/>
      <c r="M279" s="89"/>
      <c r="N279" s="89"/>
      <c r="O279" s="75"/>
      <c r="P279" s="89"/>
      <c r="Q279" s="89"/>
      <c r="R279" s="89"/>
      <c r="S279" s="108"/>
      <c r="V279" s="69"/>
      <c r="W279" s="5"/>
      <c r="Y279" s="84"/>
      <c r="Z279" s="85"/>
      <c r="AA279" s="73"/>
      <c r="AB279" s="86"/>
      <c r="AC279" s="86"/>
      <c r="AD279" s="86"/>
      <c r="AE279" s="73"/>
      <c r="AF279" s="86"/>
      <c r="AG279" s="86"/>
      <c r="AH279" s="86"/>
      <c r="AI279" s="73"/>
      <c r="AJ279" s="86"/>
      <c r="AK279" s="86"/>
      <c r="AL279" s="86"/>
      <c r="AM279" s="73"/>
      <c r="AN279" s="86"/>
      <c r="AO279" s="86"/>
      <c r="AP279" s="86"/>
      <c r="AQ279" s="107"/>
      <c r="BG279" s="69"/>
    </row>
    <row r="280" spans="1:59" ht="23.4" hidden="1" customHeight="1" x14ac:dyDescent="0.4">
      <c r="A280" s="132"/>
      <c r="B280" s="79">
        <v>33010102</v>
      </c>
      <c r="C280" s="80">
        <v>0</v>
      </c>
      <c r="D280" s="80">
        <v>0</v>
      </c>
      <c r="E280" s="81">
        <v>0</v>
      </c>
      <c r="F280" s="82" t="e">
        <f t="shared" si="20"/>
        <v>#DIV/0!</v>
      </c>
      <c r="G280" s="81">
        <f t="shared" si="21"/>
        <v>0</v>
      </c>
      <c r="H280" s="82" t="e">
        <f t="shared" si="22"/>
        <v>#DIV/0!</v>
      </c>
      <c r="I280" s="81">
        <f t="shared" si="23"/>
        <v>0</v>
      </c>
      <c r="J280" s="66">
        <f t="shared" si="19"/>
        <v>0</v>
      </c>
      <c r="K280" s="75"/>
      <c r="L280" s="89"/>
      <c r="M280" s="89"/>
      <c r="N280" s="89"/>
      <c r="O280" s="75"/>
      <c r="P280" s="89"/>
      <c r="Q280" s="89"/>
      <c r="R280" s="89"/>
      <c r="S280" s="108"/>
      <c r="V280" s="69"/>
      <c r="W280" s="5"/>
      <c r="Y280" s="84"/>
      <c r="Z280" s="85"/>
      <c r="AA280" s="73"/>
      <c r="AB280" s="86"/>
      <c r="AC280" s="86"/>
      <c r="AD280" s="86"/>
      <c r="AE280" s="73"/>
      <c r="AF280" s="86"/>
      <c r="AG280" s="86"/>
      <c r="AH280" s="86"/>
      <c r="AI280" s="73"/>
      <c r="AJ280" s="86"/>
      <c r="AK280" s="86"/>
      <c r="AL280" s="86"/>
      <c r="AM280" s="73"/>
      <c r="AN280" s="86"/>
      <c r="AO280" s="86"/>
      <c r="AP280" s="86"/>
      <c r="AQ280" s="107"/>
      <c r="BG280" s="69"/>
    </row>
    <row r="281" spans="1:59" ht="151.94999999999999" hidden="1" customHeight="1" x14ac:dyDescent="0.4">
      <c r="A281" s="132" t="s">
        <v>235</v>
      </c>
      <c r="B281" s="79">
        <v>33010200</v>
      </c>
      <c r="C281" s="80">
        <v>500000</v>
      </c>
      <c r="D281" s="80">
        <v>100000</v>
      </c>
      <c r="E281" s="81">
        <v>71475.710000000006</v>
      </c>
      <c r="F281" s="82">
        <f t="shared" si="20"/>
        <v>14.295142000000002</v>
      </c>
      <c r="G281" s="81">
        <f t="shared" si="21"/>
        <v>-428524.29</v>
      </c>
      <c r="H281" s="82">
        <f t="shared" si="22"/>
        <v>71.475710000000007</v>
      </c>
      <c r="I281" s="81">
        <f t="shared" si="23"/>
        <v>-28524.289999999994</v>
      </c>
      <c r="J281" s="66">
        <f t="shared" si="19"/>
        <v>0.58203847799385555</v>
      </c>
      <c r="K281" s="75"/>
      <c r="L281" s="89"/>
      <c r="M281" s="89"/>
      <c r="N281" s="89"/>
      <c r="O281" s="75"/>
      <c r="P281" s="89"/>
      <c r="Q281" s="89"/>
      <c r="R281" s="89"/>
      <c r="S281" s="108"/>
      <c r="V281" s="69"/>
      <c r="W281" s="5"/>
      <c r="Y281" s="84"/>
      <c r="Z281" s="85"/>
      <c r="AA281" s="73"/>
      <c r="AB281" s="86"/>
      <c r="AC281" s="86"/>
      <c r="AD281" s="86"/>
      <c r="AE281" s="73"/>
      <c r="AF281" s="86"/>
      <c r="AG281" s="86"/>
      <c r="AH281" s="86"/>
      <c r="AI281" s="73"/>
      <c r="AJ281" s="86"/>
      <c r="AK281" s="86"/>
      <c r="AL281" s="86"/>
      <c r="AM281" s="73"/>
      <c r="AN281" s="86"/>
      <c r="AO281" s="86"/>
      <c r="AP281" s="86"/>
      <c r="AQ281" s="107"/>
      <c r="BG281" s="69"/>
    </row>
    <row r="282" spans="1:59" ht="117" hidden="1" customHeight="1" x14ac:dyDescent="0.4">
      <c r="A282" s="132" t="s">
        <v>236</v>
      </c>
      <c r="B282" s="79">
        <v>33010400</v>
      </c>
      <c r="C282" s="80">
        <v>315770</v>
      </c>
      <c r="D282" s="80">
        <v>60000</v>
      </c>
      <c r="E282" s="81">
        <v>17145.12</v>
      </c>
      <c r="F282" s="82">
        <f t="shared" si="20"/>
        <v>5.4296228267409816</v>
      </c>
      <c r="G282" s="81">
        <f t="shared" si="21"/>
        <v>-298624.88</v>
      </c>
      <c r="H282" s="82">
        <f t="shared" si="22"/>
        <v>28.575200000000002</v>
      </c>
      <c r="I282" s="81">
        <f t="shared" si="23"/>
        <v>-42854.880000000005</v>
      </c>
      <c r="J282" s="66">
        <f t="shared" si="19"/>
        <v>0.13961553582079858</v>
      </c>
      <c r="K282" s="75"/>
      <c r="L282" s="89"/>
      <c r="M282" s="89"/>
      <c r="N282" s="89"/>
      <c r="O282" s="75"/>
      <c r="P282" s="89"/>
      <c r="Q282" s="89"/>
      <c r="R282" s="89"/>
      <c r="S282" s="108"/>
      <c r="V282" s="69"/>
      <c r="W282" s="5"/>
      <c r="Y282" s="84"/>
      <c r="Z282" s="85"/>
      <c r="AA282" s="73"/>
      <c r="AB282" s="86"/>
      <c r="AC282" s="86"/>
      <c r="AD282" s="86"/>
      <c r="AE282" s="73"/>
      <c r="AF282" s="86"/>
      <c r="AG282" s="86"/>
      <c r="AH282" s="86"/>
      <c r="AI282" s="73"/>
      <c r="AJ282" s="86"/>
      <c r="AK282" s="86"/>
      <c r="AL282" s="86"/>
      <c r="AM282" s="73"/>
      <c r="AN282" s="86"/>
      <c r="AO282" s="86"/>
      <c r="AP282" s="86"/>
      <c r="AQ282" s="107"/>
      <c r="BG282" s="69"/>
    </row>
    <row r="283" spans="1:59" ht="70.5" hidden="1" customHeight="1" x14ac:dyDescent="0.4">
      <c r="A283" s="132" t="s">
        <v>237</v>
      </c>
      <c r="B283" s="440">
        <v>24110700</v>
      </c>
      <c r="C283" s="373"/>
      <c r="D283" s="373"/>
      <c r="E283" s="374">
        <v>0</v>
      </c>
      <c r="F283" s="82"/>
      <c r="G283" s="81">
        <f t="shared" si="21"/>
        <v>0</v>
      </c>
      <c r="H283" s="82"/>
      <c r="I283" s="81">
        <f t="shared" si="23"/>
        <v>0</v>
      </c>
      <c r="J283" s="66">
        <f t="shared" si="19"/>
        <v>0</v>
      </c>
      <c r="K283" s="75"/>
      <c r="L283" s="89"/>
      <c r="M283" s="89"/>
      <c r="N283" s="89"/>
      <c r="O283" s="75"/>
      <c r="P283" s="89"/>
      <c r="Q283" s="89"/>
      <c r="R283" s="89"/>
      <c r="S283" s="75"/>
      <c r="V283" s="69"/>
      <c r="W283" s="5"/>
      <c r="Y283" s="84"/>
      <c r="Z283" s="85"/>
      <c r="AA283" s="73"/>
      <c r="AB283" s="86"/>
      <c r="AC283" s="86"/>
      <c r="AD283" s="86"/>
      <c r="AE283" s="73"/>
      <c r="AF283" s="86"/>
      <c r="AG283" s="86"/>
      <c r="AH283" s="86"/>
      <c r="AI283" s="73"/>
      <c r="AJ283" s="86"/>
      <c r="AK283" s="86"/>
      <c r="AL283" s="86"/>
      <c r="AM283" s="73"/>
      <c r="AN283" s="86"/>
      <c r="AO283" s="86"/>
      <c r="AP283" s="86"/>
      <c r="AQ283" s="73"/>
      <c r="BG283" s="69"/>
    </row>
    <row r="284" spans="1:59" s="186" customFormat="1" ht="71.400000000000006" customHeight="1" x14ac:dyDescent="0.55000000000000004">
      <c r="A284" s="49" t="s">
        <v>238</v>
      </c>
      <c r="B284" s="34"/>
      <c r="C284" s="35">
        <v>71555772</v>
      </c>
      <c r="D284" s="35">
        <v>2691678</v>
      </c>
      <c r="E284" s="36">
        <v>12280237.940000001</v>
      </c>
      <c r="F284" s="37">
        <f t="shared" si="20"/>
        <v>17.161771296381236</v>
      </c>
      <c r="G284" s="38">
        <f t="shared" si="21"/>
        <v>-59275534.060000002</v>
      </c>
      <c r="H284" s="37"/>
      <c r="I284" s="38">
        <f t="shared" si="23"/>
        <v>9588559.9400000013</v>
      </c>
      <c r="J284" s="39">
        <f t="shared" si="19"/>
        <v>100</v>
      </c>
      <c r="K284" s="179"/>
      <c r="L284" s="179"/>
      <c r="M284" s="179"/>
      <c r="N284" s="179"/>
      <c r="O284" s="179"/>
      <c r="P284" s="179"/>
      <c r="Q284" s="179"/>
      <c r="R284" s="179"/>
      <c r="S284" s="179"/>
      <c r="V284" s="182"/>
      <c r="Y284" s="183"/>
      <c r="Z284" s="184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BG284" s="182"/>
    </row>
    <row r="285" spans="1:59" s="147" customFormat="1" ht="62.4" customHeight="1" x14ac:dyDescent="0.35">
      <c r="A285" s="49" t="s">
        <v>239</v>
      </c>
      <c r="B285" s="34"/>
      <c r="C285" s="35">
        <v>89567985</v>
      </c>
      <c r="D285" s="35">
        <v>24490000</v>
      </c>
      <c r="E285" s="36">
        <v>0</v>
      </c>
      <c r="F285" s="37"/>
      <c r="G285" s="38">
        <f t="shared" si="21"/>
        <v>-89567985</v>
      </c>
      <c r="H285" s="37"/>
      <c r="I285" s="38">
        <f t="shared" si="23"/>
        <v>-24490000</v>
      </c>
      <c r="J285" s="293"/>
      <c r="K285" s="50"/>
      <c r="L285" s="50"/>
      <c r="M285" s="50"/>
      <c r="N285" s="50"/>
      <c r="O285" s="50"/>
      <c r="P285" s="50"/>
      <c r="Q285" s="50"/>
      <c r="R285" s="50"/>
      <c r="S285" s="50"/>
      <c r="V285" s="52"/>
      <c r="Y285" s="54"/>
      <c r="Z285" s="55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BG285" s="52"/>
    </row>
    <row r="286" spans="1:59" s="53" customFormat="1" ht="178.2" hidden="1" customHeight="1" x14ac:dyDescent="0.35">
      <c r="A286" s="49" t="s">
        <v>240</v>
      </c>
      <c r="B286" s="34">
        <v>41031400</v>
      </c>
      <c r="C286" s="441">
        <v>75077985</v>
      </c>
      <c r="D286" s="441">
        <v>10000000</v>
      </c>
      <c r="E286" s="38">
        <v>0</v>
      </c>
      <c r="F286" s="37">
        <f t="shared" si="20"/>
        <v>0</v>
      </c>
      <c r="G286" s="38">
        <f t="shared" si="21"/>
        <v>-75077985</v>
      </c>
      <c r="H286" s="37">
        <f t="shared" si="22"/>
        <v>0</v>
      </c>
      <c r="I286" s="38">
        <f t="shared" si="23"/>
        <v>-10000000</v>
      </c>
      <c r="J286" s="293"/>
      <c r="K286" s="50"/>
      <c r="L286" s="50"/>
      <c r="M286" s="50"/>
      <c r="N286" s="50"/>
      <c r="O286" s="50"/>
      <c r="P286" s="50"/>
      <c r="Q286" s="50"/>
      <c r="R286" s="50"/>
      <c r="S286" s="50"/>
      <c r="V286" s="52"/>
      <c r="Y286" s="54"/>
      <c r="Z286" s="55"/>
      <c r="AA286" s="56"/>
      <c r="AB286" s="331"/>
      <c r="AC286" s="331"/>
      <c r="AD286" s="331"/>
      <c r="AE286" s="56"/>
      <c r="AF286" s="331"/>
      <c r="AG286" s="331"/>
      <c r="AH286" s="331"/>
      <c r="AI286" s="56"/>
      <c r="AJ286" s="331"/>
      <c r="AK286" s="331"/>
      <c r="AL286" s="331"/>
      <c r="AM286" s="56"/>
      <c r="AN286" s="331"/>
      <c r="AO286" s="331"/>
      <c r="AP286" s="331"/>
      <c r="AQ286" s="57"/>
      <c r="BG286" s="52"/>
    </row>
    <row r="287" spans="1:59" s="53" customFormat="1" ht="105" hidden="1" customHeight="1" x14ac:dyDescent="0.35">
      <c r="A287" s="49" t="s">
        <v>162</v>
      </c>
      <c r="B287" s="34">
        <v>41034500</v>
      </c>
      <c r="C287" s="441">
        <v>0</v>
      </c>
      <c r="D287" s="441">
        <v>0</v>
      </c>
      <c r="E287" s="38">
        <v>0</v>
      </c>
      <c r="F287" s="37" t="e">
        <f t="shared" si="20"/>
        <v>#DIV/0!</v>
      </c>
      <c r="G287" s="38">
        <f t="shared" si="21"/>
        <v>0</v>
      </c>
      <c r="H287" s="37" t="e">
        <f t="shared" si="22"/>
        <v>#DIV/0!</v>
      </c>
      <c r="I287" s="38">
        <f t="shared" si="23"/>
        <v>0</v>
      </c>
      <c r="J287" s="293"/>
      <c r="K287" s="50"/>
      <c r="L287" s="50"/>
      <c r="M287" s="50"/>
      <c r="N287" s="50"/>
      <c r="O287" s="50"/>
      <c r="P287" s="50"/>
      <c r="Q287" s="50"/>
      <c r="R287" s="50"/>
      <c r="S287" s="50"/>
      <c r="V287" s="52"/>
      <c r="Y287" s="54"/>
      <c r="Z287" s="55"/>
      <c r="AA287" s="56"/>
      <c r="AB287" s="331"/>
      <c r="AC287" s="331"/>
      <c r="AD287" s="331"/>
      <c r="AE287" s="56"/>
      <c r="AF287" s="331"/>
      <c r="AG287" s="331"/>
      <c r="AH287" s="331"/>
      <c r="AI287" s="56"/>
      <c r="AJ287" s="331"/>
      <c r="AK287" s="331"/>
      <c r="AL287" s="331"/>
      <c r="AM287" s="56"/>
      <c r="AN287" s="331"/>
      <c r="AO287" s="331"/>
      <c r="AP287" s="331"/>
      <c r="AQ287" s="57"/>
      <c r="BG287" s="52"/>
    </row>
    <row r="288" spans="1:59" s="53" customFormat="1" ht="145.19999999999999" hidden="1" customHeight="1" x14ac:dyDescent="0.35">
      <c r="A288" s="442" t="s">
        <v>241</v>
      </c>
      <c r="B288" s="34">
        <v>41052900</v>
      </c>
      <c r="C288" s="441">
        <v>0</v>
      </c>
      <c r="D288" s="441">
        <v>0</v>
      </c>
      <c r="E288" s="38">
        <v>0</v>
      </c>
      <c r="F288" s="37" t="e">
        <f t="shared" si="20"/>
        <v>#DIV/0!</v>
      </c>
      <c r="G288" s="38">
        <f t="shared" si="21"/>
        <v>0</v>
      </c>
      <c r="H288" s="37" t="e">
        <f t="shared" si="22"/>
        <v>#DIV/0!</v>
      </c>
      <c r="I288" s="38">
        <f t="shared" si="23"/>
        <v>0</v>
      </c>
      <c r="J288" s="293"/>
      <c r="K288" s="50"/>
      <c r="L288" s="50"/>
      <c r="M288" s="50"/>
      <c r="N288" s="50"/>
      <c r="O288" s="50"/>
      <c r="P288" s="50"/>
      <c r="Q288" s="50"/>
      <c r="R288" s="50"/>
      <c r="S288" s="50"/>
      <c r="V288" s="52"/>
      <c r="Y288" s="443"/>
      <c r="Z288" s="55"/>
      <c r="AA288" s="56"/>
      <c r="AB288" s="331"/>
      <c r="AC288" s="331"/>
      <c r="AD288" s="331"/>
      <c r="AE288" s="56"/>
      <c r="AF288" s="331"/>
      <c r="AG288" s="331"/>
      <c r="AH288" s="331"/>
      <c r="AI288" s="56"/>
      <c r="AJ288" s="331"/>
      <c r="AK288" s="331"/>
      <c r="AL288" s="331"/>
      <c r="AM288" s="56"/>
      <c r="AN288" s="331"/>
      <c r="AO288" s="331"/>
      <c r="AP288" s="331"/>
      <c r="AQ288" s="57"/>
      <c r="BG288" s="52"/>
    </row>
    <row r="289" spans="1:59" s="53" customFormat="1" ht="98.4" hidden="1" customHeight="1" x14ac:dyDescent="0.35">
      <c r="A289" s="49" t="s">
        <v>242</v>
      </c>
      <c r="B289" s="34">
        <v>41053600</v>
      </c>
      <c r="C289" s="441">
        <v>0</v>
      </c>
      <c r="D289" s="441">
        <v>0</v>
      </c>
      <c r="E289" s="38">
        <v>0</v>
      </c>
      <c r="F289" s="37" t="e">
        <f t="shared" si="20"/>
        <v>#DIV/0!</v>
      </c>
      <c r="G289" s="38">
        <f t="shared" si="21"/>
        <v>0</v>
      </c>
      <c r="H289" s="37" t="e">
        <f t="shared" si="22"/>
        <v>#DIV/0!</v>
      </c>
      <c r="I289" s="38">
        <f t="shared" si="23"/>
        <v>0</v>
      </c>
      <c r="J289" s="293"/>
      <c r="K289" s="50"/>
      <c r="L289" s="50"/>
      <c r="M289" s="50"/>
      <c r="N289" s="50"/>
      <c r="O289" s="50"/>
      <c r="P289" s="50"/>
      <c r="Q289" s="50"/>
      <c r="R289" s="50"/>
      <c r="S289" s="50"/>
      <c r="V289" s="52"/>
      <c r="Y289" s="54"/>
      <c r="Z289" s="55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BG289" s="52"/>
    </row>
    <row r="290" spans="1:59" s="53" customFormat="1" ht="43.2" hidden="1" x14ac:dyDescent="0.35">
      <c r="A290" s="49"/>
      <c r="B290" s="34">
        <v>41034301</v>
      </c>
      <c r="C290" s="35"/>
      <c r="D290" s="35"/>
      <c r="E290" s="36"/>
      <c r="F290" s="37" t="e">
        <f t="shared" si="20"/>
        <v>#DIV/0!</v>
      </c>
      <c r="G290" s="38">
        <f t="shared" si="21"/>
        <v>0</v>
      </c>
      <c r="H290" s="37" t="e">
        <f t="shared" si="22"/>
        <v>#DIV/0!</v>
      </c>
      <c r="I290" s="38">
        <f t="shared" si="23"/>
        <v>0</v>
      </c>
      <c r="J290" s="293"/>
      <c r="K290" s="50"/>
      <c r="L290" s="50"/>
      <c r="M290" s="50"/>
      <c r="N290" s="50"/>
      <c r="O290" s="50"/>
      <c r="P290" s="50"/>
      <c r="Q290" s="50"/>
      <c r="R290" s="50"/>
      <c r="S290" s="50"/>
      <c r="V290" s="52"/>
      <c r="Y290" s="54"/>
      <c r="Z290" s="55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BG290" s="52"/>
    </row>
    <row r="291" spans="1:59" s="53" customFormat="1" ht="43.2" hidden="1" x14ac:dyDescent="0.35">
      <c r="A291" s="49"/>
      <c r="B291" s="34">
        <v>41034500</v>
      </c>
      <c r="C291" s="35"/>
      <c r="D291" s="35"/>
      <c r="E291" s="36"/>
      <c r="F291" s="37" t="e">
        <f t="shared" si="20"/>
        <v>#DIV/0!</v>
      </c>
      <c r="G291" s="38">
        <f t="shared" si="21"/>
        <v>0</v>
      </c>
      <c r="H291" s="37" t="e">
        <f t="shared" si="22"/>
        <v>#DIV/0!</v>
      </c>
      <c r="I291" s="38">
        <f t="shared" si="23"/>
        <v>0</v>
      </c>
      <c r="J291" s="293"/>
      <c r="K291" s="50"/>
      <c r="L291" s="50"/>
      <c r="M291" s="50"/>
      <c r="N291" s="50"/>
      <c r="O291" s="50"/>
      <c r="P291" s="50"/>
      <c r="Q291" s="50"/>
      <c r="R291" s="50"/>
      <c r="S291" s="50"/>
      <c r="V291" s="52"/>
      <c r="Y291" s="54"/>
      <c r="Z291" s="55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BG291" s="52"/>
    </row>
    <row r="292" spans="1:59" s="53" customFormat="1" ht="75" hidden="1" customHeight="1" x14ac:dyDescent="0.35">
      <c r="A292" s="444" t="s">
        <v>181</v>
      </c>
      <c r="B292" s="483">
        <v>41053900</v>
      </c>
      <c r="C292" s="35">
        <v>0</v>
      </c>
      <c r="D292" s="35">
        <v>0</v>
      </c>
      <c r="E292" s="36">
        <v>0</v>
      </c>
      <c r="F292" s="37" t="e">
        <f t="shared" si="20"/>
        <v>#DIV/0!</v>
      </c>
      <c r="G292" s="38">
        <f t="shared" si="21"/>
        <v>0</v>
      </c>
      <c r="H292" s="37" t="e">
        <f t="shared" si="22"/>
        <v>#DIV/0!</v>
      </c>
      <c r="I292" s="38">
        <f t="shared" si="23"/>
        <v>0</v>
      </c>
      <c r="J292" s="293"/>
      <c r="K292" s="50"/>
      <c r="L292" s="50"/>
      <c r="M292" s="50"/>
      <c r="N292" s="50"/>
      <c r="O292" s="50"/>
      <c r="P292" s="50"/>
      <c r="Q292" s="50"/>
      <c r="R292" s="50"/>
      <c r="S292" s="50"/>
      <c r="V292" s="52"/>
      <c r="Y292" s="54"/>
      <c r="Z292" s="55"/>
      <c r="AA292" s="56"/>
      <c r="AB292" s="331"/>
      <c r="AC292" s="331"/>
      <c r="AD292" s="331"/>
      <c r="AE292" s="56"/>
      <c r="AF292" s="331"/>
      <c r="AG292" s="331"/>
      <c r="AH292" s="331"/>
      <c r="AI292" s="56"/>
      <c r="AJ292" s="331"/>
      <c r="AK292" s="331"/>
      <c r="AL292" s="331"/>
      <c r="AM292" s="56"/>
      <c r="AN292" s="331"/>
      <c r="AO292" s="331"/>
      <c r="AP292" s="331"/>
      <c r="AQ292" s="57"/>
      <c r="BG292" s="52"/>
    </row>
    <row r="293" spans="1:59" s="147" customFormat="1" ht="74.400000000000006" hidden="1" customHeight="1" x14ac:dyDescent="0.35">
      <c r="A293" s="445" t="s">
        <v>243</v>
      </c>
      <c r="B293" s="484"/>
      <c r="C293" s="441">
        <v>0</v>
      </c>
      <c r="D293" s="441">
        <v>0</v>
      </c>
      <c r="E293" s="38">
        <v>0</v>
      </c>
      <c r="F293" s="37" t="e">
        <f t="shared" si="20"/>
        <v>#DIV/0!</v>
      </c>
      <c r="G293" s="38">
        <f t="shared" si="21"/>
        <v>0</v>
      </c>
      <c r="H293" s="37" t="e">
        <f t="shared" si="22"/>
        <v>#DIV/0!</v>
      </c>
      <c r="I293" s="38">
        <f t="shared" si="23"/>
        <v>0</v>
      </c>
      <c r="J293" s="446"/>
      <c r="K293" s="330"/>
      <c r="L293" s="330"/>
      <c r="M293" s="330"/>
      <c r="N293" s="330"/>
      <c r="O293" s="50"/>
      <c r="P293" s="330"/>
      <c r="Q293" s="330"/>
      <c r="R293" s="330"/>
      <c r="S293" s="50"/>
      <c r="V293" s="52"/>
      <c r="Y293" s="322"/>
      <c r="Z293" s="447"/>
      <c r="AA293" s="331"/>
      <c r="AB293" s="331"/>
      <c r="AC293" s="331"/>
      <c r="AD293" s="331"/>
      <c r="AE293" s="331"/>
      <c r="AF293" s="331"/>
      <c r="AG293" s="331"/>
      <c r="AH293" s="331"/>
      <c r="AI293" s="331"/>
      <c r="AJ293" s="331"/>
      <c r="AK293" s="331"/>
      <c r="AL293" s="331"/>
      <c r="AM293" s="331"/>
      <c r="AN293" s="331"/>
      <c r="AO293" s="331"/>
      <c r="AP293" s="331"/>
      <c r="AQ293" s="331"/>
      <c r="BG293" s="324"/>
    </row>
    <row r="294" spans="1:59" s="53" customFormat="1" ht="39.75" hidden="1" customHeight="1" x14ac:dyDescent="0.35">
      <c r="A294" s="444" t="s">
        <v>244</v>
      </c>
      <c r="B294" s="485"/>
      <c r="C294" s="35"/>
      <c r="D294" s="35"/>
      <c r="E294" s="36"/>
      <c r="F294" s="37" t="e">
        <f t="shared" si="20"/>
        <v>#DIV/0!</v>
      </c>
      <c r="G294" s="38">
        <f t="shared" si="21"/>
        <v>0</v>
      </c>
      <c r="H294" s="37" t="e">
        <f t="shared" si="22"/>
        <v>#DIV/0!</v>
      </c>
      <c r="I294" s="38">
        <f t="shared" si="23"/>
        <v>0</v>
      </c>
      <c r="J294" s="293"/>
      <c r="K294" s="50"/>
      <c r="L294" s="50"/>
      <c r="M294" s="50"/>
      <c r="N294" s="50"/>
      <c r="O294" s="50"/>
      <c r="P294" s="50"/>
      <c r="Q294" s="50"/>
      <c r="R294" s="50"/>
      <c r="S294" s="50"/>
      <c r="V294" s="52"/>
      <c r="Y294" s="54"/>
      <c r="Z294" s="55"/>
      <c r="AA294" s="56"/>
      <c r="AB294" s="331"/>
      <c r="AC294" s="331"/>
      <c r="AD294" s="331"/>
      <c r="AE294" s="56"/>
      <c r="AF294" s="331"/>
      <c r="AG294" s="331"/>
      <c r="AH294" s="331"/>
      <c r="AI294" s="56"/>
      <c r="AJ294" s="331"/>
      <c r="AK294" s="331"/>
      <c r="AL294" s="331"/>
      <c r="AM294" s="56"/>
      <c r="AN294" s="331"/>
      <c r="AO294" s="331"/>
      <c r="AP294" s="331"/>
      <c r="AQ294" s="57"/>
      <c r="BG294" s="52"/>
    </row>
    <row r="295" spans="1:59" s="147" customFormat="1" ht="60" customHeight="1" x14ac:dyDescent="0.35">
      <c r="A295" s="49" t="s">
        <v>245</v>
      </c>
      <c r="B295" s="34"/>
      <c r="C295" s="35">
        <v>161123757</v>
      </c>
      <c r="D295" s="35">
        <v>27181678</v>
      </c>
      <c r="E295" s="36">
        <v>12280237.940000001</v>
      </c>
      <c r="F295" s="37">
        <f t="shared" si="20"/>
        <v>7.6216184184434086</v>
      </c>
      <c r="G295" s="38">
        <f t="shared" si="21"/>
        <v>-148843519.06</v>
      </c>
      <c r="H295" s="37"/>
      <c r="I295" s="38">
        <f t="shared" si="23"/>
        <v>-14901440.059999999</v>
      </c>
      <c r="J295" s="293"/>
      <c r="K295" s="50"/>
      <c r="L295" s="50"/>
      <c r="M295" s="50"/>
      <c r="N295" s="50"/>
      <c r="O295" s="50"/>
      <c r="P295" s="50"/>
      <c r="Q295" s="50"/>
      <c r="R295" s="50"/>
      <c r="S295" s="50"/>
      <c r="V295" s="52"/>
      <c r="Y295" s="54"/>
      <c r="Z295" s="55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BG295" s="52"/>
    </row>
    <row r="296" spans="1:59" s="147" customFormat="1" ht="69" customHeight="1" x14ac:dyDescent="0.35">
      <c r="A296" s="444" t="s">
        <v>246</v>
      </c>
      <c r="B296" s="448"/>
      <c r="C296" s="449">
        <v>3198220500</v>
      </c>
      <c r="D296" s="449">
        <v>753467621</v>
      </c>
      <c r="E296" s="450">
        <v>639062315.04000008</v>
      </c>
      <c r="F296" s="37">
        <f t="shared" si="20"/>
        <v>19.981809104156518</v>
      </c>
      <c r="G296" s="38">
        <f t="shared" si="21"/>
        <v>-2559158184.96</v>
      </c>
      <c r="H296" s="37">
        <f t="shared" si="22"/>
        <v>84.816161601189776</v>
      </c>
      <c r="I296" s="38">
        <f t="shared" si="23"/>
        <v>-114405305.95999992</v>
      </c>
      <c r="J296" s="451"/>
      <c r="K296" s="50"/>
      <c r="L296" s="453"/>
      <c r="M296" s="453"/>
      <c r="N296" s="453"/>
      <c r="O296" s="50"/>
      <c r="P296" s="453"/>
      <c r="Q296" s="453"/>
      <c r="R296" s="453"/>
      <c r="S296" s="453"/>
      <c r="V296" s="52"/>
      <c r="Y296" s="54"/>
      <c r="Z296" s="55"/>
      <c r="AA296" s="57"/>
      <c r="AB296" s="452"/>
      <c r="AC296" s="452"/>
      <c r="AD296" s="452"/>
      <c r="AE296" s="57"/>
      <c r="AF296" s="452"/>
      <c r="AG296" s="452"/>
      <c r="AH296" s="452"/>
      <c r="AI296" s="57"/>
      <c r="AJ296" s="452"/>
      <c r="AK296" s="452"/>
      <c r="AL296" s="452"/>
      <c r="AM296" s="57"/>
      <c r="AN296" s="452"/>
      <c r="AO296" s="452"/>
      <c r="AP296" s="452"/>
      <c r="AQ296" s="452"/>
      <c r="BG296" s="52"/>
    </row>
    <row r="297" spans="1:59" s="186" customFormat="1" ht="62.4" customHeight="1" x14ac:dyDescent="0.6">
      <c r="A297" s="454" t="s">
        <v>247</v>
      </c>
      <c r="B297" s="455"/>
      <c r="C297" s="441">
        <v>2729326732</v>
      </c>
      <c r="D297" s="441">
        <v>643252738</v>
      </c>
      <c r="E297" s="38">
        <v>555070525.18000007</v>
      </c>
      <c r="F297" s="37">
        <f>E297/C297*100</f>
        <v>20.337269212662374</v>
      </c>
      <c r="G297" s="38">
        <f>E297-C297</f>
        <v>-2174256206.8199997</v>
      </c>
      <c r="H297" s="37">
        <f>E297/D297*100</f>
        <v>86.291202880196693</v>
      </c>
      <c r="I297" s="38">
        <f>E297-D297</f>
        <v>-88182212.819999933</v>
      </c>
      <c r="J297" s="260"/>
    </row>
    <row r="298" spans="1:59" ht="75.75" hidden="1" customHeight="1" x14ac:dyDescent="0.45">
      <c r="A298" s="456"/>
      <c r="B298" s="457"/>
      <c r="C298" s="458"/>
      <c r="D298" s="458"/>
      <c r="E298" s="458"/>
      <c r="F298" s="458"/>
      <c r="G298" s="458"/>
      <c r="H298" s="458"/>
      <c r="I298" s="458"/>
      <c r="J298" s="459"/>
      <c r="S298" s="17"/>
      <c r="W298" s="5"/>
    </row>
    <row r="299" spans="1:59" s="5" customFormat="1" x14ac:dyDescent="0.4">
      <c r="A299" s="465"/>
      <c r="B299" s="467"/>
      <c r="C299" s="167"/>
      <c r="D299" s="167"/>
      <c r="E299" s="167"/>
      <c r="F299" s="167"/>
      <c r="G299" s="167"/>
      <c r="H299" s="167"/>
      <c r="I299" s="167"/>
      <c r="J299" s="167"/>
    </row>
    <row r="300" spans="1:59" s="5" customFormat="1" x14ac:dyDescent="0.4">
      <c r="A300" s="464"/>
      <c r="B300" s="467"/>
      <c r="C300" s="460"/>
      <c r="D300" s="460"/>
      <c r="E300" s="460"/>
      <c r="F300" s="460"/>
      <c r="G300" s="460"/>
      <c r="H300" s="460"/>
      <c r="I300" s="460"/>
      <c r="J300" s="460"/>
    </row>
    <row r="301" spans="1:59" s="5" customFormat="1" ht="29.4" customHeight="1" x14ac:dyDescent="0.4">
      <c r="A301" s="464"/>
      <c r="B301" s="467"/>
      <c r="C301" s="460"/>
      <c r="D301" s="460"/>
      <c r="E301" s="460"/>
      <c r="F301" s="460"/>
      <c r="G301" s="460"/>
      <c r="H301" s="460"/>
      <c r="I301" s="460"/>
      <c r="J301" s="460"/>
    </row>
    <row r="302" spans="1:59" s="5" customFormat="1" x14ac:dyDescent="0.4">
      <c r="A302" s="465"/>
      <c r="B302" s="467"/>
      <c r="C302" s="167"/>
      <c r="D302" s="167"/>
      <c r="E302" s="167"/>
      <c r="F302" s="167"/>
      <c r="G302" s="167"/>
      <c r="H302" s="167"/>
      <c r="I302" s="167"/>
      <c r="J302" s="167"/>
    </row>
    <row r="303" spans="1:59" s="5" customFormat="1" x14ac:dyDescent="0.4">
      <c r="A303" s="465"/>
      <c r="B303" s="467"/>
      <c r="C303" s="167"/>
      <c r="D303" s="167"/>
      <c r="E303" s="167"/>
      <c r="F303" s="167"/>
      <c r="G303" s="167"/>
      <c r="H303" s="167"/>
      <c r="I303" s="167"/>
      <c r="J303" s="167"/>
    </row>
    <row r="304" spans="1:59" s="5" customFormat="1" x14ac:dyDescent="0.4">
      <c r="A304" s="465"/>
      <c r="B304" s="466"/>
      <c r="C304" s="167"/>
      <c r="D304" s="167"/>
      <c r="E304" s="167"/>
      <c r="F304" s="167"/>
      <c r="G304" s="167"/>
      <c r="H304" s="167"/>
      <c r="I304" s="167"/>
      <c r="J304" s="167"/>
    </row>
    <row r="305" spans="1:10" s="5" customFormat="1" x14ac:dyDescent="0.4">
      <c r="A305" s="465"/>
      <c r="B305" s="466"/>
      <c r="C305" s="167"/>
      <c r="D305" s="167"/>
      <c r="E305" s="167"/>
      <c r="F305" s="167"/>
      <c r="G305" s="167"/>
      <c r="H305" s="167"/>
      <c r="I305" s="167"/>
      <c r="J305" s="167"/>
    </row>
    <row r="306" spans="1:10" s="5" customFormat="1" x14ac:dyDescent="0.4">
      <c r="A306" s="465"/>
      <c r="B306" s="466"/>
      <c r="C306" s="167"/>
      <c r="D306" s="167"/>
      <c r="E306" s="167"/>
      <c r="F306" s="167"/>
      <c r="G306" s="167"/>
      <c r="H306" s="167"/>
      <c r="I306" s="167"/>
      <c r="J306" s="167"/>
    </row>
    <row r="307" spans="1:10" s="5" customFormat="1" x14ac:dyDescent="0.4">
      <c r="A307" s="463"/>
      <c r="B307" s="466"/>
      <c r="C307" s="460"/>
      <c r="D307" s="460"/>
      <c r="E307" s="460"/>
      <c r="F307" s="460"/>
      <c r="G307" s="460"/>
      <c r="H307" s="460"/>
      <c r="I307" s="460"/>
      <c r="J307" s="460"/>
    </row>
    <row r="308" spans="1:10" s="5" customFormat="1" x14ac:dyDescent="0.4">
      <c r="A308" s="468"/>
      <c r="B308" s="466"/>
      <c r="C308" s="167"/>
      <c r="D308" s="167"/>
      <c r="E308" s="167"/>
      <c r="F308" s="167"/>
      <c r="G308" s="167"/>
      <c r="H308" s="167"/>
      <c r="I308" s="167"/>
      <c r="J308" s="167"/>
    </row>
    <row r="309" spans="1:10" s="5" customFormat="1" x14ac:dyDescent="0.4">
      <c r="A309" s="465"/>
      <c r="B309" s="466"/>
      <c r="C309" s="167"/>
      <c r="D309" s="167"/>
      <c r="E309" s="167"/>
      <c r="F309" s="167"/>
      <c r="G309" s="167"/>
      <c r="H309" s="167"/>
      <c r="I309" s="167"/>
      <c r="J309" s="167"/>
    </row>
    <row r="310" spans="1:10" s="5" customFormat="1" x14ac:dyDescent="0.4">
      <c r="A310" s="465"/>
      <c r="B310" s="466"/>
      <c r="C310" s="167"/>
      <c r="D310" s="167"/>
      <c r="E310" s="167"/>
      <c r="F310" s="167"/>
      <c r="G310" s="167"/>
      <c r="H310" s="167"/>
      <c r="I310" s="167"/>
      <c r="J310" s="167"/>
    </row>
    <row r="311" spans="1:10" s="5" customFormat="1" x14ac:dyDescent="0.4">
      <c r="A311" s="465"/>
      <c r="B311" s="466"/>
      <c r="C311" s="167"/>
      <c r="D311" s="167"/>
      <c r="E311" s="167"/>
      <c r="F311" s="167"/>
      <c r="G311" s="167"/>
      <c r="H311" s="167"/>
      <c r="I311" s="167"/>
      <c r="J311" s="167"/>
    </row>
    <row r="312" spans="1:10" s="5" customFormat="1" x14ac:dyDescent="0.4">
      <c r="A312" s="463"/>
      <c r="B312" s="466"/>
      <c r="C312" s="22"/>
      <c r="D312" s="22"/>
      <c r="E312" s="22"/>
      <c r="F312" s="22"/>
      <c r="G312" s="22"/>
      <c r="H312" s="22"/>
      <c r="I312" s="22"/>
      <c r="J312" s="22"/>
    </row>
    <row r="313" spans="1:10" s="5" customFormat="1" x14ac:dyDescent="0.4">
      <c r="A313" s="463"/>
      <c r="B313" s="466"/>
      <c r="C313" s="22"/>
      <c r="D313" s="22"/>
      <c r="E313" s="22"/>
      <c r="F313" s="22"/>
      <c r="G313" s="22"/>
      <c r="H313" s="22"/>
      <c r="I313" s="22"/>
      <c r="J313" s="22"/>
    </row>
    <row r="314" spans="1:10" s="5" customFormat="1" x14ac:dyDescent="0.4">
      <c r="A314" s="464"/>
      <c r="B314" s="466"/>
      <c r="C314" s="167"/>
      <c r="D314" s="167"/>
      <c r="E314" s="167"/>
      <c r="F314" s="167"/>
      <c r="G314" s="167"/>
      <c r="H314" s="167"/>
      <c r="I314" s="167"/>
      <c r="J314" s="167"/>
    </row>
    <row r="315" spans="1:10" s="5" customFormat="1" x14ac:dyDescent="0.4">
      <c r="A315" s="464"/>
      <c r="B315" s="466"/>
      <c r="C315" s="167"/>
      <c r="D315" s="167"/>
      <c r="E315" s="167"/>
      <c r="F315" s="167"/>
      <c r="G315" s="167"/>
      <c r="H315" s="167"/>
      <c r="I315" s="167"/>
      <c r="J315" s="167"/>
    </row>
    <row r="316" spans="1:10" s="5" customFormat="1" x14ac:dyDescent="0.4">
      <c r="A316" s="465"/>
      <c r="B316" s="466"/>
      <c r="C316" s="167"/>
      <c r="D316" s="167"/>
      <c r="E316" s="167"/>
      <c r="F316" s="167"/>
      <c r="G316" s="167"/>
      <c r="H316" s="167"/>
      <c r="I316" s="167"/>
      <c r="J316" s="167"/>
    </row>
    <row r="317" spans="1:10" s="5" customFormat="1" x14ac:dyDescent="0.4">
      <c r="A317" s="465"/>
      <c r="B317" s="466"/>
      <c r="C317" s="167"/>
      <c r="D317" s="167"/>
      <c r="E317" s="167"/>
      <c r="F317" s="167"/>
      <c r="G317" s="167"/>
      <c r="H317" s="167"/>
      <c r="I317" s="167"/>
      <c r="J317" s="167"/>
    </row>
    <row r="318" spans="1:10" s="5" customFormat="1" x14ac:dyDescent="0.4">
      <c r="A318" s="465"/>
      <c r="B318" s="466"/>
      <c r="C318" s="167"/>
      <c r="D318" s="167"/>
      <c r="E318" s="167"/>
      <c r="F318" s="167"/>
      <c r="G318" s="167"/>
      <c r="H318" s="167"/>
      <c r="I318" s="167"/>
      <c r="J318" s="167"/>
    </row>
    <row r="319" spans="1:10" s="5" customFormat="1" x14ac:dyDescent="0.4">
      <c r="A319" s="463"/>
      <c r="B319" s="466"/>
      <c r="C319" s="460"/>
      <c r="D319" s="460"/>
      <c r="E319" s="460"/>
      <c r="F319" s="460"/>
      <c r="G319" s="460"/>
      <c r="H319" s="460"/>
      <c r="I319" s="460"/>
      <c r="J319" s="460"/>
    </row>
    <row r="320" spans="1:10" s="5" customFormat="1" x14ac:dyDescent="0.4">
      <c r="A320" s="463"/>
      <c r="B320" s="466"/>
      <c r="C320" s="460"/>
      <c r="D320" s="460"/>
      <c r="E320" s="460"/>
      <c r="F320" s="460"/>
      <c r="G320" s="460"/>
      <c r="H320" s="460"/>
      <c r="I320" s="460"/>
      <c r="J320" s="460"/>
    </row>
    <row r="321" spans="1:10" s="5" customFormat="1" x14ac:dyDescent="0.4">
      <c r="A321" s="464"/>
      <c r="B321" s="466"/>
      <c r="C321" s="460"/>
      <c r="D321" s="460"/>
      <c r="E321" s="460"/>
      <c r="F321" s="460"/>
      <c r="G321" s="460"/>
      <c r="H321" s="460"/>
      <c r="I321" s="460"/>
      <c r="J321" s="460"/>
    </row>
    <row r="322" spans="1:10" s="5" customFormat="1" x14ac:dyDescent="0.4">
      <c r="A322" s="464"/>
      <c r="B322" s="466"/>
      <c r="C322" s="167"/>
      <c r="D322" s="167"/>
      <c r="E322" s="167"/>
      <c r="F322" s="167"/>
      <c r="G322" s="167"/>
      <c r="H322" s="167"/>
      <c r="I322" s="167"/>
      <c r="J322" s="167"/>
    </row>
    <row r="323" spans="1:10" s="5" customFormat="1" x14ac:dyDescent="0.4">
      <c r="A323" s="465"/>
      <c r="B323" s="466"/>
      <c r="C323" s="167"/>
      <c r="D323" s="167"/>
      <c r="E323" s="167"/>
      <c r="F323" s="167"/>
      <c r="G323" s="167"/>
      <c r="H323" s="167"/>
      <c r="I323" s="167"/>
      <c r="J323" s="167"/>
    </row>
    <row r="324" spans="1:10" s="5" customFormat="1" x14ac:dyDescent="0.4">
      <c r="A324" s="465"/>
      <c r="B324" s="466"/>
      <c r="C324" s="167"/>
      <c r="D324" s="167"/>
      <c r="E324" s="167"/>
      <c r="F324" s="167"/>
      <c r="G324" s="167"/>
      <c r="H324" s="167"/>
      <c r="I324" s="167"/>
      <c r="J324" s="167"/>
    </row>
    <row r="325" spans="1:10" s="5" customFormat="1" x14ac:dyDescent="0.4">
      <c r="A325" s="465"/>
      <c r="B325" s="466"/>
      <c r="C325" s="167"/>
      <c r="D325" s="167"/>
      <c r="E325" s="167"/>
      <c r="F325" s="167"/>
      <c r="G325" s="167"/>
      <c r="H325" s="167"/>
      <c r="I325" s="167"/>
      <c r="J325" s="167"/>
    </row>
    <row r="326" spans="1:10" s="5" customFormat="1" x14ac:dyDescent="0.4">
      <c r="A326" s="463"/>
      <c r="B326" s="466"/>
      <c r="C326" s="22"/>
      <c r="D326" s="22"/>
      <c r="E326" s="22"/>
      <c r="F326" s="22"/>
      <c r="G326" s="22"/>
      <c r="H326" s="22"/>
      <c r="I326" s="22"/>
      <c r="J326" s="22"/>
    </row>
    <row r="327" spans="1:10" s="5" customFormat="1" x14ac:dyDescent="0.4">
      <c r="A327" s="463"/>
      <c r="B327" s="466"/>
      <c r="C327" s="22"/>
      <c r="D327" s="22"/>
      <c r="E327" s="22"/>
      <c r="F327" s="22"/>
      <c r="G327" s="22"/>
      <c r="H327" s="22"/>
      <c r="I327" s="22"/>
      <c r="J327" s="22"/>
    </row>
    <row r="328" spans="1:10" s="5" customFormat="1" x14ac:dyDescent="0.4">
      <c r="A328" s="464"/>
      <c r="B328" s="466"/>
      <c r="C328" s="22"/>
      <c r="D328" s="460"/>
      <c r="E328" s="460"/>
      <c r="F328" s="22"/>
      <c r="G328" s="460"/>
      <c r="H328" s="460"/>
      <c r="I328" s="22"/>
      <c r="J328" s="460"/>
    </row>
    <row r="329" spans="1:10" s="5" customFormat="1" x14ac:dyDescent="0.4">
      <c r="A329" s="464"/>
      <c r="B329" s="466"/>
      <c r="C329" s="167"/>
      <c r="D329" s="167"/>
      <c r="E329" s="167"/>
      <c r="F329" s="167"/>
      <c r="G329" s="167"/>
      <c r="H329" s="167"/>
      <c r="I329" s="167"/>
      <c r="J329" s="167"/>
    </row>
    <row r="330" spans="1:10" s="5" customFormat="1" x14ac:dyDescent="0.4">
      <c r="A330" s="465"/>
      <c r="B330" s="466"/>
      <c r="C330" s="167"/>
      <c r="D330" s="167"/>
      <c r="E330" s="167"/>
      <c r="F330" s="167"/>
      <c r="G330" s="167"/>
      <c r="H330" s="167"/>
      <c r="I330" s="167"/>
      <c r="J330" s="167"/>
    </row>
    <row r="331" spans="1:10" s="5" customFormat="1" x14ac:dyDescent="0.4">
      <c r="A331" s="465"/>
      <c r="B331" s="466"/>
      <c r="C331" s="167"/>
      <c r="D331" s="167"/>
      <c r="E331" s="167"/>
      <c r="F331" s="167"/>
      <c r="G331" s="167"/>
      <c r="H331" s="167"/>
      <c r="I331" s="167"/>
      <c r="J331" s="167"/>
    </row>
    <row r="332" spans="1:10" s="5" customFormat="1" x14ac:dyDescent="0.4">
      <c r="A332" s="465"/>
      <c r="B332" s="466"/>
      <c r="C332" s="167"/>
      <c r="D332" s="167"/>
      <c r="E332" s="167"/>
      <c r="F332" s="167"/>
      <c r="G332" s="167"/>
      <c r="H332" s="167"/>
      <c r="I332" s="167"/>
      <c r="J332" s="167"/>
    </row>
    <row r="333" spans="1:10" s="5" customFormat="1" x14ac:dyDescent="0.4">
      <c r="A333" s="463"/>
      <c r="B333" s="466"/>
      <c r="C333" s="22"/>
      <c r="D333" s="22"/>
      <c r="E333" s="22"/>
      <c r="F333" s="22"/>
      <c r="G333" s="22"/>
      <c r="H333" s="22"/>
      <c r="I333" s="22"/>
      <c r="J333" s="22"/>
    </row>
    <row r="334" spans="1:10" s="5" customFormat="1" x14ac:dyDescent="0.4">
      <c r="A334" s="463"/>
      <c r="B334" s="466"/>
      <c r="C334" s="22"/>
      <c r="D334" s="22"/>
      <c r="E334" s="22"/>
      <c r="F334" s="22"/>
      <c r="G334" s="22"/>
      <c r="H334" s="22"/>
      <c r="I334" s="22"/>
      <c r="J334" s="22"/>
    </row>
    <row r="335" spans="1:10" s="5" customFormat="1" x14ac:dyDescent="0.4">
      <c r="A335" s="464"/>
      <c r="B335" s="466"/>
      <c r="C335" s="22"/>
      <c r="D335" s="22"/>
      <c r="E335" s="22"/>
      <c r="F335" s="22"/>
      <c r="G335" s="22"/>
      <c r="H335" s="22"/>
      <c r="I335" s="22"/>
      <c r="J335" s="22"/>
    </row>
    <row r="336" spans="1:10" s="5" customFormat="1" x14ac:dyDescent="0.4">
      <c r="A336" s="464"/>
      <c r="B336" s="466"/>
      <c r="C336" s="167"/>
      <c r="D336" s="167"/>
      <c r="E336" s="167"/>
      <c r="F336" s="167"/>
      <c r="G336" s="167"/>
      <c r="H336" s="167"/>
      <c r="I336" s="167"/>
      <c r="J336" s="167"/>
    </row>
    <row r="337" spans="1:10" s="5" customFormat="1" x14ac:dyDescent="0.4">
      <c r="A337" s="465"/>
      <c r="B337" s="466"/>
      <c r="C337" s="167"/>
      <c r="D337" s="167"/>
      <c r="E337" s="167"/>
      <c r="F337" s="167"/>
      <c r="G337" s="167"/>
      <c r="H337" s="167"/>
      <c r="I337" s="167"/>
      <c r="J337" s="167"/>
    </row>
    <row r="338" spans="1:10" s="5" customFormat="1" x14ac:dyDescent="0.4">
      <c r="A338" s="465"/>
      <c r="B338" s="466"/>
      <c r="C338" s="167"/>
      <c r="D338" s="167"/>
      <c r="E338" s="167"/>
      <c r="F338" s="167"/>
      <c r="G338" s="167"/>
      <c r="H338" s="167"/>
      <c r="I338" s="167"/>
      <c r="J338" s="167"/>
    </row>
    <row r="339" spans="1:10" s="5" customFormat="1" x14ac:dyDescent="0.4">
      <c r="A339" s="465"/>
      <c r="B339" s="466"/>
      <c r="C339" s="167"/>
      <c r="D339" s="167"/>
      <c r="E339" s="167"/>
      <c r="F339" s="167"/>
      <c r="G339" s="167"/>
      <c r="H339" s="167"/>
      <c r="I339" s="167"/>
      <c r="J339" s="167"/>
    </row>
    <row r="340" spans="1:10" s="5" customFormat="1" x14ac:dyDescent="0.4">
      <c r="A340" s="463"/>
      <c r="B340" s="466"/>
      <c r="C340" s="22"/>
      <c r="D340" s="22"/>
      <c r="E340" s="22"/>
      <c r="F340" s="22"/>
      <c r="G340" s="22"/>
      <c r="H340" s="22"/>
      <c r="I340" s="22"/>
      <c r="J340" s="22"/>
    </row>
    <row r="341" spans="1:10" s="5" customFormat="1" x14ac:dyDescent="0.4">
      <c r="A341" s="463"/>
      <c r="B341" s="466"/>
      <c r="C341" s="22"/>
      <c r="D341" s="22"/>
      <c r="E341" s="22"/>
      <c r="F341" s="22"/>
      <c r="G341" s="22"/>
      <c r="H341" s="22"/>
      <c r="I341" s="22"/>
      <c r="J341" s="22"/>
    </row>
    <row r="342" spans="1:10" s="5" customFormat="1" x14ac:dyDescent="0.4">
      <c r="A342" s="464"/>
      <c r="B342" s="466"/>
      <c r="C342" s="22"/>
      <c r="D342" s="22"/>
      <c r="E342" s="22"/>
      <c r="F342" s="22"/>
      <c r="G342" s="22"/>
      <c r="H342" s="22"/>
      <c r="I342" s="22"/>
      <c r="J342" s="22"/>
    </row>
    <row r="343" spans="1:10" s="5" customFormat="1" x14ac:dyDescent="0.4">
      <c r="A343" s="464"/>
      <c r="B343" s="466"/>
      <c r="C343" s="167"/>
      <c r="D343" s="167"/>
      <c r="E343" s="167"/>
      <c r="F343" s="167"/>
      <c r="G343" s="167"/>
      <c r="H343" s="167"/>
      <c r="I343" s="167"/>
      <c r="J343" s="167"/>
    </row>
    <row r="344" spans="1:10" s="5" customFormat="1" x14ac:dyDescent="0.4">
      <c r="A344" s="465"/>
      <c r="B344" s="466"/>
      <c r="C344" s="167"/>
      <c r="D344" s="167"/>
      <c r="E344" s="167"/>
      <c r="F344" s="167"/>
      <c r="G344" s="167"/>
      <c r="H344" s="167"/>
      <c r="I344" s="167"/>
      <c r="J344" s="167"/>
    </row>
    <row r="345" spans="1:10" s="5" customFormat="1" x14ac:dyDescent="0.4">
      <c r="A345" s="465"/>
      <c r="B345" s="466"/>
      <c r="C345" s="167"/>
      <c r="D345" s="167"/>
      <c r="E345" s="167"/>
      <c r="F345" s="167"/>
      <c r="G345" s="167"/>
      <c r="H345" s="167"/>
      <c r="I345" s="167"/>
      <c r="J345" s="167"/>
    </row>
    <row r="346" spans="1:10" s="5" customFormat="1" x14ac:dyDescent="0.4">
      <c r="A346" s="465"/>
      <c r="B346" s="466"/>
      <c r="C346" s="167"/>
      <c r="D346" s="167"/>
      <c r="E346" s="167"/>
      <c r="F346" s="167"/>
      <c r="G346" s="167"/>
      <c r="H346" s="167"/>
      <c r="I346" s="167"/>
      <c r="J346" s="167"/>
    </row>
    <row r="347" spans="1:10" s="5" customFormat="1" x14ac:dyDescent="0.4">
      <c r="A347" s="463"/>
      <c r="B347" s="466"/>
      <c r="C347" s="22"/>
      <c r="D347" s="22"/>
      <c r="E347" s="22"/>
      <c r="F347" s="22"/>
      <c r="G347" s="22"/>
      <c r="H347" s="22"/>
      <c r="I347" s="22"/>
      <c r="J347" s="22"/>
    </row>
    <row r="348" spans="1:10" s="5" customFormat="1" x14ac:dyDescent="0.4">
      <c r="A348" s="463"/>
      <c r="B348" s="466"/>
      <c r="C348" s="22"/>
      <c r="D348" s="22"/>
      <c r="E348" s="22"/>
      <c r="F348" s="22"/>
      <c r="G348" s="22"/>
      <c r="H348" s="22"/>
      <c r="I348" s="22"/>
      <c r="J348" s="22"/>
    </row>
    <row r="349" spans="1:10" s="5" customFormat="1" x14ac:dyDescent="0.4">
      <c r="A349" s="464"/>
      <c r="B349" s="466"/>
      <c r="C349" s="22"/>
      <c r="D349" s="22"/>
      <c r="E349" s="22"/>
      <c r="F349" s="22"/>
      <c r="G349" s="22"/>
      <c r="H349" s="22"/>
      <c r="I349" s="22"/>
      <c r="J349" s="22"/>
    </row>
    <row r="350" spans="1:10" s="5" customFormat="1" x14ac:dyDescent="0.4">
      <c r="A350" s="464"/>
      <c r="B350" s="466"/>
      <c r="C350" s="167"/>
      <c r="D350" s="167"/>
      <c r="E350" s="167"/>
      <c r="F350" s="167"/>
      <c r="G350" s="167"/>
      <c r="H350" s="167"/>
      <c r="I350" s="167"/>
      <c r="J350" s="167"/>
    </row>
    <row r="351" spans="1:10" s="5" customFormat="1" x14ac:dyDescent="0.4">
      <c r="A351" s="465"/>
      <c r="B351" s="466"/>
      <c r="C351" s="167"/>
      <c r="D351" s="167"/>
      <c r="E351" s="167"/>
      <c r="F351" s="167"/>
      <c r="G351" s="167"/>
      <c r="H351" s="167"/>
      <c r="I351" s="167"/>
      <c r="J351" s="167"/>
    </row>
    <row r="352" spans="1:10" s="5" customFormat="1" x14ac:dyDescent="0.4">
      <c r="A352" s="465"/>
      <c r="B352" s="466"/>
      <c r="C352" s="167"/>
      <c r="D352" s="167"/>
      <c r="E352" s="167"/>
      <c r="F352" s="167"/>
      <c r="G352" s="167"/>
      <c r="H352" s="167"/>
      <c r="I352" s="167"/>
      <c r="J352" s="167"/>
    </row>
    <row r="353" spans="1:10" s="5" customFormat="1" x14ac:dyDescent="0.4">
      <c r="A353" s="465"/>
      <c r="B353" s="466"/>
      <c r="C353" s="167"/>
      <c r="D353" s="167"/>
      <c r="E353" s="167"/>
      <c r="F353" s="167"/>
      <c r="G353" s="167"/>
      <c r="H353" s="167"/>
      <c r="I353" s="167"/>
      <c r="J353" s="167"/>
    </row>
    <row r="354" spans="1:10" s="5" customFormat="1" x14ac:dyDescent="0.4">
      <c r="A354" s="465"/>
      <c r="B354" s="466"/>
      <c r="C354" s="167"/>
      <c r="D354" s="167"/>
      <c r="E354" s="167"/>
      <c r="F354" s="167"/>
      <c r="G354" s="167"/>
      <c r="H354" s="167"/>
      <c r="I354" s="167"/>
      <c r="J354" s="167"/>
    </row>
    <row r="355" spans="1:10" s="5" customFormat="1" x14ac:dyDescent="0.4">
      <c r="A355" s="465"/>
      <c r="B355" s="466"/>
      <c r="C355" s="167"/>
      <c r="D355" s="167"/>
      <c r="E355" s="167"/>
      <c r="F355" s="167"/>
      <c r="G355" s="167"/>
      <c r="H355" s="167"/>
      <c r="I355" s="167"/>
      <c r="J355" s="167"/>
    </row>
    <row r="356" spans="1:10" s="5" customFormat="1" x14ac:dyDescent="0.4">
      <c r="A356" s="465"/>
      <c r="B356" s="466"/>
      <c r="C356" s="167"/>
      <c r="D356" s="167"/>
      <c r="E356" s="167"/>
      <c r="F356" s="167"/>
      <c r="G356" s="167"/>
      <c r="H356" s="167"/>
      <c r="I356" s="167"/>
      <c r="J356" s="167"/>
    </row>
    <row r="357" spans="1:10" s="5" customFormat="1" x14ac:dyDescent="0.4">
      <c r="A357" s="465"/>
      <c r="B357" s="466"/>
      <c r="C357" s="167"/>
      <c r="D357" s="167"/>
      <c r="E357" s="167"/>
      <c r="F357" s="167"/>
      <c r="G357" s="167"/>
      <c r="H357" s="167"/>
      <c r="I357" s="167"/>
      <c r="J357" s="167"/>
    </row>
    <row r="358" spans="1:10" s="5" customFormat="1" x14ac:dyDescent="0.4">
      <c r="A358" s="465"/>
      <c r="B358" s="466"/>
      <c r="C358" s="167"/>
      <c r="D358" s="167"/>
      <c r="E358" s="167"/>
      <c r="F358" s="167"/>
      <c r="G358" s="167"/>
      <c r="H358" s="167"/>
      <c r="I358" s="167"/>
      <c r="J358" s="167"/>
    </row>
    <row r="359" spans="1:10" s="5" customFormat="1" x14ac:dyDescent="0.4">
      <c r="A359" s="465"/>
      <c r="B359" s="466"/>
      <c r="C359" s="167"/>
      <c r="D359" s="167"/>
      <c r="E359" s="167"/>
      <c r="F359" s="167"/>
      <c r="G359" s="167"/>
      <c r="H359" s="167"/>
      <c r="I359" s="167"/>
      <c r="J359" s="167"/>
    </row>
    <row r="360" spans="1:10" s="5" customFormat="1" x14ac:dyDescent="0.4">
      <c r="A360" s="465"/>
      <c r="B360" s="466"/>
      <c r="C360" s="167"/>
      <c r="D360" s="167"/>
      <c r="E360" s="167"/>
      <c r="F360" s="167"/>
      <c r="G360" s="167"/>
      <c r="H360" s="167"/>
      <c r="I360" s="167"/>
      <c r="J360" s="167"/>
    </row>
    <row r="361" spans="1:10" s="5" customFormat="1" x14ac:dyDescent="0.4">
      <c r="A361" s="465"/>
      <c r="B361" s="466"/>
      <c r="C361" s="167"/>
      <c r="D361" s="167"/>
      <c r="E361" s="167"/>
      <c r="F361" s="167"/>
      <c r="G361" s="167"/>
      <c r="H361" s="167"/>
      <c r="I361" s="167"/>
      <c r="J361" s="167"/>
    </row>
    <row r="362" spans="1:10" s="5" customFormat="1" x14ac:dyDescent="0.4">
      <c r="A362" s="465"/>
      <c r="B362" s="466"/>
      <c r="C362" s="167"/>
      <c r="D362" s="167"/>
      <c r="E362" s="167"/>
      <c r="F362" s="167"/>
      <c r="G362" s="167"/>
      <c r="H362" s="167"/>
      <c r="I362" s="167"/>
      <c r="J362" s="167"/>
    </row>
    <row r="363" spans="1:10" s="5" customFormat="1" x14ac:dyDescent="0.4">
      <c r="A363" s="465"/>
      <c r="B363" s="466"/>
      <c r="C363" s="167"/>
      <c r="D363" s="167"/>
      <c r="E363" s="167"/>
      <c r="F363" s="167"/>
      <c r="G363" s="167"/>
      <c r="H363" s="167"/>
      <c r="I363" s="167"/>
      <c r="J363" s="167"/>
    </row>
    <row r="364" spans="1:10" s="5" customFormat="1" x14ac:dyDescent="0.4">
      <c r="A364" s="465"/>
      <c r="B364" s="466"/>
      <c r="C364" s="167"/>
      <c r="D364" s="167"/>
      <c r="E364" s="167"/>
      <c r="F364" s="167"/>
      <c r="G364" s="167"/>
      <c r="H364" s="167"/>
      <c r="I364" s="167"/>
      <c r="J364" s="167"/>
    </row>
    <row r="365" spans="1:10" s="5" customFormat="1" x14ac:dyDescent="0.4">
      <c r="A365" s="465"/>
      <c r="B365" s="466"/>
      <c r="C365" s="167"/>
      <c r="D365" s="167"/>
      <c r="E365" s="167"/>
      <c r="F365" s="167"/>
      <c r="G365" s="167"/>
      <c r="H365" s="167"/>
      <c r="I365" s="167"/>
      <c r="J365" s="167"/>
    </row>
    <row r="366" spans="1:10" s="5" customFormat="1" x14ac:dyDescent="0.4">
      <c r="A366" s="465"/>
      <c r="B366" s="469"/>
      <c r="C366" s="167"/>
      <c r="D366" s="167"/>
      <c r="E366" s="167"/>
      <c r="F366" s="167"/>
      <c r="G366" s="167"/>
      <c r="H366" s="167"/>
      <c r="I366" s="167"/>
      <c r="J366" s="167"/>
    </row>
    <row r="367" spans="1:10" s="5" customFormat="1" x14ac:dyDescent="0.4">
      <c r="A367" s="463"/>
      <c r="B367" s="469"/>
      <c r="C367" s="460"/>
      <c r="D367" s="460"/>
      <c r="E367" s="460"/>
      <c r="F367" s="460"/>
      <c r="G367" s="460"/>
      <c r="H367" s="460"/>
      <c r="I367" s="460"/>
      <c r="J367" s="460"/>
    </row>
    <row r="368" spans="1:10" s="5" customFormat="1" x14ac:dyDescent="0.4">
      <c r="A368" s="463"/>
      <c r="B368" s="469"/>
      <c r="C368" s="460"/>
      <c r="D368" s="460"/>
      <c r="E368" s="460"/>
      <c r="F368" s="460"/>
      <c r="G368" s="460"/>
      <c r="H368" s="460"/>
      <c r="I368" s="460"/>
      <c r="J368" s="460"/>
    </row>
    <row r="369" spans="1:61" s="5" customFormat="1" x14ac:dyDescent="0.4">
      <c r="A369" s="464"/>
      <c r="B369" s="469"/>
      <c r="C369" s="460"/>
      <c r="D369" s="460"/>
      <c r="E369" s="460"/>
      <c r="F369" s="460"/>
      <c r="G369" s="460"/>
      <c r="H369" s="460"/>
      <c r="I369" s="460"/>
      <c r="J369" s="460"/>
    </row>
    <row r="370" spans="1:61" x14ac:dyDescent="0.4">
      <c r="A370" s="462"/>
      <c r="B370" s="470"/>
      <c r="C370" s="471"/>
      <c r="D370" s="471"/>
      <c r="E370" s="471"/>
      <c r="F370" s="471"/>
      <c r="G370" s="471"/>
      <c r="H370" s="471"/>
      <c r="I370" s="471"/>
      <c r="J370" s="471"/>
      <c r="W370" s="5"/>
    </row>
    <row r="371" spans="1:61" x14ac:dyDescent="0.4">
      <c r="B371" s="470"/>
      <c r="C371" s="471"/>
      <c r="D371" s="471"/>
      <c r="E371" s="471"/>
      <c r="F371" s="471"/>
      <c r="G371" s="471"/>
      <c r="H371" s="471"/>
      <c r="I371" s="471"/>
      <c r="J371" s="471"/>
      <c r="W371" s="5"/>
    </row>
    <row r="372" spans="1:61" x14ac:dyDescent="0.4">
      <c r="B372" s="470"/>
      <c r="C372" s="471"/>
      <c r="D372" s="471"/>
      <c r="E372" s="471"/>
      <c r="F372" s="471"/>
      <c r="G372" s="471"/>
      <c r="H372" s="471"/>
      <c r="I372" s="471"/>
      <c r="J372" s="471"/>
      <c r="W372" s="5"/>
    </row>
    <row r="373" spans="1:61" x14ac:dyDescent="0.4">
      <c r="B373" s="470"/>
      <c r="C373" s="20"/>
      <c r="D373" s="20"/>
      <c r="E373" s="20"/>
      <c r="F373" s="20"/>
      <c r="G373" s="20"/>
      <c r="H373" s="20"/>
      <c r="I373" s="20"/>
      <c r="J373" s="20"/>
      <c r="W373" s="5"/>
    </row>
    <row r="374" spans="1:61" s="399" customFormat="1" ht="22.2" x14ac:dyDescent="0.35">
      <c r="A374" s="472"/>
      <c r="B374" s="473"/>
      <c r="C374" s="474"/>
      <c r="D374" s="475"/>
      <c r="E374" s="475"/>
      <c r="F374" s="474"/>
      <c r="G374" s="475"/>
      <c r="H374" s="475"/>
      <c r="I374" s="474"/>
      <c r="J374" s="475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</row>
    <row r="375" spans="1:61" x14ac:dyDescent="0.4">
      <c r="A375" s="476"/>
      <c r="B375" s="470"/>
      <c r="C375" s="477"/>
      <c r="D375" s="477"/>
      <c r="E375" s="477"/>
      <c r="F375" s="477"/>
      <c r="G375" s="477"/>
      <c r="H375" s="477"/>
      <c r="I375" s="477"/>
      <c r="J375" s="477"/>
      <c r="W375" s="5"/>
    </row>
    <row r="376" spans="1:61" x14ac:dyDescent="0.4">
      <c r="B376" s="470"/>
      <c r="C376" s="477"/>
      <c r="D376" s="477"/>
      <c r="E376" s="477"/>
      <c r="F376" s="477"/>
      <c r="G376" s="477"/>
      <c r="H376" s="477"/>
      <c r="I376" s="477"/>
      <c r="J376" s="477"/>
      <c r="W376" s="5"/>
    </row>
    <row r="377" spans="1:61" x14ac:dyDescent="0.4">
      <c r="B377" s="470"/>
      <c r="C377" s="20"/>
      <c r="D377" s="20"/>
      <c r="E377" s="20"/>
      <c r="F377" s="20"/>
      <c r="G377" s="20"/>
      <c r="H377" s="20"/>
      <c r="I377" s="20"/>
      <c r="J377" s="20"/>
      <c r="W377" s="5"/>
    </row>
    <row r="378" spans="1:61" x14ac:dyDescent="0.4">
      <c r="B378" s="478"/>
      <c r="C378" s="20"/>
      <c r="D378" s="20"/>
      <c r="E378" s="20"/>
      <c r="F378" s="20"/>
      <c r="G378" s="20"/>
      <c r="H378" s="20"/>
      <c r="I378" s="20"/>
      <c r="J378" s="20"/>
      <c r="W378" s="5"/>
    </row>
    <row r="379" spans="1:61" s="399" customFormat="1" ht="22.2" x14ac:dyDescent="0.35">
      <c r="A379" s="472"/>
      <c r="B379" s="479"/>
      <c r="C379" s="474"/>
      <c r="D379" s="474"/>
      <c r="E379" s="474"/>
      <c r="F379" s="474"/>
      <c r="G379" s="474"/>
      <c r="H379" s="474"/>
      <c r="I379" s="474"/>
      <c r="J379" s="47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</row>
    <row r="380" spans="1:61" x14ac:dyDescent="0.4">
      <c r="A380" s="476"/>
      <c r="B380" s="461"/>
      <c r="C380" s="20"/>
      <c r="D380" s="20"/>
      <c r="E380" s="20"/>
      <c r="F380" s="20"/>
      <c r="G380" s="20"/>
      <c r="H380" s="20"/>
      <c r="I380" s="20"/>
      <c r="J380" s="20"/>
      <c r="W380" s="5"/>
    </row>
    <row r="381" spans="1:61" x14ac:dyDescent="0.4">
      <c r="B381" s="461"/>
      <c r="C381" s="471"/>
      <c r="D381" s="471"/>
      <c r="E381" s="471"/>
      <c r="F381" s="471"/>
      <c r="G381" s="471"/>
      <c r="H381" s="471"/>
      <c r="I381" s="471"/>
      <c r="J381" s="471"/>
      <c r="W381" s="5"/>
    </row>
    <row r="382" spans="1:61" x14ac:dyDescent="0.4">
      <c r="B382" s="461"/>
      <c r="C382" s="471"/>
      <c r="D382" s="471"/>
      <c r="E382" s="471"/>
      <c r="F382" s="471"/>
      <c r="G382" s="471"/>
      <c r="H382" s="471"/>
      <c r="I382" s="471"/>
      <c r="J382" s="471"/>
      <c r="W382" s="5"/>
    </row>
    <row r="383" spans="1:61" x14ac:dyDescent="0.4">
      <c r="B383" s="461"/>
      <c r="C383" s="20"/>
      <c r="D383" s="20"/>
      <c r="E383" s="20"/>
      <c r="F383" s="20"/>
      <c r="G383" s="20"/>
      <c r="H383" s="20"/>
      <c r="I383" s="20"/>
      <c r="J383" s="20"/>
      <c r="W383" s="5"/>
    </row>
    <row r="384" spans="1:61" s="399" customFormat="1" ht="22.2" x14ac:dyDescent="0.35">
      <c r="A384" s="472"/>
      <c r="B384" s="479"/>
      <c r="C384" s="474"/>
      <c r="D384" s="474"/>
      <c r="E384" s="474"/>
      <c r="F384" s="474"/>
      <c r="G384" s="474"/>
      <c r="H384" s="474"/>
      <c r="I384" s="474"/>
      <c r="J384" s="47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</row>
    <row r="385" spans="1:23" x14ac:dyDescent="0.4">
      <c r="A385" s="476"/>
      <c r="B385" s="461"/>
      <c r="C385" s="20"/>
      <c r="D385" s="20"/>
      <c r="E385" s="20"/>
      <c r="F385" s="20"/>
      <c r="G385" s="20"/>
      <c r="H385" s="20"/>
      <c r="I385" s="20"/>
      <c r="J385" s="20"/>
      <c r="W385" s="5"/>
    </row>
    <row r="386" spans="1:23" x14ac:dyDescent="0.4">
      <c r="B386" s="461"/>
      <c r="C386" s="20"/>
      <c r="D386" s="20"/>
      <c r="E386" s="20"/>
      <c r="F386" s="20"/>
      <c r="G386" s="20"/>
      <c r="H386" s="20"/>
      <c r="I386" s="20"/>
      <c r="J386" s="20"/>
      <c r="W386" s="5"/>
    </row>
    <row r="387" spans="1:23" x14ac:dyDescent="0.4">
      <c r="B387" s="461"/>
      <c r="C387" s="20"/>
      <c r="D387" s="20"/>
      <c r="E387" s="20"/>
      <c r="F387" s="20"/>
      <c r="G387" s="20"/>
      <c r="H387" s="20"/>
      <c r="I387" s="20"/>
      <c r="J387" s="20"/>
      <c r="W387" s="5"/>
    </row>
    <row r="388" spans="1:23" x14ac:dyDescent="0.4">
      <c r="B388" s="461"/>
      <c r="C388" s="471"/>
      <c r="D388" s="471"/>
      <c r="E388" s="471"/>
      <c r="F388" s="471"/>
      <c r="G388" s="471"/>
      <c r="H388" s="471"/>
      <c r="I388" s="471"/>
      <c r="J388" s="471"/>
      <c r="W388" s="5"/>
    </row>
    <row r="389" spans="1:23" x14ac:dyDescent="0.4">
      <c r="A389" s="18"/>
      <c r="B389" s="461"/>
      <c r="C389" s="480"/>
      <c r="D389" s="480"/>
      <c r="E389" s="480"/>
      <c r="F389" s="480"/>
      <c r="G389" s="480"/>
      <c r="H389" s="480"/>
      <c r="I389" s="480"/>
      <c r="J389" s="480"/>
      <c r="W389" s="5"/>
    </row>
    <row r="390" spans="1:23" x14ac:dyDescent="0.4">
      <c r="A390" s="18"/>
      <c r="B390" s="461"/>
      <c r="C390" s="480"/>
      <c r="D390" s="480"/>
      <c r="E390" s="480"/>
      <c r="F390" s="480"/>
      <c r="G390" s="480"/>
      <c r="H390" s="480"/>
      <c r="I390" s="480"/>
      <c r="J390" s="480"/>
      <c r="W390" s="5"/>
    </row>
    <row r="391" spans="1:23" x14ac:dyDescent="0.4">
      <c r="A391" s="462"/>
      <c r="B391" s="461"/>
      <c r="C391" s="480"/>
      <c r="D391" s="480"/>
      <c r="E391" s="480"/>
      <c r="F391" s="480"/>
      <c r="G391" s="480"/>
      <c r="H391" s="480"/>
      <c r="I391" s="480"/>
      <c r="J391" s="480"/>
      <c r="W391" s="5"/>
    </row>
    <row r="392" spans="1:23" x14ac:dyDescent="0.4">
      <c r="A392" s="462"/>
      <c r="B392" s="461"/>
      <c r="C392" s="471"/>
      <c r="D392" s="471"/>
      <c r="E392" s="471"/>
      <c r="F392" s="471"/>
      <c r="G392" s="471"/>
      <c r="H392" s="471"/>
      <c r="I392" s="471"/>
      <c r="J392" s="471"/>
      <c r="W392" s="5"/>
    </row>
    <row r="393" spans="1:23" x14ac:dyDescent="0.4">
      <c r="B393" s="461"/>
      <c r="C393" s="471"/>
      <c r="D393" s="471"/>
      <c r="E393" s="471"/>
      <c r="F393" s="471"/>
      <c r="G393" s="471"/>
      <c r="H393" s="471"/>
      <c r="I393" s="471"/>
      <c r="J393" s="471"/>
      <c r="W393" s="5"/>
    </row>
    <row r="394" spans="1:23" x14ac:dyDescent="0.4">
      <c r="B394" s="461"/>
      <c r="C394" s="471"/>
      <c r="D394" s="471"/>
      <c r="E394" s="471"/>
      <c r="F394" s="471"/>
      <c r="G394" s="471"/>
      <c r="H394" s="471"/>
      <c r="I394" s="471"/>
      <c r="J394" s="471"/>
      <c r="W394" s="5"/>
    </row>
    <row r="395" spans="1:23" x14ac:dyDescent="0.4">
      <c r="B395" s="461"/>
      <c r="C395" s="471"/>
      <c r="D395" s="471"/>
      <c r="E395" s="471"/>
      <c r="F395" s="471"/>
      <c r="G395" s="471"/>
      <c r="H395" s="471"/>
      <c r="I395" s="471"/>
      <c r="J395" s="471"/>
      <c r="W395" s="5"/>
    </row>
    <row r="396" spans="1:23" x14ac:dyDescent="0.4">
      <c r="A396" s="18"/>
      <c r="B396" s="461"/>
      <c r="C396" s="480"/>
      <c r="D396" s="480"/>
      <c r="E396" s="480"/>
      <c r="F396" s="480"/>
      <c r="G396" s="480"/>
      <c r="H396" s="480"/>
      <c r="I396" s="480"/>
      <c r="J396" s="480"/>
      <c r="W396" s="5"/>
    </row>
    <row r="397" spans="1:23" x14ac:dyDescent="0.4">
      <c r="A397" s="18"/>
      <c r="B397" s="461"/>
      <c r="C397" s="480"/>
      <c r="D397" s="480"/>
      <c r="E397" s="480"/>
      <c r="F397" s="480"/>
      <c r="G397" s="480"/>
      <c r="H397" s="480"/>
      <c r="I397" s="480"/>
      <c r="J397" s="480"/>
      <c r="W397" s="5"/>
    </row>
    <row r="398" spans="1:23" x14ac:dyDescent="0.4">
      <c r="A398" s="462"/>
      <c r="B398" s="461"/>
      <c r="C398" s="480"/>
      <c r="D398" s="480"/>
      <c r="E398" s="480"/>
      <c r="F398" s="480"/>
      <c r="G398" s="480"/>
      <c r="H398" s="480"/>
      <c r="I398" s="480"/>
      <c r="J398" s="480"/>
      <c r="W398" s="5"/>
    </row>
    <row r="399" spans="1:23" x14ac:dyDescent="0.4">
      <c r="A399" s="462"/>
      <c r="B399" s="461"/>
      <c r="C399" s="471"/>
      <c r="D399" s="471"/>
      <c r="E399" s="471"/>
      <c r="F399" s="471"/>
      <c r="G399" s="471"/>
      <c r="H399" s="471"/>
      <c r="I399" s="471"/>
      <c r="J399" s="471"/>
      <c r="W399" s="5"/>
    </row>
    <row r="400" spans="1:23" x14ac:dyDescent="0.4">
      <c r="B400" s="461"/>
      <c r="C400" s="471"/>
      <c r="D400" s="471"/>
      <c r="E400" s="471"/>
      <c r="F400" s="471"/>
      <c r="G400" s="471"/>
      <c r="H400" s="471"/>
      <c r="I400" s="471"/>
      <c r="J400" s="471"/>
      <c r="W400" s="5"/>
    </row>
    <row r="401" spans="1:23" x14ac:dyDescent="0.4">
      <c r="B401" s="461"/>
      <c r="C401" s="471"/>
      <c r="D401" s="471"/>
      <c r="E401" s="471"/>
      <c r="F401" s="471"/>
      <c r="G401" s="471"/>
      <c r="H401" s="471"/>
      <c r="I401" s="471"/>
      <c r="J401" s="471"/>
      <c r="W401" s="5"/>
    </row>
    <row r="402" spans="1:23" x14ac:dyDescent="0.4">
      <c r="B402" s="461"/>
      <c r="C402" s="471"/>
      <c r="D402" s="471"/>
      <c r="E402" s="471"/>
      <c r="F402" s="471"/>
      <c r="G402" s="471"/>
      <c r="H402" s="471"/>
      <c r="I402" s="471"/>
      <c r="J402" s="471"/>
      <c r="W402" s="5"/>
    </row>
    <row r="403" spans="1:23" x14ac:dyDescent="0.4">
      <c r="A403" s="18"/>
      <c r="B403" s="461"/>
      <c r="C403" s="480"/>
      <c r="D403" s="480"/>
      <c r="E403" s="480"/>
      <c r="F403" s="480"/>
      <c r="G403" s="480"/>
      <c r="H403" s="480"/>
      <c r="I403" s="480"/>
      <c r="J403" s="480"/>
      <c r="W403" s="5"/>
    </row>
    <row r="404" spans="1:23" x14ac:dyDescent="0.4">
      <c r="A404" s="18"/>
      <c r="B404" s="461"/>
      <c r="C404" s="480"/>
      <c r="D404" s="480"/>
      <c r="E404" s="480"/>
      <c r="F404" s="480"/>
      <c r="G404" s="480"/>
      <c r="H404" s="480"/>
      <c r="I404" s="480"/>
      <c r="J404" s="480"/>
      <c r="W404" s="5"/>
    </row>
    <row r="405" spans="1:23" x14ac:dyDescent="0.4">
      <c r="A405" s="462"/>
      <c r="B405" s="461"/>
      <c r="C405" s="480"/>
      <c r="D405" s="480"/>
      <c r="E405" s="480"/>
      <c r="F405" s="480"/>
      <c r="G405" s="480"/>
      <c r="H405" s="480"/>
      <c r="I405" s="480"/>
      <c r="J405" s="480"/>
      <c r="W405" s="5"/>
    </row>
    <row r="406" spans="1:23" x14ac:dyDescent="0.4">
      <c r="A406" s="462"/>
      <c r="B406" s="461"/>
      <c r="C406" s="471"/>
      <c r="D406" s="471"/>
      <c r="E406" s="471"/>
      <c r="F406" s="471"/>
      <c r="G406" s="471"/>
      <c r="H406" s="471"/>
      <c r="I406" s="471"/>
      <c r="J406" s="471"/>
      <c r="W406" s="5"/>
    </row>
    <row r="407" spans="1:23" x14ac:dyDescent="0.4">
      <c r="B407" s="461"/>
      <c r="C407" s="471"/>
      <c r="D407" s="471"/>
      <c r="E407" s="471"/>
      <c r="F407" s="471"/>
      <c r="G407" s="471"/>
      <c r="H407" s="471"/>
      <c r="I407" s="471"/>
      <c r="J407" s="471"/>
      <c r="W407" s="5"/>
    </row>
    <row r="408" spans="1:23" x14ac:dyDescent="0.4">
      <c r="B408" s="461"/>
      <c r="C408" s="471"/>
      <c r="D408" s="471"/>
      <c r="E408" s="471"/>
      <c r="F408" s="471"/>
      <c r="G408" s="471"/>
      <c r="H408" s="471"/>
      <c r="I408" s="471"/>
      <c r="J408" s="471"/>
      <c r="W408" s="5"/>
    </row>
    <row r="409" spans="1:23" x14ac:dyDescent="0.4">
      <c r="B409" s="461"/>
      <c r="C409" s="471"/>
      <c r="D409" s="471"/>
      <c r="E409" s="471"/>
      <c r="F409" s="471"/>
      <c r="G409" s="471"/>
      <c r="H409" s="471"/>
      <c r="I409" s="471"/>
      <c r="J409" s="471"/>
      <c r="W409" s="5"/>
    </row>
    <row r="410" spans="1:23" x14ac:dyDescent="0.4">
      <c r="A410" s="18"/>
      <c r="B410" s="461"/>
      <c r="C410" s="480"/>
      <c r="D410" s="480"/>
      <c r="E410" s="480"/>
      <c r="F410" s="480"/>
      <c r="G410" s="480"/>
      <c r="H410" s="480"/>
      <c r="I410" s="480"/>
      <c r="J410" s="480"/>
      <c r="W410" s="5"/>
    </row>
    <row r="411" spans="1:23" x14ac:dyDescent="0.4">
      <c r="A411" s="18"/>
      <c r="B411" s="461"/>
      <c r="C411" s="480"/>
      <c r="D411" s="480"/>
      <c r="E411" s="480"/>
      <c r="F411" s="480"/>
      <c r="G411" s="480"/>
      <c r="H411" s="480"/>
      <c r="I411" s="480"/>
      <c r="J411" s="480"/>
      <c r="W411" s="5"/>
    </row>
    <row r="412" spans="1:23" x14ac:dyDescent="0.4">
      <c r="A412" s="462"/>
      <c r="B412" s="461"/>
      <c r="C412" s="480"/>
      <c r="D412" s="480"/>
      <c r="E412" s="480"/>
      <c r="F412" s="480"/>
      <c r="G412" s="480"/>
      <c r="H412" s="480"/>
      <c r="I412" s="480"/>
      <c r="J412" s="480"/>
      <c r="W412" s="5"/>
    </row>
    <row r="413" spans="1:23" x14ac:dyDescent="0.4">
      <c r="A413" s="462"/>
      <c r="B413" s="461"/>
      <c r="C413" s="471"/>
      <c r="D413" s="471"/>
      <c r="E413" s="471"/>
      <c r="F413" s="471"/>
      <c r="G413" s="471"/>
      <c r="H413" s="471"/>
      <c r="I413" s="471"/>
      <c r="J413" s="471"/>
      <c r="W413" s="5"/>
    </row>
    <row r="414" spans="1:23" x14ac:dyDescent="0.4">
      <c r="B414" s="461"/>
      <c r="C414" s="471"/>
      <c r="D414" s="471"/>
      <c r="E414" s="471"/>
      <c r="F414" s="471"/>
      <c r="G414" s="471"/>
      <c r="H414" s="471"/>
      <c r="I414" s="471"/>
      <c r="J414" s="471"/>
      <c r="W414" s="5"/>
    </row>
    <row r="415" spans="1:23" x14ac:dyDescent="0.4">
      <c r="B415" s="461"/>
      <c r="C415" s="471"/>
      <c r="D415" s="471"/>
      <c r="E415" s="471"/>
      <c r="F415" s="471"/>
      <c r="G415" s="471"/>
      <c r="H415" s="471"/>
      <c r="I415" s="471"/>
      <c r="J415" s="471"/>
      <c r="W415" s="5"/>
    </row>
    <row r="416" spans="1:23" x14ac:dyDescent="0.4">
      <c r="B416" s="461"/>
      <c r="C416" s="471"/>
      <c r="D416" s="471"/>
      <c r="E416" s="471"/>
      <c r="F416" s="471"/>
      <c r="G416" s="471"/>
      <c r="H416" s="471"/>
      <c r="I416" s="471"/>
      <c r="J416" s="471"/>
      <c r="W416" s="5"/>
    </row>
    <row r="417" spans="1:23" x14ac:dyDescent="0.4">
      <c r="A417" s="18"/>
      <c r="B417" s="461"/>
      <c r="C417" s="480"/>
      <c r="D417" s="480"/>
      <c r="E417" s="480"/>
      <c r="F417" s="480"/>
      <c r="G417" s="480"/>
      <c r="H417" s="480"/>
      <c r="I417" s="480"/>
      <c r="J417" s="480"/>
      <c r="W417" s="5"/>
    </row>
    <row r="418" spans="1:23" x14ac:dyDescent="0.4">
      <c r="A418" s="18"/>
      <c r="B418" s="461"/>
      <c r="C418" s="480"/>
      <c r="D418" s="480"/>
      <c r="E418" s="480"/>
      <c r="F418" s="480"/>
      <c r="G418" s="480"/>
      <c r="H418" s="480"/>
      <c r="I418" s="480"/>
      <c r="J418" s="480"/>
      <c r="W418" s="5"/>
    </row>
    <row r="419" spans="1:23" x14ac:dyDescent="0.4">
      <c r="A419" s="462"/>
      <c r="B419" s="461"/>
      <c r="C419" s="480"/>
      <c r="D419" s="480"/>
      <c r="E419" s="480"/>
      <c r="F419" s="480"/>
      <c r="G419" s="480"/>
      <c r="H419" s="480"/>
      <c r="I419" s="480"/>
      <c r="J419" s="480"/>
      <c r="W419" s="5"/>
    </row>
    <row r="420" spans="1:23" x14ac:dyDescent="0.4">
      <c r="A420" s="462"/>
      <c r="B420" s="461"/>
      <c r="C420" s="471"/>
      <c r="D420" s="471"/>
      <c r="E420" s="471"/>
      <c r="F420" s="471"/>
      <c r="G420" s="471"/>
      <c r="H420" s="471"/>
      <c r="I420" s="471"/>
      <c r="J420" s="471"/>
      <c r="W420" s="5"/>
    </row>
    <row r="421" spans="1:23" x14ac:dyDescent="0.4">
      <c r="A421" s="462"/>
      <c r="B421" s="461"/>
      <c r="C421" s="471"/>
      <c r="D421" s="471"/>
      <c r="E421" s="471"/>
      <c r="F421" s="471"/>
      <c r="G421" s="471"/>
      <c r="H421" s="471"/>
      <c r="I421" s="471"/>
      <c r="J421" s="471"/>
      <c r="W421" s="5"/>
    </row>
    <row r="422" spans="1:23" x14ac:dyDescent="0.4">
      <c r="B422" s="461"/>
      <c r="C422" s="471"/>
      <c r="D422" s="471"/>
      <c r="E422" s="471"/>
      <c r="F422" s="471"/>
      <c r="G422" s="471"/>
      <c r="H422" s="471"/>
      <c r="I422" s="471"/>
      <c r="J422" s="471"/>
      <c r="W422" s="5"/>
    </row>
    <row r="423" spans="1:23" x14ac:dyDescent="0.4">
      <c r="B423" s="461"/>
      <c r="C423" s="471"/>
      <c r="D423" s="471"/>
      <c r="E423" s="471"/>
      <c r="F423" s="471"/>
      <c r="G423" s="471"/>
      <c r="H423" s="471"/>
      <c r="I423" s="471"/>
      <c r="J423" s="471"/>
      <c r="W423" s="5"/>
    </row>
    <row r="424" spans="1:23" x14ac:dyDescent="0.4">
      <c r="B424" s="461"/>
      <c r="C424" s="471"/>
      <c r="D424" s="471"/>
      <c r="E424" s="471"/>
      <c r="F424" s="471"/>
      <c r="G424" s="471"/>
      <c r="H424" s="471"/>
      <c r="I424" s="471"/>
      <c r="J424" s="471"/>
      <c r="W424" s="5"/>
    </row>
    <row r="425" spans="1:23" x14ac:dyDescent="0.4">
      <c r="B425" s="461"/>
      <c r="C425" s="471"/>
      <c r="D425" s="471"/>
      <c r="E425" s="471"/>
      <c r="F425" s="471"/>
      <c r="G425" s="471"/>
      <c r="H425" s="471"/>
      <c r="I425" s="471"/>
      <c r="J425" s="471"/>
      <c r="W425" s="5"/>
    </row>
    <row r="426" spans="1:23" x14ac:dyDescent="0.4">
      <c r="B426" s="461"/>
      <c r="C426" s="471"/>
      <c r="D426" s="471"/>
      <c r="E426" s="471"/>
      <c r="F426" s="471"/>
      <c r="G426" s="471"/>
      <c r="H426" s="471"/>
      <c r="I426" s="471"/>
      <c r="J426" s="471"/>
      <c r="W426" s="5"/>
    </row>
    <row r="427" spans="1:23" x14ac:dyDescent="0.4">
      <c r="B427" s="461"/>
      <c r="C427" s="471"/>
      <c r="D427" s="471"/>
      <c r="E427" s="471"/>
      <c r="F427" s="471"/>
      <c r="G427" s="471"/>
      <c r="H427" s="471"/>
      <c r="I427" s="471"/>
      <c r="J427" s="471"/>
      <c r="W427" s="5"/>
    </row>
    <row r="428" spans="1:23" x14ac:dyDescent="0.4">
      <c r="B428" s="461"/>
      <c r="C428" s="471"/>
      <c r="D428" s="471"/>
      <c r="E428" s="471"/>
      <c r="F428" s="471"/>
      <c r="G428" s="471"/>
      <c r="H428" s="471"/>
      <c r="I428" s="471"/>
      <c r="J428" s="471"/>
      <c r="W428" s="5"/>
    </row>
    <row r="429" spans="1:23" x14ac:dyDescent="0.4">
      <c r="A429" s="18"/>
      <c r="B429" s="461"/>
      <c r="C429" s="480"/>
      <c r="D429" s="480"/>
      <c r="E429" s="480"/>
      <c r="F429" s="480"/>
      <c r="G429" s="480"/>
      <c r="H429" s="480"/>
      <c r="I429" s="480"/>
      <c r="J429" s="480"/>
      <c r="W429" s="5"/>
    </row>
    <row r="430" spans="1:23" x14ac:dyDescent="0.4">
      <c r="A430" s="18"/>
      <c r="B430" s="461"/>
      <c r="C430" s="480"/>
      <c r="D430" s="480"/>
      <c r="E430" s="480"/>
      <c r="F430" s="480"/>
      <c r="G430" s="480"/>
      <c r="H430" s="480"/>
      <c r="I430" s="480"/>
      <c r="J430" s="480"/>
      <c r="W430" s="5"/>
    </row>
    <row r="431" spans="1:23" x14ac:dyDescent="0.4">
      <c r="A431" s="462"/>
      <c r="B431" s="461"/>
      <c r="C431" s="480"/>
      <c r="D431" s="480"/>
      <c r="E431" s="480"/>
      <c r="F431" s="480"/>
      <c r="G431" s="480"/>
      <c r="H431" s="480"/>
      <c r="I431" s="480"/>
      <c r="J431" s="480"/>
      <c r="W431" s="5"/>
    </row>
    <row r="432" spans="1:23" x14ac:dyDescent="0.4">
      <c r="A432" s="462"/>
      <c r="B432" s="461"/>
      <c r="C432" s="471"/>
      <c r="D432" s="471"/>
      <c r="E432" s="471"/>
      <c r="F432" s="471"/>
      <c r="G432" s="471"/>
      <c r="H432" s="471"/>
      <c r="I432" s="471"/>
      <c r="J432" s="471"/>
      <c r="W432" s="5"/>
    </row>
    <row r="433" spans="1:23" x14ac:dyDescent="0.4">
      <c r="B433" s="461"/>
      <c r="C433" s="471"/>
      <c r="D433" s="471"/>
      <c r="E433" s="471"/>
      <c r="F433" s="471"/>
      <c r="G433" s="471"/>
      <c r="H433" s="471"/>
      <c r="I433" s="471"/>
      <c r="J433" s="471"/>
      <c r="W433" s="5"/>
    </row>
    <row r="434" spans="1:23" x14ac:dyDescent="0.4">
      <c r="B434" s="461"/>
      <c r="C434" s="471"/>
      <c r="D434" s="471"/>
      <c r="E434" s="471"/>
      <c r="F434" s="471"/>
      <c r="G434" s="471"/>
      <c r="H434" s="471"/>
      <c r="I434" s="471"/>
      <c r="J434" s="471"/>
      <c r="W434" s="5"/>
    </row>
    <row r="435" spans="1:23" x14ac:dyDescent="0.4">
      <c r="B435" s="461"/>
      <c r="C435" s="20"/>
      <c r="D435" s="20"/>
      <c r="E435" s="20"/>
      <c r="F435" s="20"/>
      <c r="G435" s="20"/>
      <c r="H435" s="20"/>
      <c r="I435" s="20"/>
      <c r="J435" s="20"/>
      <c r="W435" s="5"/>
    </row>
    <row r="436" spans="1:23" x14ac:dyDescent="0.4">
      <c r="A436" s="462"/>
      <c r="B436" s="461"/>
      <c r="C436" s="20"/>
      <c r="D436" s="20"/>
      <c r="E436" s="20"/>
      <c r="F436" s="20"/>
      <c r="G436" s="20"/>
      <c r="H436" s="20"/>
      <c r="I436" s="20"/>
      <c r="J436" s="20"/>
      <c r="W436" s="5"/>
    </row>
    <row r="437" spans="1:23" x14ac:dyDescent="0.4">
      <c r="A437" s="462"/>
      <c r="B437" s="461"/>
      <c r="C437" s="20"/>
      <c r="D437" s="20"/>
      <c r="E437" s="20"/>
      <c r="F437" s="20"/>
      <c r="G437" s="20"/>
      <c r="H437" s="20"/>
      <c r="I437" s="20"/>
      <c r="J437" s="20"/>
      <c r="W437" s="5"/>
    </row>
    <row r="438" spans="1:23" x14ac:dyDescent="0.4">
      <c r="A438" s="462"/>
      <c r="B438" s="461"/>
      <c r="C438" s="20"/>
      <c r="D438" s="20"/>
      <c r="E438" s="20"/>
      <c r="F438" s="20"/>
      <c r="G438" s="20"/>
      <c r="H438" s="20"/>
      <c r="I438" s="20"/>
      <c r="J438" s="20"/>
      <c r="W438" s="5"/>
    </row>
    <row r="439" spans="1:23" x14ac:dyDescent="0.4">
      <c r="A439" s="462"/>
      <c r="B439" s="461"/>
      <c r="C439" s="20"/>
      <c r="D439" s="20"/>
      <c r="E439" s="20"/>
      <c r="F439" s="20"/>
      <c r="G439" s="20"/>
      <c r="H439" s="20"/>
      <c r="I439" s="20"/>
      <c r="J439" s="20"/>
      <c r="W439" s="5"/>
    </row>
    <row r="440" spans="1:23" x14ac:dyDescent="0.4">
      <c r="A440" s="462"/>
      <c r="B440" s="461"/>
      <c r="C440" s="20"/>
      <c r="D440" s="20"/>
      <c r="E440" s="20"/>
      <c r="F440" s="20"/>
      <c r="G440" s="20"/>
      <c r="H440" s="20"/>
      <c r="I440" s="20"/>
      <c r="J440" s="20"/>
      <c r="W440" s="5"/>
    </row>
    <row r="441" spans="1:23" x14ac:dyDescent="0.4">
      <c r="A441" s="462"/>
      <c r="B441" s="461"/>
      <c r="C441" s="20"/>
      <c r="D441" s="20"/>
      <c r="E441" s="20"/>
      <c r="F441" s="20"/>
      <c r="G441" s="20"/>
      <c r="H441" s="20"/>
      <c r="I441" s="20"/>
      <c r="J441" s="20"/>
      <c r="W441" s="5"/>
    </row>
    <row r="442" spans="1:23" x14ac:dyDescent="0.4">
      <c r="A442" s="462"/>
      <c r="B442" s="461"/>
      <c r="C442" s="20"/>
      <c r="D442" s="20"/>
      <c r="E442" s="20"/>
      <c r="F442" s="20"/>
      <c r="G442" s="20"/>
      <c r="H442" s="20"/>
      <c r="I442" s="20"/>
      <c r="J442" s="20"/>
      <c r="W442" s="5"/>
    </row>
    <row r="443" spans="1:23" x14ac:dyDescent="0.4">
      <c r="A443" s="462"/>
      <c r="C443" s="20"/>
      <c r="D443" s="20"/>
      <c r="E443" s="20"/>
      <c r="F443" s="20"/>
      <c r="G443" s="20"/>
      <c r="H443" s="20"/>
      <c r="I443" s="20"/>
      <c r="J443" s="20"/>
      <c r="W443" s="5"/>
    </row>
    <row r="444" spans="1:23" x14ac:dyDescent="0.4">
      <c r="A444" s="462"/>
      <c r="C444" s="20"/>
      <c r="D444" s="20"/>
      <c r="E444" s="20"/>
      <c r="F444" s="20"/>
      <c r="G444" s="20"/>
      <c r="H444" s="20"/>
      <c r="I444" s="20"/>
      <c r="J444" s="20"/>
      <c r="W444" s="5"/>
    </row>
    <row r="445" spans="1:23" x14ac:dyDescent="0.4">
      <c r="A445" s="462"/>
      <c r="C445" s="20"/>
      <c r="D445" s="20"/>
      <c r="E445" s="20"/>
      <c r="F445" s="20"/>
      <c r="G445" s="20"/>
      <c r="H445" s="20"/>
      <c r="I445" s="20"/>
      <c r="J445" s="20"/>
      <c r="W445" s="5"/>
    </row>
    <row r="446" spans="1:23" x14ac:dyDescent="0.4">
      <c r="A446" s="462"/>
      <c r="C446" s="20"/>
      <c r="D446" s="20"/>
      <c r="E446" s="20"/>
      <c r="F446" s="20"/>
      <c r="G446" s="20"/>
      <c r="H446" s="20"/>
      <c r="I446" s="20"/>
      <c r="J446" s="20"/>
      <c r="W446" s="5"/>
    </row>
    <row r="447" spans="1:23" x14ac:dyDescent="0.4">
      <c r="W447" s="5"/>
    </row>
    <row r="448" spans="1:23" x14ac:dyDescent="0.4">
      <c r="W448" s="5"/>
    </row>
    <row r="449" spans="1:61" s="100" customFormat="1" x14ac:dyDescent="0.4">
      <c r="A449" s="462"/>
      <c r="B449" s="461"/>
      <c r="C449" s="480"/>
      <c r="D449" s="480"/>
      <c r="E449" s="480"/>
      <c r="F449" s="480"/>
      <c r="G449" s="480"/>
      <c r="H449" s="480"/>
      <c r="I449" s="480"/>
      <c r="J449" s="480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</row>
    <row r="450" spans="1:61" x14ac:dyDescent="0.4">
      <c r="C450" s="20"/>
      <c r="D450" s="20"/>
      <c r="E450" s="20"/>
      <c r="I450" s="20"/>
      <c r="W450" s="5"/>
    </row>
    <row r="452" spans="1:61" x14ac:dyDescent="0.4">
      <c r="G452" s="20"/>
    </row>
  </sheetData>
  <mergeCells count="5">
    <mergeCell ref="B292:B294"/>
    <mergeCell ref="B1:G1"/>
    <mergeCell ref="B2:G2"/>
    <mergeCell ref="D3:E3"/>
    <mergeCell ref="F3:H3"/>
  </mergeCells>
  <pageMargins left="0.31496062992125984" right="0.35433070866141736" top="1.1417322834645669" bottom="0.55118110236220474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Аркуш1!Заголовки_для_печати</vt:lpstr>
      <vt:lpstr>Аркуш1!Область_печати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Dohod3ok</dc:creator>
  <cp:lastModifiedBy>Sekretar</cp:lastModifiedBy>
  <cp:lastPrinted>2024-05-14T07:28:27Z</cp:lastPrinted>
  <dcterms:created xsi:type="dcterms:W3CDTF">2024-04-08T06:49:20Z</dcterms:created>
  <dcterms:modified xsi:type="dcterms:W3CDTF">2024-05-14T07:28:28Z</dcterms:modified>
</cp:coreProperties>
</file>