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400" activeTab="1"/>
  </bookViews>
  <sheets>
    <sheet name="мордочка" sheetId="2" r:id="rId1"/>
    <sheet name="опись" sheetId="3" r:id="rId2"/>
    <sheet name="по рахункам" sheetId="4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N25" i="3"/>
  <c r="B96"/>
  <c r="B101" s="1"/>
  <c r="C80"/>
  <c r="N59"/>
  <c r="N62"/>
  <c r="N63"/>
  <c r="N64"/>
  <c r="N65"/>
  <c r="N43"/>
  <c r="N44"/>
  <c r="N45"/>
  <c r="N46"/>
  <c r="N47"/>
  <c r="N48"/>
  <c r="N49"/>
  <c r="N50"/>
  <c r="N51"/>
  <c r="N52"/>
  <c r="N53"/>
  <c r="N54"/>
  <c r="N55"/>
  <c r="N56"/>
  <c r="N57"/>
  <c r="N58"/>
  <c r="N42"/>
  <c r="N34"/>
  <c r="N24"/>
  <c r="N26"/>
  <c r="N27"/>
  <c r="N28"/>
  <c r="N29"/>
  <c r="N30"/>
  <c r="N31"/>
  <c r="N32"/>
  <c r="N33"/>
  <c r="N7"/>
  <c r="N8"/>
  <c r="N9"/>
  <c r="N10"/>
  <c r="N11"/>
  <c r="N12"/>
  <c r="N13"/>
  <c r="N14"/>
  <c r="N15"/>
  <c r="N16"/>
  <c r="N17"/>
  <c r="N18"/>
  <c r="N19"/>
  <c r="N20"/>
  <c r="N21"/>
  <c r="N22"/>
  <c r="N23"/>
  <c r="N6"/>
  <c r="N5"/>
  <c r="L5"/>
  <c r="L42"/>
  <c r="I101"/>
  <c r="L69"/>
  <c r="K69"/>
  <c r="J69"/>
  <c r="I69"/>
  <c r="J66"/>
  <c r="I35"/>
  <c r="L63"/>
  <c r="L64"/>
  <c r="L65"/>
  <c r="L62"/>
  <c r="L60"/>
  <c r="L61"/>
  <c r="L43"/>
  <c r="L44"/>
  <c r="L45"/>
  <c r="L46"/>
  <c r="L47"/>
  <c r="L48"/>
  <c r="L49"/>
  <c r="L50"/>
  <c r="L51"/>
  <c r="L52"/>
  <c r="L53"/>
  <c r="L54"/>
  <c r="L55"/>
  <c r="L56"/>
  <c r="L57"/>
  <c r="L58"/>
  <c r="L59"/>
  <c r="L20"/>
  <c r="L21"/>
  <c r="L22"/>
  <c r="L23"/>
  <c r="L24"/>
  <c r="L25"/>
  <c r="L26"/>
  <c r="L27"/>
  <c r="L28"/>
  <c r="L29"/>
  <c r="L30"/>
  <c r="L31"/>
  <c r="L32"/>
  <c r="L33"/>
  <c r="L34"/>
  <c r="L8"/>
  <c r="L9"/>
  <c r="L10"/>
  <c r="L11"/>
  <c r="L12"/>
  <c r="L13"/>
  <c r="L14"/>
  <c r="L15"/>
  <c r="L16"/>
  <c r="L17"/>
  <c r="L18"/>
  <c r="L19"/>
  <c r="L7"/>
  <c r="J35"/>
  <c r="F6" i="4"/>
  <c r="E6"/>
  <c r="D6"/>
  <c r="C6"/>
  <c r="L66" i="3"/>
  <c r="K66"/>
  <c r="I66"/>
  <c r="H66"/>
  <c r="L35"/>
  <c r="K35"/>
  <c r="H35"/>
  <c r="M35" l="1"/>
  <c r="N35"/>
  <c r="N60"/>
  <c r="N61"/>
  <c r="N66" s="1"/>
  <c r="N69" s="1"/>
  <c r="M66"/>
  <c r="M69"/>
</calcChain>
</file>

<file path=xl/sharedStrings.xml><?xml version="1.0" encoding="utf-8"?>
<sst xmlns="http://schemas.openxmlformats.org/spreadsheetml/2006/main" count="527" uniqueCount="212">
  <si>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</si>
  <si>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</si>
  <si>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</si>
  <si>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</si>
  <si>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</si>
  <si>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ІНВЕНТАРИЗАЦІЙНИЙ ОПИС</t>
  </si>
  <si>
    <t>необоротних активів</t>
  </si>
  <si>
    <t xml:space="preserve"> (основні засоби, нематеріальні активи¹, інші необоротні матеріальні активи, капітальні інвестиції)</t>
  </si>
  <si>
    <t>(дата складання)</t>
  </si>
  <si>
    <t xml:space="preserve">На підставі розпорядчого документа від </t>
  </si>
  <si>
    <t>виконано знімання фактичних залишків основних засобів, нематеріальних активів, інших</t>
  </si>
  <si>
    <t xml:space="preserve"> необоротних матеріальних активів, капітальні інвестиції (необхідне підкреслити), які обліковуються на субрахунку(ах)</t>
  </si>
  <si>
    <t>(номер та назва)</t>
  </si>
  <si>
    <t>та зберігаються</t>
  </si>
  <si>
    <t>станом на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</si>
  <si>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</si>
  <si>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</si>
  <si>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</si>
  <si>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</si>
  <si>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</si>
  <si>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</si>
  <si>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</si>
  <si>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</si>
  <si>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</si>
  <si>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¹Для оформлення інвентарізації об'єктів права інтелектуальнлї власності у складі нематеріальних активів застосовується типова форма № НА-4 "Інвентарізаційний опис об'єктів праваінтелектуальної власності у складі нематеріальних активів", затверджена наказом Міністерства фінансів України від 22 листопада 2004 року № 732, зареєстрованим у Міністерстві юстиції України 14 грудня 2004 року за № 1580/10179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</si>
  <si>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Склад (комора), його (її) фактичне місцезнаходження</t>
    </r>
  </si>
  <si>
    <r>
      <t>(місцезнаходження</t>
    </r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)</t>
    </r>
  </si>
  <si>
    <t>При інвентаризіції встановлено таке:</t>
  </si>
  <si>
    <t>№ з/п</t>
  </si>
  <si>
    <t xml:space="preserve">Найменування,
стисла характеристика та призначення 
об’єкта
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</si>
  <si>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</si>
  <si>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</si>
  <si>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</si>
  <si>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</si>
  <si>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За даними бухгалтерського обліку²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</si>
  <si>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</si>
  <si>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</si>
  <si>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</si>
  <si>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</si>
  <si>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</si>
  <si>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</si>
  <si>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 xml:space="preserve">сума зносу (накопиченої амортизації)
</t>
  </si>
  <si>
    <t xml:space="preserve">балансова вартість </t>
  </si>
  <si>
    <t>строк корисного використання</t>
  </si>
  <si>
    <t>РАЗОМ:</t>
  </si>
  <si>
    <t>X</t>
  </si>
  <si>
    <t>Разом за описом: а) кількість порядкових номерів</t>
  </si>
  <si>
    <t>(прописом)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</si>
  <si>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</si>
  <si>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</si>
  <si>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</si>
  <si>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</si>
  <si>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</si>
  <si>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(ініціали, прізвище)</t>
  </si>
  <si>
    <t>Члени комісії:</t>
  </si>
  <si>
    <t>Вказані в цьому описі дані перевірив:</t>
  </si>
  <si>
    <t>² Графа 11-15 заповнюються бухгалтерською службою</t>
  </si>
  <si>
    <t>Кременчуцька загальноосвітня школа І-ІІІ ступенів № 2</t>
  </si>
  <si>
    <t>24827810</t>
  </si>
  <si>
    <t>1 липня 2017 р.</t>
  </si>
  <si>
    <t xml:space="preserve">П'ЯТДЕСЯТ ЧОТИРИ </t>
  </si>
  <si>
    <t>Усі цінності, пойменовані в цьому інвентаризаційному описі з № 1 до № 54,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</si>
  <si>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Бруси гімнастичні</t>
  </si>
  <si>
    <t>01.12.1956</t>
  </si>
  <si>
    <t>10490001</t>
  </si>
  <si>
    <t/>
  </si>
  <si>
    <t>шт</t>
  </si>
  <si>
    <t xml:space="preserve"> </t>
  </si>
  <si>
    <t>Водонагрівач  NOVATEK EBN A50</t>
  </si>
  <si>
    <t>10490086</t>
  </si>
  <si>
    <t>Генератор низької частоти</t>
  </si>
  <si>
    <t>01.02.1990</t>
  </si>
  <si>
    <t>10490057</t>
  </si>
  <si>
    <t>Електросковородка СЄСМ-02, 2,25%</t>
  </si>
  <si>
    <t>01.05.1993</t>
  </si>
  <si>
    <t>10490072</t>
  </si>
  <si>
    <t>Кінь гімнастичний</t>
  </si>
  <si>
    <t>01.12.1982</t>
  </si>
  <si>
    <t>10490120</t>
  </si>
  <si>
    <t>Кип'ятильник КНЄ -50  2,25%</t>
  </si>
  <si>
    <t>01.08.1993</t>
  </si>
  <si>
    <t>10490079</t>
  </si>
  <si>
    <t>Кип'ятильник КНЄ -50,  2,25%</t>
  </si>
  <si>
    <t>10490077</t>
  </si>
  <si>
    <t>Комп'ютер Pentium  Celeron 1.1 G/256 0.13 BOX</t>
  </si>
  <si>
    <t>01.01.2003</t>
  </si>
  <si>
    <t>10480001</t>
  </si>
  <si>
    <t>Комп'ютер Pentium Celeron 1.1 G/256 0.13 BOX</t>
  </si>
  <si>
    <t>10480002</t>
  </si>
  <si>
    <t>10480003</t>
  </si>
  <si>
    <t>10480004</t>
  </si>
  <si>
    <t>10480005</t>
  </si>
  <si>
    <t>10480006</t>
  </si>
  <si>
    <t>Комп'ютер Pentium IY-1.5GHz BOX</t>
  </si>
  <si>
    <t>10480007</t>
  </si>
  <si>
    <t>Комп'ютер Prime Solo 30, монітор LCD 19, 2,25%</t>
  </si>
  <si>
    <t>30.10.2008</t>
  </si>
  <si>
    <t>10480011</t>
  </si>
  <si>
    <t>10480012</t>
  </si>
  <si>
    <t>Комп'ютер Prime Solo 30,монітор LCD 19, 2,25%</t>
  </si>
  <si>
    <t>10480013</t>
  </si>
  <si>
    <t>Комп'ютер everest Enterprise,2,25%</t>
  </si>
  <si>
    <t>01.12.2007</t>
  </si>
  <si>
    <t>10480009</t>
  </si>
  <si>
    <t>Комп'ютер персональний AMD Seleron 3400+ 2.25%</t>
  </si>
  <si>
    <t>01.04.2008</t>
  </si>
  <si>
    <t>10480010</t>
  </si>
  <si>
    <t>Комп'ютер персональний Roma PC Cel 2.67, 2,25%</t>
  </si>
  <si>
    <t>01.09.2006</t>
  </si>
  <si>
    <t>10480008</t>
  </si>
  <si>
    <t>Комп.FRIME+монітор LG+пристр.для дискет+клав.+мишка</t>
  </si>
  <si>
    <t>10490016</t>
  </si>
  <si>
    <t>компл.</t>
  </si>
  <si>
    <t>Котел " НИИСТУ-5", 2,25%</t>
  </si>
  <si>
    <t>01.11.1998</t>
  </si>
  <si>
    <t>10490083</t>
  </si>
  <si>
    <t>Котел "НИИСТУ-5 ", 2,25%</t>
  </si>
  <si>
    <t>10490084</t>
  </si>
  <si>
    <t>Магнітофон Aiwa FM STE REOCSO-E-D 20U</t>
  </si>
  <si>
    <t>01.11.1999</t>
  </si>
  <si>
    <t>10490092</t>
  </si>
  <si>
    <t>Ноутбук Samsung NP-R58 15.4, 2,25%</t>
  </si>
  <si>
    <t>10480014</t>
  </si>
  <si>
    <t>Осцилограф</t>
  </si>
  <si>
    <t>10490058</t>
  </si>
  <si>
    <t>Підсилювач "АРТА"</t>
  </si>
  <si>
    <t>01.09.1991</t>
  </si>
  <si>
    <t>10490064</t>
  </si>
  <si>
    <t>Принтер  CANON  MF 4400 (3 в 1)</t>
  </si>
  <si>
    <t>104900106</t>
  </si>
  <si>
    <t>Принтер GANON j-Sensus LBR3010</t>
  </si>
  <si>
    <t>10490017</t>
  </si>
  <si>
    <t>Проектор Ben G MP 511+, 2,25%</t>
  </si>
  <si>
    <t>11.09.2008</t>
  </si>
  <si>
    <t>10490105</t>
  </si>
  <si>
    <t>Радіальний витяжний вентилятор, 2,25%</t>
  </si>
  <si>
    <t>01.11.2001</t>
  </si>
  <si>
    <t>10490089</t>
  </si>
  <si>
    <t>Стіл верстат універсальний</t>
  </si>
  <si>
    <t>01.12.1984</t>
  </si>
  <si>
    <t>10490035</t>
  </si>
  <si>
    <t>10490036</t>
  </si>
  <si>
    <t>10490037</t>
  </si>
  <si>
    <t>10490038</t>
  </si>
  <si>
    <t>10490039</t>
  </si>
  <si>
    <t>10490040</t>
  </si>
  <si>
    <t>10490041</t>
  </si>
  <si>
    <t>10490042</t>
  </si>
  <si>
    <t>10490043</t>
  </si>
  <si>
    <t>Станок заточний СЗШ-1</t>
  </si>
  <si>
    <t>01.05.1987</t>
  </si>
  <si>
    <t>10420009</t>
  </si>
  <si>
    <t>Станок сверлільний</t>
  </si>
  <si>
    <t>01.12.1981</t>
  </si>
  <si>
    <t>10420031</t>
  </si>
  <si>
    <t>Станок токарний</t>
  </si>
  <si>
    <t>01.06.1989</t>
  </si>
  <si>
    <t>10420010</t>
  </si>
  <si>
    <t>Станок токарний по дереву,  3,15%</t>
  </si>
  <si>
    <t>01.11.1985</t>
  </si>
  <si>
    <t>10420006</t>
  </si>
  <si>
    <t>Станок токарний по дереву, 3,15%</t>
  </si>
  <si>
    <t>10420007</t>
  </si>
  <si>
    <t>Станок фрезерний КГД-110 Ш-4</t>
  </si>
  <si>
    <t>01.11.1990</t>
  </si>
  <si>
    <t>10420012</t>
  </si>
  <si>
    <t>Станок фуговочний універсальний з циркуляркою, 3,15%</t>
  </si>
  <si>
    <t>01.12.1970</t>
  </si>
  <si>
    <t>10420001</t>
  </si>
  <si>
    <t>Телевізор " Samsung CS 21 S4" 2,25%</t>
  </si>
  <si>
    <t>01.08.2003</t>
  </si>
  <si>
    <t>10490090</t>
  </si>
  <si>
    <t>Теплолічильник СВТУ-11Т двохканальн.</t>
  </si>
  <si>
    <t>01.10.2012</t>
  </si>
  <si>
    <t>10490094</t>
  </si>
  <si>
    <t>1983</t>
  </si>
  <si>
    <t>Установка зворотного осмосу MO1LPVm BB10 в тумбі з 2 кранами</t>
  </si>
  <si>
    <t>19.04.2014</t>
  </si>
  <si>
    <t>10490121</t>
  </si>
  <si>
    <t>Холодильна шафа ШХ-8  2,25%</t>
  </si>
  <si>
    <t>01.03.1999</t>
  </si>
  <si>
    <t>10490085</t>
  </si>
  <si>
    <t>Холодильник " Кристал" 4м,2,25%</t>
  </si>
  <si>
    <t>01.02.1987</t>
  </si>
  <si>
    <t>10490049</t>
  </si>
  <si>
    <t>Холодильник "Норд",  2,25%</t>
  </si>
  <si>
    <t>10490076</t>
  </si>
  <si>
    <t>Холодильник "Норд", 2,25%</t>
  </si>
  <si>
    <t>01.09.2003</t>
  </si>
  <si>
    <t>10490091</t>
  </si>
  <si>
    <t>РАЗОМ ПО СТОРІНЦІ:</t>
  </si>
  <si>
    <t>Кількість порядкових номерів:</t>
  </si>
  <si>
    <t>Кількість матеріальних цінностей:</t>
  </si>
  <si>
    <t xml:space="preserve">ДВАДЦЯТЬ ЧОТИРИ </t>
  </si>
  <si>
    <t>Дооцінка</t>
  </si>
  <si>
    <t>Сто чотири тисячі триста двадцять одна грн. 00 коп</t>
  </si>
  <si>
    <t>Тридцять шість тисяч сімсот дев`яносто чотири гривні , 76 коп.</t>
  </si>
  <si>
    <t>С.А. Бончак</t>
  </si>
  <si>
    <t>С.К.Погоріла</t>
  </si>
  <si>
    <t>І.Є.Галузинська</t>
  </si>
  <si>
    <t>О.Г.Дорохова</t>
  </si>
  <si>
    <t>А.В.Антонюк</t>
  </si>
  <si>
    <t>29.06.2017р. № 15 а/п</t>
  </si>
  <si>
    <t>Завідуючий господарством</t>
  </si>
  <si>
    <t>О.Є.Дудко</t>
  </si>
  <si>
    <t>Завідувач господаством</t>
  </si>
  <si>
    <t xml:space="preserve">Інформацію за даними бухгалтерського обліку вніс: </t>
  </si>
  <si>
    <t>Головний бухгалетр</t>
  </si>
  <si>
    <t xml:space="preserve">           Головний бухгалтер</t>
  </si>
  <si>
    <t>03.07. 2017 р.</t>
  </si>
  <si>
    <t>03 липня 2017р.</t>
  </si>
  <si>
    <t>03 липня 2017 р.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</si>
</sst>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i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9"/>
      <name val="Arial Narrow"/>
      <family val="2"/>
      <charset val="204"/>
    </font>
    <font>
      <sz val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9"/>
      <name val="Arial Narrow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2" fillId="0" borderId="1" xfId="1" applyFont="1" applyBorder="1" applyAlignment="1"/>
    <xf numFmtId="0" fontId="3" fillId="0" borderId="0" xfId="1" applyFont="1"/>
    <xf numFmtId="0" fontId="2" fillId="0" borderId="2" xfId="1" applyFont="1" applyBorder="1"/>
    <xf numFmtId="0" fontId="2" fillId="0" borderId="0" xfId="1" applyFont="1" applyBorder="1" applyAlignment="1">
      <alignment horizontal="left" vertical="center"/>
    </xf>
    <xf numFmtId="0" fontId="7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Border="1" applyAlignment="1"/>
    <xf numFmtId="0" fontId="6" fillId="0" borderId="0" xfId="1" applyFont="1"/>
    <xf numFmtId="0" fontId="2" fillId="0" borderId="3" xfId="1" applyFont="1" applyBorder="1"/>
    <xf numFmtId="0" fontId="8" fillId="0" borderId="0" xfId="1" applyFont="1"/>
    <xf numFmtId="0" fontId="5" fillId="0" borderId="1" xfId="1" applyFont="1" applyBorder="1" applyAlignment="1"/>
    <xf numFmtId="0" fontId="2" fillId="0" borderId="5" xfId="1" applyFont="1" applyBorder="1"/>
    <xf numFmtId="0" fontId="5" fillId="0" borderId="1" xfId="1" applyFont="1" applyBorder="1" applyAlignment="1">
      <alignment horizontal="left"/>
    </xf>
    <xf numFmtId="0" fontId="6" fillId="0" borderId="0" xfId="1" applyFont="1" applyBorder="1" applyAlignment="1"/>
    <xf numFmtId="0" fontId="5" fillId="0" borderId="1" xfId="1" applyFont="1" applyBorder="1"/>
    <xf numFmtId="0" fontId="2" fillId="0" borderId="1" xfId="1" applyFont="1" applyBorder="1"/>
    <xf numFmtId="49" fontId="5" fillId="0" borderId="1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/>
    </xf>
    <xf numFmtId="0" fontId="5" fillId="0" borderId="0" xfId="1" applyFont="1" applyBorder="1" applyAlignment="1"/>
    <xf numFmtId="49" fontId="5" fillId="0" borderId="1" xfId="1" applyNumberFormat="1" applyFont="1" applyBorder="1" applyAlignment="1"/>
    <xf numFmtId="0" fontId="2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10" fillId="0" borderId="0" xfId="1" applyFont="1"/>
    <xf numFmtId="0" fontId="5" fillId="0" borderId="1" xfId="1" applyFont="1" applyBorder="1" applyAlignment="1">
      <alignment horizontal="left" wrapText="1"/>
    </xf>
    <xf numFmtId="0" fontId="10" fillId="0" borderId="0" xfId="1" applyFont="1" applyBorder="1" applyAlignment="1">
      <alignment vertical="top"/>
    </xf>
    <xf numFmtId="0" fontId="11" fillId="0" borderId="0" xfId="2" applyFont="1"/>
    <xf numFmtId="49" fontId="11" fillId="0" borderId="0" xfId="2" applyNumberFormat="1" applyFont="1"/>
    <xf numFmtId="0" fontId="11" fillId="0" borderId="7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textRotation="90" wrapText="1"/>
    </xf>
    <xf numFmtId="49" fontId="11" fillId="0" borderId="7" xfId="2" applyNumberFormat="1" applyFont="1" applyBorder="1" applyAlignment="1">
      <alignment horizontal="center" vertical="center" textRotation="90" wrapText="1"/>
    </xf>
    <xf numFmtId="0" fontId="11" fillId="0" borderId="8" xfId="2" applyFont="1" applyBorder="1" applyAlignment="1">
      <alignment horizontal="center" vertical="center"/>
    </xf>
    <xf numFmtId="0" fontId="11" fillId="0" borderId="0" xfId="2" applyFont="1" applyAlignment="1"/>
    <xf numFmtId="0" fontId="11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10" fillId="0" borderId="0" xfId="2" applyFont="1" applyAlignment="1"/>
    <xf numFmtId="49" fontId="8" fillId="0" borderId="0" xfId="2" applyNumberFormat="1" applyFont="1" applyAlignment="1">
      <alignment horizontal="right" vertical="top"/>
    </xf>
    <xf numFmtId="49" fontId="10" fillId="0" borderId="0" xfId="2" applyNumberFormat="1" applyFont="1" applyAlignment="1"/>
    <xf numFmtId="49" fontId="10" fillId="0" borderId="0" xfId="2" applyNumberFormat="1" applyFont="1"/>
    <xf numFmtId="0" fontId="8" fillId="0" borderId="0" xfId="2" applyFont="1" applyAlignment="1">
      <alignment horizontal="right" vertical="top"/>
    </xf>
    <xf numFmtId="49" fontId="10" fillId="0" borderId="0" xfId="2" applyNumberFormat="1" applyFont="1" applyBorder="1"/>
    <xf numFmtId="49" fontId="10" fillId="0" borderId="0" xfId="2" applyNumberFormat="1" applyFont="1" applyBorder="1" applyAlignment="1">
      <alignment horizontal="center"/>
    </xf>
    <xf numFmtId="0" fontId="13" fillId="0" borderId="1" xfId="2" applyFont="1" applyBorder="1" applyAlignment="1">
      <alignment horizontal="left"/>
    </xf>
    <xf numFmtId="49" fontId="10" fillId="0" borderId="1" xfId="2" applyNumberFormat="1" applyFont="1" applyBorder="1" applyAlignment="1">
      <alignment horizontal="right"/>
    </xf>
    <xf numFmtId="0" fontId="10" fillId="0" borderId="1" xfId="2" applyFont="1" applyBorder="1" applyAlignment="1">
      <alignment horizontal="right"/>
    </xf>
    <xf numFmtId="0" fontId="10" fillId="0" borderId="0" xfId="2" applyFont="1" applyBorder="1" applyAlignment="1">
      <alignment horizontal="right"/>
    </xf>
    <xf numFmtId="0" fontId="8" fillId="0" borderId="0" xfId="2" applyFont="1"/>
    <xf numFmtId="49" fontId="8" fillId="0" borderId="0" xfId="2" applyNumberFormat="1" applyFont="1" applyAlignment="1">
      <alignment horizontal="right"/>
    </xf>
    <xf numFmtId="49" fontId="8" fillId="0" borderId="0" xfId="2" applyNumberFormat="1" applyFont="1"/>
    <xf numFmtId="49" fontId="8" fillId="0" borderId="4" xfId="2" applyNumberFormat="1" applyFont="1" applyBorder="1" applyAlignment="1">
      <alignment vertical="top"/>
    </xf>
    <xf numFmtId="0" fontId="8" fillId="0" borderId="4" xfId="2" applyFont="1" applyBorder="1" applyAlignment="1">
      <alignment vertical="top"/>
    </xf>
    <xf numFmtId="0" fontId="10" fillId="0" borderId="0" xfId="2" applyFont="1"/>
    <xf numFmtId="0" fontId="7" fillId="0" borderId="1" xfId="2" applyFont="1" applyBorder="1" applyAlignment="1">
      <alignment horizontal="left"/>
    </xf>
    <xf numFmtId="49" fontId="11" fillId="0" borderId="1" xfId="2" applyNumberFormat="1" applyFont="1" applyBorder="1" applyAlignment="1">
      <alignment horizontal="right"/>
    </xf>
    <xf numFmtId="0" fontId="11" fillId="0" borderId="1" xfId="2" applyFont="1" applyBorder="1" applyAlignment="1">
      <alignment horizontal="right"/>
    </xf>
    <xf numFmtId="0" fontId="8" fillId="0" borderId="0" xfId="2" applyFont="1" applyAlignment="1">
      <alignment vertical="top"/>
    </xf>
    <xf numFmtId="49" fontId="8" fillId="0" borderId="0" xfId="2" applyNumberFormat="1" applyFont="1" applyAlignment="1">
      <alignment vertical="top"/>
    </xf>
    <xf numFmtId="49" fontId="11" fillId="0" borderId="1" xfId="2" applyNumberFormat="1" applyFont="1" applyBorder="1" applyAlignment="1"/>
    <xf numFmtId="0" fontId="11" fillId="0" borderId="1" xfId="2" applyFont="1" applyBorder="1" applyAlignment="1"/>
    <xf numFmtId="0" fontId="11" fillId="0" borderId="1" xfId="2" applyFont="1" applyBorder="1" applyAlignment="1">
      <alignment horizontal="center"/>
    </xf>
    <xf numFmtId="0" fontId="10" fillId="0" borderId="1" xfId="2" applyFont="1" applyBorder="1" applyAlignment="1"/>
    <xf numFmtId="0" fontId="8" fillId="0" borderId="0" xfId="2" applyFont="1" applyAlignment="1">
      <alignment horizontal="right" vertical="justify"/>
    </xf>
    <xf numFmtId="49" fontId="8" fillId="0" borderId="0" xfId="2" applyNumberFormat="1" applyFont="1" applyAlignment="1">
      <alignment vertical="justify"/>
    </xf>
    <xf numFmtId="0" fontId="8" fillId="0" borderId="0" xfId="2" applyFont="1" applyAlignment="1">
      <alignment vertical="justify"/>
    </xf>
    <xf numFmtId="49" fontId="11" fillId="0" borderId="0" xfId="2" applyNumberFormat="1" applyFont="1" applyAlignment="1"/>
    <xf numFmtId="49" fontId="11" fillId="0" borderId="1" xfId="2" applyNumberFormat="1" applyFont="1" applyBorder="1"/>
    <xf numFmtId="0" fontId="10" fillId="0" borderId="3" xfId="2" applyFont="1" applyBorder="1"/>
    <xf numFmtId="0" fontId="14" fillId="0" borderId="0" xfId="2" applyFont="1" applyAlignment="1">
      <alignment vertical="top"/>
    </xf>
    <xf numFmtId="164" fontId="11" fillId="0" borderId="0" xfId="2" applyNumberFormat="1" applyFont="1"/>
    <xf numFmtId="164" fontId="11" fillId="0" borderId="7" xfId="2" applyNumberFormat="1" applyFont="1" applyBorder="1" applyAlignment="1">
      <alignment horizontal="center" vertical="center" textRotation="90" wrapText="1"/>
    </xf>
    <xf numFmtId="164" fontId="10" fillId="0" borderId="1" xfId="2" applyNumberFormat="1" applyFont="1" applyBorder="1" applyAlignment="1">
      <alignment horizontal="right"/>
    </xf>
    <xf numFmtId="164" fontId="8" fillId="0" borderId="0" xfId="2" applyNumberFormat="1" applyFont="1"/>
    <xf numFmtId="164" fontId="10" fillId="0" borderId="0" xfId="2" applyNumberFormat="1" applyFont="1"/>
    <xf numFmtId="164" fontId="8" fillId="0" borderId="0" xfId="2" applyNumberFormat="1" applyFont="1" applyAlignment="1">
      <alignment vertical="top"/>
    </xf>
    <xf numFmtId="164" fontId="10" fillId="0" borderId="1" xfId="2" applyNumberFormat="1" applyFont="1" applyBorder="1" applyAlignment="1"/>
    <xf numFmtId="164" fontId="8" fillId="0" borderId="0" xfId="2" applyNumberFormat="1" applyFont="1" applyAlignment="1">
      <alignment vertical="justify"/>
    </xf>
    <xf numFmtId="164" fontId="11" fillId="0" borderId="0" xfId="2" applyNumberFormat="1" applyFont="1" applyAlignment="1"/>
    <xf numFmtId="164" fontId="0" fillId="0" borderId="0" xfId="0" applyNumberFormat="1"/>
    <xf numFmtId="0" fontId="11" fillId="0" borderId="1" xfId="2" applyFont="1" applyBorder="1"/>
    <xf numFmtId="164" fontId="11" fillId="0" borderId="1" xfId="2" applyNumberFormat="1" applyFont="1" applyBorder="1"/>
    <xf numFmtId="0" fontId="11" fillId="0" borderId="0" xfId="2" applyFont="1" applyBorder="1"/>
    <xf numFmtId="0" fontId="16" fillId="0" borderId="0" xfId="0" applyFont="1"/>
    <xf numFmtId="0" fontId="8" fillId="0" borderId="0" xfId="2" applyFont="1" applyAlignment="1"/>
    <xf numFmtId="0" fontId="8" fillId="0" borderId="0" xfId="2" applyFont="1" applyAlignment="1">
      <alignment horizontal="right"/>
    </xf>
    <xf numFmtId="49" fontId="8" fillId="0" borderId="0" xfId="2" applyNumberFormat="1" applyFont="1" applyAlignment="1"/>
    <xf numFmtId="164" fontId="8" fillId="0" borderId="0" xfId="2" applyNumberFormat="1" applyFont="1" applyAlignment="1"/>
    <xf numFmtId="0" fontId="17" fillId="0" borderId="0" xfId="0" applyFont="1" applyAlignment="1"/>
    <xf numFmtId="0" fontId="16" fillId="0" borderId="0" xfId="0" applyFont="1" applyAlignment="1"/>
    <xf numFmtId="164" fontId="11" fillId="0" borderId="1" xfId="2" applyNumberFormat="1" applyFont="1" applyBorder="1" applyAlignment="1"/>
    <xf numFmtId="0" fontId="7" fillId="0" borderId="1" xfId="2" applyFont="1" applyBorder="1" applyAlignment="1">
      <alignment horizontal="right"/>
    </xf>
    <xf numFmtId="0" fontId="7" fillId="0" borderId="1" xfId="2" applyFont="1" applyBorder="1" applyAlignment="1"/>
    <xf numFmtId="0" fontId="15" fillId="0" borderId="0" xfId="0" applyFont="1"/>
    <xf numFmtId="0" fontId="7" fillId="0" borderId="7" xfId="2" applyFont="1" applyBorder="1" applyAlignment="1">
      <alignment horizontal="left" vertical="center"/>
    </xf>
    <xf numFmtId="0" fontId="7" fillId="0" borderId="7" xfId="2" applyFont="1" applyBorder="1" applyAlignment="1">
      <alignment horizontal="center" vertical="center"/>
    </xf>
    <xf numFmtId="4" fontId="7" fillId="0" borderId="7" xfId="2" applyNumberFormat="1" applyFont="1" applyBorder="1" applyAlignment="1">
      <alignment horizontal="right" vertical="center"/>
    </xf>
    <xf numFmtId="0" fontId="7" fillId="0" borderId="10" xfId="2" applyFont="1" applyBorder="1" applyAlignment="1">
      <alignment horizontal="left" vertical="center"/>
    </xf>
    <xf numFmtId="49" fontId="11" fillId="0" borderId="10" xfId="2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165" fontId="11" fillId="0" borderId="10" xfId="2" applyNumberFormat="1" applyFont="1" applyBorder="1" applyAlignment="1">
      <alignment horizontal="right" vertical="center"/>
    </xf>
    <xf numFmtId="4" fontId="11" fillId="0" borderId="10" xfId="2" applyNumberFormat="1" applyFont="1" applyBorder="1" applyAlignment="1">
      <alignment horizontal="right" vertical="center"/>
    </xf>
    <xf numFmtId="0" fontId="11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center"/>
    </xf>
    <xf numFmtId="49" fontId="11" fillId="0" borderId="11" xfId="2" applyNumberFormat="1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165" fontId="11" fillId="0" borderId="11" xfId="2" applyNumberFormat="1" applyFont="1" applyBorder="1" applyAlignment="1">
      <alignment horizontal="right" vertical="center"/>
    </xf>
    <xf numFmtId="4" fontId="11" fillId="0" borderId="11" xfId="2" applyNumberFormat="1" applyFont="1" applyBorder="1" applyAlignment="1">
      <alignment horizontal="right" vertical="center"/>
    </xf>
    <xf numFmtId="0" fontId="11" fillId="0" borderId="11" xfId="2" applyFont="1" applyBorder="1" applyAlignment="1">
      <alignment vertical="center"/>
    </xf>
    <xf numFmtId="0" fontId="11" fillId="0" borderId="12" xfId="2" applyFont="1" applyBorder="1" applyAlignment="1">
      <alignment horizontal="center" vertical="center"/>
    </xf>
    <xf numFmtId="49" fontId="11" fillId="0" borderId="12" xfId="2" applyNumberFormat="1" applyFont="1" applyBorder="1" applyAlignment="1">
      <alignment horizontal="center" vertical="center"/>
    </xf>
    <xf numFmtId="164" fontId="11" fillId="0" borderId="12" xfId="2" applyNumberFormat="1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4" fontId="11" fillId="0" borderId="13" xfId="2" applyNumberFormat="1" applyFont="1" applyBorder="1" applyAlignment="1">
      <alignment horizontal="right" vertical="center"/>
    </xf>
    <xf numFmtId="0" fontId="11" fillId="0" borderId="14" xfId="2" applyFont="1" applyBorder="1" applyAlignment="1">
      <alignment horizontal="center" vertical="center"/>
    </xf>
    <xf numFmtId="4" fontId="11" fillId="0" borderId="14" xfId="2" applyNumberFormat="1" applyFont="1" applyBorder="1" applyAlignment="1">
      <alignment horizontal="right" vertical="center"/>
    </xf>
    <xf numFmtId="0" fontId="11" fillId="0" borderId="15" xfId="2" applyFont="1" applyBorder="1" applyAlignment="1">
      <alignment horizontal="center" vertical="center"/>
    </xf>
    <xf numFmtId="4" fontId="11" fillId="0" borderId="15" xfId="2" applyNumberFormat="1" applyFont="1" applyBorder="1" applyAlignment="1">
      <alignment horizontal="right" vertical="center"/>
    </xf>
    <xf numFmtId="0" fontId="11" fillId="0" borderId="4" xfId="2" applyFont="1" applyBorder="1" applyAlignment="1">
      <alignment horizontal="center" vertical="center"/>
    </xf>
    <xf numFmtId="49" fontId="11" fillId="0" borderId="4" xfId="2" applyNumberFormat="1" applyFont="1" applyBorder="1" applyAlignment="1">
      <alignment horizontal="center" vertical="center"/>
    </xf>
    <xf numFmtId="165" fontId="11" fillId="0" borderId="4" xfId="2" applyNumberFormat="1" applyFont="1" applyBorder="1" applyAlignment="1">
      <alignment horizontal="right" vertical="center"/>
    </xf>
    <xf numFmtId="4" fontId="11" fillId="0" borderId="4" xfId="2" applyNumberFormat="1" applyFont="1" applyBorder="1" applyAlignment="1">
      <alignment horizontal="right" vertical="center"/>
    </xf>
    <xf numFmtId="0" fontId="11" fillId="0" borderId="4" xfId="2" applyFont="1" applyBorder="1" applyAlignment="1">
      <alignment vertical="center"/>
    </xf>
    <xf numFmtId="0" fontId="11" fillId="0" borderId="8" xfId="2" applyFont="1" applyBorder="1" applyAlignment="1">
      <alignment horizontal="right" vertical="center"/>
    </xf>
    <xf numFmtId="4" fontId="11" fillId="0" borderId="8" xfId="2" applyNumberFormat="1" applyFont="1" applyBorder="1" applyAlignment="1">
      <alignment horizontal="right" vertical="center"/>
    </xf>
    <xf numFmtId="0" fontId="11" fillId="0" borderId="16" xfId="2" applyFont="1" applyBorder="1" applyAlignment="1">
      <alignment horizontal="right" vertical="center"/>
    </xf>
    <xf numFmtId="0" fontId="11" fillId="0" borderId="16" xfId="2" applyFont="1" applyBorder="1" applyAlignment="1">
      <alignment horizontal="center" vertical="center"/>
    </xf>
    <xf numFmtId="4" fontId="11" fillId="0" borderId="16" xfId="2" applyNumberFormat="1" applyFont="1" applyBorder="1" applyAlignment="1">
      <alignment horizontal="right" vertical="center"/>
    </xf>
    <xf numFmtId="0" fontId="11" fillId="0" borderId="17" xfId="2" applyFont="1" applyBorder="1" applyAlignment="1">
      <alignment horizontal="right" vertical="center"/>
    </xf>
    <xf numFmtId="0" fontId="11" fillId="0" borderId="17" xfId="2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right" vertical="center"/>
    </xf>
    <xf numFmtId="0" fontId="7" fillId="0" borderId="4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0" fontId="7" fillId="0" borderId="18" xfId="2" applyFont="1" applyBorder="1" applyAlignment="1">
      <alignment horizontal="center" vertical="center"/>
    </xf>
    <xf numFmtId="49" fontId="7" fillId="0" borderId="18" xfId="2" applyNumberFormat="1" applyFont="1" applyBorder="1" applyAlignment="1">
      <alignment horizontal="center" vertical="center"/>
    </xf>
    <xf numFmtId="165" fontId="7" fillId="0" borderId="18" xfId="2" applyNumberFormat="1" applyFont="1" applyBorder="1" applyAlignment="1">
      <alignment horizontal="right" vertical="center"/>
    </xf>
    <xf numFmtId="4" fontId="7" fillId="0" borderId="18" xfId="2" applyNumberFormat="1" applyFont="1" applyBorder="1" applyAlignment="1">
      <alignment horizontal="right" vertical="center"/>
    </xf>
    <xf numFmtId="164" fontId="7" fillId="0" borderId="18" xfId="2" applyNumberFormat="1" applyFont="1" applyBorder="1" applyAlignment="1">
      <alignment horizontal="right" vertical="center"/>
    </xf>
    <xf numFmtId="0" fontId="0" fillId="0" borderId="7" xfId="0" applyBorder="1"/>
    <xf numFmtId="0" fontId="15" fillId="0" borderId="7" xfId="0" applyFont="1" applyBorder="1"/>
    <xf numFmtId="0" fontId="15" fillId="0" borderId="7" xfId="0" applyFont="1" applyBorder="1" applyAlignment="1">
      <alignment horizontal="right"/>
    </xf>
    <xf numFmtId="2" fontId="7" fillId="0" borderId="18" xfId="2" applyNumberFormat="1" applyFont="1" applyBorder="1" applyAlignment="1">
      <alignment horizontal="center" vertical="center"/>
    </xf>
    <xf numFmtId="0" fontId="11" fillId="0" borderId="12" xfId="2" applyNumberFormat="1" applyFont="1" applyBorder="1" applyAlignment="1">
      <alignment horizontal="center" vertical="center"/>
    </xf>
    <xf numFmtId="14" fontId="13" fillId="0" borderId="0" xfId="2" applyNumberFormat="1" applyFont="1" applyAlignment="1">
      <alignment horizontal="right"/>
    </xf>
    <xf numFmtId="0" fontId="11" fillId="0" borderId="7" xfId="2" applyFont="1" applyBorder="1" applyAlignment="1">
      <alignment horizontal="center" vertical="center" textRotation="90" wrapText="1"/>
    </xf>
    <xf numFmtId="2" fontId="18" fillId="0" borderId="18" xfId="0" applyNumberFormat="1" applyFont="1" applyBorder="1"/>
    <xf numFmtId="14" fontId="13" fillId="0" borderId="0" xfId="2" applyNumberFormat="1" applyFont="1" applyAlignment="1">
      <alignment horizontal="right" vertical="center"/>
    </xf>
    <xf numFmtId="0" fontId="6" fillId="0" borderId="4" xfId="1" applyFont="1" applyBorder="1" applyAlignment="1">
      <alignment horizontal="center" vertical="top"/>
    </xf>
    <xf numFmtId="0" fontId="4" fillId="0" borderId="0" xfId="1" applyFont="1" applyAlignment="1">
      <alignment horizontal="center"/>
    </xf>
    <xf numFmtId="4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left" vertical="top"/>
    </xf>
    <xf numFmtId="0" fontId="3" fillId="0" borderId="0" xfId="1" applyFont="1" applyAlignment="1">
      <alignment horizontal="right"/>
    </xf>
    <xf numFmtId="49" fontId="5" fillId="0" borderId="1" xfId="1" applyNumberFormat="1" applyFont="1" applyBorder="1" applyAlignment="1">
      <alignment horizontal="left"/>
    </xf>
    <xf numFmtId="0" fontId="0" fillId="0" borderId="1" xfId="0" applyBorder="1" applyAlignment="1"/>
    <xf numFmtId="0" fontId="8" fillId="0" borderId="4" xfId="2" applyFont="1" applyBorder="1" applyAlignment="1">
      <alignment vertical="justify"/>
    </xf>
    <xf numFmtId="0" fontId="0" fillId="0" borderId="4" xfId="0" applyBorder="1" applyAlignment="1"/>
    <xf numFmtId="0" fontId="11" fillId="0" borderId="7" xfId="2" applyFont="1" applyBorder="1" applyAlignment="1">
      <alignment horizontal="center" vertical="center" wrapText="1"/>
    </xf>
    <xf numFmtId="49" fontId="11" fillId="0" borderId="7" xfId="2" applyNumberFormat="1" applyFont="1" applyBorder="1" applyAlignment="1">
      <alignment horizontal="center" vertical="center" wrapText="1"/>
    </xf>
    <xf numFmtId="0" fontId="11" fillId="0" borderId="9" xfId="2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11" fillId="0" borderId="0" xfId="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1" xfId="2" applyFont="1" applyBorder="1" applyAlignment="1">
      <alignment horizontal="left"/>
    </xf>
    <xf numFmtId="0" fontId="8" fillId="0" borderId="0" xfId="2" applyFont="1" applyBorder="1" applyAlignment="1">
      <alignment horizontal="left" vertical="top"/>
    </xf>
    <xf numFmtId="0" fontId="11" fillId="0" borderId="0" xfId="2" applyFont="1" applyAlignment="1">
      <alignment horizontal="left" vertical="center" wrapText="1"/>
    </xf>
    <xf numFmtId="0" fontId="11" fillId="0" borderId="7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 textRotation="90" wrapText="1"/>
    </xf>
    <xf numFmtId="0" fontId="11" fillId="0" borderId="7" xfId="2" applyFont="1" applyBorder="1" applyAlignment="1">
      <alignment horizontal="center" vertical="center" textRotation="90"/>
    </xf>
    <xf numFmtId="0" fontId="7" fillId="0" borderId="18" xfId="2" applyFont="1" applyBorder="1" applyAlignment="1">
      <alignment horizontal="left" vertical="center" wrapText="1"/>
    </xf>
    <xf numFmtId="2" fontId="7" fillId="0" borderId="18" xfId="2" applyNumberFormat="1" applyFont="1" applyBorder="1" applyAlignment="1">
      <alignment vertical="center"/>
    </xf>
    <xf numFmtId="0" fontId="11" fillId="0" borderId="18" xfId="2" applyFont="1" applyBorder="1" applyAlignment="1">
      <alignment horizontal="right" vertical="center"/>
    </xf>
    <xf numFmtId="0" fontId="8" fillId="0" borderId="18" xfId="2" applyFont="1" applyBorder="1" applyAlignment="1">
      <alignment horizontal="left" vertical="center" wrapText="1"/>
    </xf>
    <xf numFmtId="0" fontId="11" fillId="0" borderId="18" xfId="2" applyFont="1" applyBorder="1" applyAlignment="1">
      <alignment horizontal="center" vertical="center"/>
    </xf>
    <xf numFmtId="49" fontId="11" fillId="0" borderId="18" xfId="2" applyNumberFormat="1" applyFont="1" applyBorder="1" applyAlignment="1">
      <alignment horizontal="center" vertical="center"/>
    </xf>
    <xf numFmtId="165" fontId="11" fillId="0" borderId="18" xfId="2" applyNumberFormat="1" applyFont="1" applyBorder="1" applyAlignment="1">
      <alignment horizontal="right" vertical="center"/>
    </xf>
    <xf numFmtId="4" fontId="11" fillId="0" borderId="18" xfId="2" applyNumberFormat="1" applyFont="1" applyBorder="1" applyAlignment="1">
      <alignment horizontal="right" vertical="center"/>
    </xf>
    <xf numFmtId="2" fontId="11" fillId="0" borderId="18" xfId="2" applyNumberFormat="1" applyFont="1" applyBorder="1" applyAlignment="1">
      <alignment vertical="center"/>
    </xf>
    <xf numFmtId="14" fontId="11" fillId="0" borderId="18" xfId="2" applyNumberFormat="1" applyFont="1" applyBorder="1" applyAlignment="1">
      <alignment horizontal="center" vertical="center"/>
    </xf>
    <xf numFmtId="0" fontId="11" fillId="0" borderId="18" xfId="2" applyFont="1" applyBorder="1" applyAlignment="1">
      <alignment vertical="center"/>
    </xf>
    <xf numFmtId="0" fontId="11" fillId="0" borderId="18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D26" sqref="D26"/>
    </sheetView>
  </sheetViews>
  <sheetFormatPr defaultRowHeight="15"/>
  <cols>
    <col min="4" max="4" width="4.28515625" customWidth="1"/>
    <col min="6" max="6" width="11" customWidth="1"/>
    <col min="11" max="11" width="6.140625" customWidth="1"/>
    <col min="12" max="12" width="45.85546875" customWidth="1"/>
  </cols>
  <sheetData>
    <row r="1" spans="1:12" ht="16.5">
      <c r="A1" s="1" t="s">
        <v>57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5" t="s">
        <v>0</v>
      </c>
    </row>
    <row r="2" spans="1:12" ht="15.75">
      <c r="A2" s="2"/>
      <c r="B2" s="147" t="s">
        <v>1</v>
      </c>
      <c r="C2" s="147"/>
      <c r="D2" s="2"/>
      <c r="E2" s="2"/>
      <c r="F2" s="2"/>
      <c r="G2" s="2"/>
      <c r="H2" s="2"/>
      <c r="I2" s="2"/>
      <c r="J2" s="2"/>
      <c r="K2" s="2"/>
      <c r="L2" s="25" t="s">
        <v>2</v>
      </c>
    </row>
    <row r="3" spans="1:12" ht="16.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5" t="s">
        <v>3</v>
      </c>
    </row>
    <row r="4" spans="1:12" ht="17.25" thickBot="1">
      <c r="A4" s="3" t="s">
        <v>4</v>
      </c>
      <c r="B4" s="13"/>
      <c r="C4" s="13"/>
      <c r="D4" s="13"/>
      <c r="E4" s="19" t="s">
        <v>58</v>
      </c>
      <c r="F4" s="2"/>
      <c r="G4" s="2"/>
      <c r="H4" s="2"/>
      <c r="I4" s="2"/>
      <c r="J4" s="2"/>
      <c r="K4" s="2"/>
      <c r="L4" s="2"/>
    </row>
    <row r="5" spans="1:12" ht="63.75" customHeight="1">
      <c r="A5" s="148" t="s">
        <v>5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</row>
    <row r="6" spans="1:12" ht="15.75">
      <c r="A6" s="148" t="s">
        <v>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</row>
    <row r="7" spans="1:12" ht="15.75">
      <c r="A7" s="148" t="s">
        <v>7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12" ht="16.5">
      <c r="A8" s="149" t="s">
        <v>209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>
      <c r="A9" s="150" t="s">
        <v>8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12" ht="24.75" customHeight="1">
      <c r="A10" s="151" t="s">
        <v>9</v>
      </c>
      <c r="B10" s="151"/>
      <c r="C10" s="151"/>
      <c r="D10" s="151"/>
      <c r="E10" s="151"/>
      <c r="F10" s="153" t="s">
        <v>202</v>
      </c>
      <c r="G10" s="153"/>
      <c r="H10" s="22" t="s">
        <v>10</v>
      </c>
      <c r="I10" s="22"/>
      <c r="J10" s="22"/>
      <c r="K10" s="22"/>
      <c r="L10" s="22"/>
    </row>
    <row r="11" spans="1:12" ht="16.5">
      <c r="A11" s="4"/>
      <c r="B11" s="8"/>
      <c r="C11" s="8"/>
      <c r="D11" s="8"/>
      <c r="E11" s="20"/>
      <c r="F11" s="20"/>
      <c r="G11" s="20"/>
      <c r="H11" s="23"/>
      <c r="I11" s="23"/>
      <c r="J11" s="23"/>
      <c r="K11" s="24" t="s">
        <v>11</v>
      </c>
      <c r="L11" s="26">
        <v>1014</v>
      </c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7" t="s">
        <v>12</v>
      </c>
    </row>
    <row r="13" spans="1:12" ht="16.5">
      <c r="A13" s="151" t="s">
        <v>13</v>
      </c>
      <c r="B13" s="151"/>
      <c r="C13" s="16" t="s">
        <v>57</v>
      </c>
      <c r="D13" s="17"/>
      <c r="E13" s="17"/>
      <c r="F13" s="17"/>
      <c r="G13" s="17"/>
      <c r="H13" s="17"/>
      <c r="I13" s="17"/>
      <c r="J13" s="17"/>
      <c r="K13" s="7"/>
      <c r="L13" s="7"/>
    </row>
    <row r="14" spans="1:12" ht="16.5">
      <c r="A14" s="6"/>
      <c r="B14" s="6"/>
      <c r="C14" s="154" t="s">
        <v>26</v>
      </c>
      <c r="D14" s="154"/>
      <c r="E14" s="154"/>
      <c r="F14" s="154"/>
      <c r="G14" s="7"/>
      <c r="H14" s="7"/>
      <c r="I14" s="7"/>
      <c r="J14" s="7"/>
      <c r="K14" s="7"/>
      <c r="L14" s="7"/>
    </row>
    <row r="15" spans="1:12" ht="29.25" customHeight="1">
      <c r="A15" s="155" t="s">
        <v>14</v>
      </c>
      <c r="B15" s="155"/>
      <c r="C15" s="14" t="s">
        <v>59</v>
      </c>
      <c r="D15" s="12"/>
      <c r="E15" s="12"/>
      <c r="F15" s="2"/>
      <c r="G15" s="2"/>
      <c r="H15" s="2"/>
      <c r="I15" s="2"/>
      <c r="J15" s="2"/>
      <c r="K15" s="2"/>
      <c r="L15" s="2"/>
    </row>
    <row r="16" spans="1:12" ht="31.5" customHeight="1">
      <c r="A16" s="148" t="s">
        <v>15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</row>
    <row r="17" spans="1:12" ht="15.75" customHeight="1">
      <c r="A17" s="7"/>
      <c r="B17" s="151" t="s">
        <v>16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6.5">
      <c r="A18" s="6" t="s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6.5">
      <c r="A20" s="7"/>
      <c r="B20" s="7" t="s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22.5" customHeight="1">
      <c r="A21" s="8"/>
      <c r="B21" s="14" t="s">
        <v>203</v>
      </c>
      <c r="C21" s="1"/>
      <c r="D21" s="1"/>
      <c r="E21" s="1"/>
      <c r="F21" s="1"/>
      <c r="G21" s="7"/>
      <c r="H21" s="17"/>
      <c r="I21" s="17"/>
      <c r="J21" s="17"/>
      <c r="K21" s="7"/>
      <c r="L21" s="14" t="s">
        <v>204</v>
      </c>
    </row>
    <row r="22" spans="1:12">
      <c r="A22" s="9"/>
      <c r="B22" s="15" t="s">
        <v>19</v>
      </c>
      <c r="C22" s="15"/>
      <c r="D22" s="15"/>
      <c r="E22" s="15"/>
      <c r="F22" s="15"/>
      <c r="G22" s="9"/>
      <c r="H22" s="9" t="s">
        <v>20</v>
      </c>
      <c r="I22" s="9"/>
      <c r="J22" s="9"/>
      <c r="K22" s="9"/>
      <c r="L22" s="9" t="s">
        <v>21</v>
      </c>
    </row>
    <row r="23" spans="1:12" ht="16.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6.5">
      <c r="A24" s="151" t="s">
        <v>22</v>
      </c>
      <c r="B24" s="151"/>
      <c r="C24" s="151"/>
      <c r="D24" s="156" t="s">
        <v>210</v>
      </c>
      <c r="E24" s="157"/>
      <c r="F24" s="157"/>
      <c r="G24" s="7"/>
      <c r="H24" s="7"/>
      <c r="I24" s="7"/>
      <c r="J24" s="7"/>
      <c r="K24" s="7"/>
      <c r="L24" s="7"/>
    </row>
    <row r="25" spans="1:12" ht="16.5">
      <c r="A25" s="151" t="s">
        <v>23</v>
      </c>
      <c r="B25" s="151"/>
      <c r="C25" s="151"/>
      <c r="D25" s="18" t="s">
        <v>211</v>
      </c>
      <c r="E25" s="21"/>
      <c r="F25" s="21"/>
      <c r="G25" s="7"/>
      <c r="H25" s="7"/>
      <c r="I25" s="7"/>
      <c r="J25" s="7"/>
      <c r="K25" s="7"/>
      <c r="L25" s="7"/>
    </row>
    <row r="26" spans="1:12" ht="16.5">
      <c r="A26" s="10"/>
      <c r="B26" s="10"/>
      <c r="C26" s="10"/>
      <c r="D26" s="10"/>
      <c r="E26" s="7"/>
      <c r="F26" s="7"/>
      <c r="G26" s="7"/>
      <c r="H26" s="7"/>
      <c r="I26" s="7"/>
      <c r="J26" s="7"/>
      <c r="K26" s="7"/>
      <c r="L26" s="7"/>
    </row>
    <row r="27" spans="1:12" ht="28.5" customHeight="1">
      <c r="A27" s="152" t="s">
        <v>24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</row>
    <row r="28" spans="1:12">
      <c r="A28" s="11" t="s">
        <v>25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17">
    <mergeCell ref="A9:L9"/>
    <mergeCell ref="B17:L17"/>
    <mergeCell ref="A24:C24"/>
    <mergeCell ref="A25:C25"/>
    <mergeCell ref="A27:L27"/>
    <mergeCell ref="A10:E10"/>
    <mergeCell ref="F10:G10"/>
    <mergeCell ref="A13:B13"/>
    <mergeCell ref="C14:F14"/>
    <mergeCell ref="A15:B15"/>
    <mergeCell ref="A16:L16"/>
    <mergeCell ref="D24:F24"/>
    <mergeCell ref="B2:C2"/>
    <mergeCell ref="A5:L5"/>
    <mergeCell ref="A6:L6"/>
    <mergeCell ref="A7:L7"/>
    <mergeCell ref="A8:L8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3"/>
  <sheetViews>
    <sheetView showZeros="0" tabSelected="1" topLeftCell="A59" workbookViewId="0">
      <selection activeCell="D70" sqref="D70:P70"/>
    </sheetView>
  </sheetViews>
  <sheetFormatPr defaultRowHeight="15"/>
  <cols>
    <col min="1" max="1" width="4.140625" customWidth="1"/>
    <col min="2" max="2" width="32.5703125" customWidth="1"/>
    <col min="3" max="3" width="13.42578125" customWidth="1"/>
    <col min="4" max="4" width="9" customWidth="1"/>
    <col min="5" max="5" width="6.5703125" customWidth="1"/>
    <col min="6" max="7" width="5.7109375" customWidth="1"/>
    <col min="8" max="8" width="6.85546875" customWidth="1"/>
    <col min="9" max="9" width="9.5703125" customWidth="1"/>
    <col min="10" max="10" width="7.42578125" customWidth="1"/>
    <col min="11" max="11" width="8.28515625" style="79" customWidth="1"/>
    <col min="12" max="12" width="9" customWidth="1"/>
    <col min="13" max="13" width="9.5703125" customWidth="1"/>
    <col min="14" max="14" width="9.42578125" customWidth="1"/>
    <col min="15" max="15" width="5.5703125" customWidth="1"/>
    <col min="16" max="16" width="4.85546875" customWidth="1"/>
  </cols>
  <sheetData>
    <row r="1" spans="1:16" ht="15" customHeight="1">
      <c r="A1" s="28">
        <v>0</v>
      </c>
      <c r="B1" s="28"/>
      <c r="C1" s="28"/>
      <c r="D1" s="29"/>
      <c r="E1" s="29"/>
      <c r="F1" s="29"/>
      <c r="G1" s="28"/>
      <c r="H1" s="28"/>
      <c r="I1" s="28"/>
      <c r="J1" s="28"/>
      <c r="K1" s="70"/>
      <c r="L1" s="28"/>
      <c r="M1" s="28"/>
      <c r="N1" s="28"/>
      <c r="O1" s="28"/>
      <c r="P1" s="28"/>
    </row>
    <row r="2" spans="1:16" ht="15" customHeight="1">
      <c r="A2" s="160" t="s">
        <v>28</v>
      </c>
      <c r="B2" s="160" t="s">
        <v>29</v>
      </c>
      <c r="C2" s="160" t="s">
        <v>30</v>
      </c>
      <c r="D2" s="161" t="s">
        <v>31</v>
      </c>
      <c r="E2" s="161"/>
      <c r="F2" s="161"/>
      <c r="G2" s="160" t="s">
        <v>32</v>
      </c>
      <c r="H2" s="160" t="s">
        <v>33</v>
      </c>
      <c r="I2" s="160"/>
      <c r="J2" s="160" t="s">
        <v>194</v>
      </c>
      <c r="K2" s="160" t="s">
        <v>34</v>
      </c>
      <c r="L2" s="160"/>
      <c r="M2" s="160"/>
      <c r="N2" s="160"/>
      <c r="O2" s="160"/>
      <c r="P2" s="170" t="s">
        <v>35</v>
      </c>
    </row>
    <row r="3" spans="1:16" ht="69" customHeight="1">
      <c r="A3" s="160"/>
      <c r="B3" s="160"/>
      <c r="C3" s="160"/>
      <c r="D3" s="32" t="s">
        <v>36</v>
      </c>
      <c r="E3" s="32" t="s">
        <v>37</v>
      </c>
      <c r="F3" s="32" t="s">
        <v>38</v>
      </c>
      <c r="G3" s="160"/>
      <c r="H3" s="30" t="s">
        <v>39</v>
      </c>
      <c r="I3" s="30" t="s">
        <v>40</v>
      </c>
      <c r="J3" s="169"/>
      <c r="K3" s="71" t="s">
        <v>39</v>
      </c>
      <c r="L3" s="31" t="s">
        <v>40</v>
      </c>
      <c r="M3" s="31" t="s">
        <v>41</v>
      </c>
      <c r="N3" s="31" t="s">
        <v>42</v>
      </c>
      <c r="O3" s="31" t="s">
        <v>43</v>
      </c>
      <c r="P3" s="171"/>
    </row>
    <row r="4" spans="1:16">
      <c r="A4" s="109">
        <v>1</v>
      </c>
      <c r="B4" s="109">
        <v>2</v>
      </c>
      <c r="C4" s="109">
        <v>3</v>
      </c>
      <c r="D4" s="110">
        <v>4</v>
      </c>
      <c r="E4" s="110">
        <v>5</v>
      </c>
      <c r="F4" s="110">
        <v>6</v>
      </c>
      <c r="G4" s="109">
        <v>7</v>
      </c>
      <c r="H4" s="109">
        <v>8</v>
      </c>
      <c r="I4" s="109">
        <v>9</v>
      </c>
      <c r="J4" s="109">
        <v>10</v>
      </c>
      <c r="K4" s="142">
        <v>11</v>
      </c>
      <c r="L4" s="109">
        <v>12</v>
      </c>
      <c r="M4" s="109">
        <v>13</v>
      </c>
      <c r="N4" s="109">
        <v>14</v>
      </c>
      <c r="O4" s="109">
        <v>15</v>
      </c>
      <c r="P4" s="109">
        <v>16</v>
      </c>
    </row>
    <row r="5" spans="1:16">
      <c r="A5" s="174">
        <v>1</v>
      </c>
      <c r="B5" s="175" t="s">
        <v>62</v>
      </c>
      <c r="C5" s="176" t="s">
        <v>63</v>
      </c>
      <c r="D5" s="177" t="s">
        <v>64</v>
      </c>
      <c r="E5" s="177" t="s">
        <v>65</v>
      </c>
      <c r="F5" s="177" t="s">
        <v>65</v>
      </c>
      <c r="G5" s="176" t="s">
        <v>66</v>
      </c>
      <c r="H5" s="178">
        <v>1</v>
      </c>
      <c r="I5" s="179">
        <v>104</v>
      </c>
      <c r="J5" s="180">
        <v>50</v>
      </c>
      <c r="K5" s="178">
        <v>1</v>
      </c>
      <c r="L5" s="179">
        <f>I5+J5</f>
        <v>154</v>
      </c>
      <c r="M5" s="179">
        <v>104</v>
      </c>
      <c r="N5" s="145">
        <f>L5-M5</f>
        <v>50</v>
      </c>
      <c r="O5" s="113">
        <v>0</v>
      </c>
      <c r="P5" s="112" t="s">
        <v>67</v>
      </c>
    </row>
    <row r="6" spans="1:16">
      <c r="A6" s="174">
        <v>2</v>
      </c>
      <c r="B6" s="175" t="s">
        <v>68</v>
      </c>
      <c r="C6" s="181">
        <v>41590</v>
      </c>
      <c r="D6" s="177" t="s">
        <v>69</v>
      </c>
      <c r="E6" s="177" t="s">
        <v>65</v>
      </c>
      <c r="F6" s="177" t="s">
        <v>65</v>
      </c>
      <c r="G6" s="176" t="s">
        <v>66</v>
      </c>
      <c r="H6" s="178">
        <v>1</v>
      </c>
      <c r="I6" s="179">
        <v>774</v>
      </c>
      <c r="J6" s="182" t="s">
        <v>67</v>
      </c>
      <c r="K6" s="178">
        <v>1</v>
      </c>
      <c r="L6" s="179">
        <v>774</v>
      </c>
      <c r="M6" s="179">
        <v>242.92</v>
      </c>
      <c r="N6" s="145">
        <f>L6-M6</f>
        <v>531.08000000000004</v>
      </c>
      <c r="O6" s="115">
        <v>0</v>
      </c>
      <c r="P6" s="114" t="s">
        <v>67</v>
      </c>
    </row>
    <row r="7" spans="1:16">
      <c r="A7" s="174">
        <v>3</v>
      </c>
      <c r="B7" s="175" t="s">
        <v>70</v>
      </c>
      <c r="C7" s="176" t="s">
        <v>71</v>
      </c>
      <c r="D7" s="177" t="s">
        <v>72</v>
      </c>
      <c r="E7" s="177" t="s">
        <v>65</v>
      </c>
      <c r="F7" s="177" t="s">
        <v>65</v>
      </c>
      <c r="G7" s="176" t="s">
        <v>66</v>
      </c>
      <c r="H7" s="178">
        <v>1</v>
      </c>
      <c r="I7" s="179">
        <v>93</v>
      </c>
      <c r="J7" s="180">
        <v>25</v>
      </c>
      <c r="K7" s="178">
        <v>1</v>
      </c>
      <c r="L7" s="179">
        <f>I7+J7</f>
        <v>118</v>
      </c>
      <c r="M7" s="179">
        <v>93</v>
      </c>
      <c r="N7" s="145">
        <f t="shared" ref="N7:N23" si="0">L7-M7</f>
        <v>25</v>
      </c>
      <c r="O7" s="115">
        <v>0</v>
      </c>
      <c r="P7" s="114" t="s">
        <v>67</v>
      </c>
    </row>
    <row r="8" spans="1:16">
      <c r="A8" s="174">
        <v>4</v>
      </c>
      <c r="B8" s="175" t="s">
        <v>73</v>
      </c>
      <c r="C8" s="176" t="s">
        <v>74</v>
      </c>
      <c r="D8" s="177" t="s">
        <v>75</v>
      </c>
      <c r="E8" s="177" t="s">
        <v>65</v>
      </c>
      <c r="F8" s="177" t="s">
        <v>65</v>
      </c>
      <c r="G8" s="176" t="s">
        <v>66</v>
      </c>
      <c r="H8" s="178">
        <v>1</v>
      </c>
      <c r="I8" s="179">
        <v>282</v>
      </c>
      <c r="J8" s="180">
        <v>180</v>
      </c>
      <c r="K8" s="178">
        <v>1</v>
      </c>
      <c r="L8" s="179">
        <f t="shared" ref="L8:L34" si="1">I8+J8</f>
        <v>462</v>
      </c>
      <c r="M8" s="179">
        <v>282</v>
      </c>
      <c r="N8" s="145">
        <f t="shared" si="0"/>
        <v>180</v>
      </c>
      <c r="O8" s="115">
        <v>0</v>
      </c>
      <c r="P8" s="114" t="s">
        <v>67</v>
      </c>
    </row>
    <row r="9" spans="1:16">
      <c r="A9" s="174">
        <v>5</v>
      </c>
      <c r="B9" s="175" t="s">
        <v>76</v>
      </c>
      <c r="C9" s="176" t="s">
        <v>77</v>
      </c>
      <c r="D9" s="177" t="s">
        <v>78</v>
      </c>
      <c r="E9" s="177" t="s">
        <v>65</v>
      </c>
      <c r="F9" s="177" t="s">
        <v>65</v>
      </c>
      <c r="G9" s="176" t="s">
        <v>66</v>
      </c>
      <c r="H9" s="178">
        <v>1</v>
      </c>
      <c r="I9" s="179">
        <v>151</v>
      </c>
      <c r="J9" s="180">
        <v>70</v>
      </c>
      <c r="K9" s="178">
        <v>1</v>
      </c>
      <c r="L9" s="179">
        <f t="shared" si="1"/>
        <v>221</v>
      </c>
      <c r="M9" s="179">
        <v>151</v>
      </c>
      <c r="N9" s="145">
        <f t="shared" si="0"/>
        <v>70</v>
      </c>
      <c r="O9" s="115">
        <v>0</v>
      </c>
      <c r="P9" s="114" t="s">
        <v>67</v>
      </c>
    </row>
    <row r="10" spans="1:16">
      <c r="A10" s="174">
        <v>6</v>
      </c>
      <c r="B10" s="175" t="s">
        <v>79</v>
      </c>
      <c r="C10" s="176" t="s">
        <v>80</v>
      </c>
      <c r="D10" s="177" t="s">
        <v>81</v>
      </c>
      <c r="E10" s="177" t="s">
        <v>65</v>
      </c>
      <c r="F10" s="177" t="s">
        <v>65</v>
      </c>
      <c r="G10" s="176" t="s">
        <v>66</v>
      </c>
      <c r="H10" s="178">
        <v>1</v>
      </c>
      <c r="I10" s="179">
        <v>159</v>
      </c>
      <c r="J10" s="180">
        <v>80</v>
      </c>
      <c r="K10" s="178">
        <v>1</v>
      </c>
      <c r="L10" s="179">
        <f t="shared" si="1"/>
        <v>239</v>
      </c>
      <c r="M10" s="179">
        <v>159</v>
      </c>
      <c r="N10" s="145">
        <f t="shared" si="0"/>
        <v>80</v>
      </c>
      <c r="O10" s="115">
        <v>0</v>
      </c>
      <c r="P10" s="114" t="s">
        <v>67</v>
      </c>
    </row>
    <row r="11" spans="1:16">
      <c r="A11" s="174">
        <v>7</v>
      </c>
      <c r="B11" s="175" t="s">
        <v>82</v>
      </c>
      <c r="C11" s="176" t="s">
        <v>80</v>
      </c>
      <c r="D11" s="177" t="s">
        <v>83</v>
      </c>
      <c r="E11" s="177" t="s">
        <v>65</v>
      </c>
      <c r="F11" s="177" t="s">
        <v>65</v>
      </c>
      <c r="G11" s="176" t="s">
        <v>66</v>
      </c>
      <c r="H11" s="178">
        <v>1</v>
      </c>
      <c r="I11" s="179">
        <v>159</v>
      </c>
      <c r="J11" s="180">
        <v>80</v>
      </c>
      <c r="K11" s="178">
        <v>1</v>
      </c>
      <c r="L11" s="179">
        <f t="shared" si="1"/>
        <v>239</v>
      </c>
      <c r="M11" s="179">
        <v>159</v>
      </c>
      <c r="N11" s="145">
        <f t="shared" si="0"/>
        <v>80</v>
      </c>
      <c r="O11" s="115">
        <v>0</v>
      </c>
      <c r="P11" s="114" t="s">
        <v>67</v>
      </c>
    </row>
    <row r="12" spans="1:16">
      <c r="A12" s="174">
        <v>8</v>
      </c>
      <c r="B12" s="175" t="s">
        <v>84</v>
      </c>
      <c r="C12" s="176" t="s">
        <v>85</v>
      </c>
      <c r="D12" s="177" t="s">
        <v>86</v>
      </c>
      <c r="E12" s="177" t="s">
        <v>65</v>
      </c>
      <c r="F12" s="177" t="s">
        <v>65</v>
      </c>
      <c r="G12" s="176" t="s">
        <v>66</v>
      </c>
      <c r="H12" s="178">
        <v>1</v>
      </c>
      <c r="I12" s="179">
        <v>2286</v>
      </c>
      <c r="J12" s="180">
        <v>350</v>
      </c>
      <c r="K12" s="178">
        <v>1</v>
      </c>
      <c r="L12" s="179">
        <f t="shared" si="1"/>
        <v>2636</v>
      </c>
      <c r="M12" s="179">
        <v>2286</v>
      </c>
      <c r="N12" s="145">
        <f t="shared" si="0"/>
        <v>350</v>
      </c>
      <c r="O12" s="115">
        <v>0</v>
      </c>
      <c r="P12" s="114" t="s">
        <v>67</v>
      </c>
    </row>
    <row r="13" spans="1:16">
      <c r="A13" s="174">
        <v>9</v>
      </c>
      <c r="B13" s="175" t="s">
        <v>87</v>
      </c>
      <c r="C13" s="176" t="s">
        <v>85</v>
      </c>
      <c r="D13" s="177" t="s">
        <v>88</v>
      </c>
      <c r="E13" s="177" t="s">
        <v>65</v>
      </c>
      <c r="F13" s="177" t="s">
        <v>65</v>
      </c>
      <c r="G13" s="176" t="s">
        <v>66</v>
      </c>
      <c r="H13" s="178">
        <v>1</v>
      </c>
      <c r="I13" s="179">
        <v>2286</v>
      </c>
      <c r="J13" s="180">
        <v>350</v>
      </c>
      <c r="K13" s="178">
        <v>1</v>
      </c>
      <c r="L13" s="179">
        <f t="shared" si="1"/>
        <v>2636</v>
      </c>
      <c r="M13" s="179">
        <v>2286</v>
      </c>
      <c r="N13" s="145">
        <f t="shared" si="0"/>
        <v>350</v>
      </c>
      <c r="O13" s="115">
        <v>0</v>
      </c>
      <c r="P13" s="114" t="s">
        <v>67</v>
      </c>
    </row>
    <row r="14" spans="1:16">
      <c r="A14" s="174">
        <v>10</v>
      </c>
      <c r="B14" s="175" t="s">
        <v>87</v>
      </c>
      <c r="C14" s="176" t="s">
        <v>85</v>
      </c>
      <c r="D14" s="177" t="s">
        <v>89</v>
      </c>
      <c r="E14" s="177" t="s">
        <v>65</v>
      </c>
      <c r="F14" s="177" t="s">
        <v>65</v>
      </c>
      <c r="G14" s="176" t="s">
        <v>66</v>
      </c>
      <c r="H14" s="178">
        <v>1</v>
      </c>
      <c r="I14" s="179">
        <v>2286</v>
      </c>
      <c r="J14" s="180">
        <v>350</v>
      </c>
      <c r="K14" s="178">
        <v>1</v>
      </c>
      <c r="L14" s="179">
        <f t="shared" si="1"/>
        <v>2636</v>
      </c>
      <c r="M14" s="179">
        <v>2286</v>
      </c>
      <c r="N14" s="145">
        <f t="shared" si="0"/>
        <v>350</v>
      </c>
      <c r="O14" s="115">
        <v>0</v>
      </c>
      <c r="P14" s="114" t="s">
        <v>67</v>
      </c>
    </row>
    <row r="15" spans="1:16">
      <c r="A15" s="174">
        <v>11</v>
      </c>
      <c r="B15" s="175" t="s">
        <v>87</v>
      </c>
      <c r="C15" s="176" t="s">
        <v>85</v>
      </c>
      <c r="D15" s="177" t="s">
        <v>90</v>
      </c>
      <c r="E15" s="177" t="s">
        <v>65</v>
      </c>
      <c r="F15" s="177" t="s">
        <v>65</v>
      </c>
      <c r="G15" s="176" t="s">
        <v>66</v>
      </c>
      <c r="H15" s="178">
        <v>1</v>
      </c>
      <c r="I15" s="179">
        <v>2286</v>
      </c>
      <c r="J15" s="180">
        <v>350</v>
      </c>
      <c r="K15" s="178">
        <v>1</v>
      </c>
      <c r="L15" s="179">
        <f t="shared" si="1"/>
        <v>2636</v>
      </c>
      <c r="M15" s="179">
        <v>2286</v>
      </c>
      <c r="N15" s="145">
        <f t="shared" si="0"/>
        <v>350</v>
      </c>
      <c r="O15" s="115">
        <v>0</v>
      </c>
      <c r="P15" s="114" t="s">
        <v>67</v>
      </c>
    </row>
    <row r="16" spans="1:16">
      <c r="A16" s="174">
        <v>12</v>
      </c>
      <c r="B16" s="175" t="s">
        <v>87</v>
      </c>
      <c r="C16" s="176" t="s">
        <v>85</v>
      </c>
      <c r="D16" s="177" t="s">
        <v>91</v>
      </c>
      <c r="E16" s="177" t="s">
        <v>65</v>
      </c>
      <c r="F16" s="177" t="s">
        <v>65</v>
      </c>
      <c r="G16" s="176" t="s">
        <v>66</v>
      </c>
      <c r="H16" s="178">
        <v>1</v>
      </c>
      <c r="I16" s="179">
        <v>2286</v>
      </c>
      <c r="J16" s="180">
        <v>350</v>
      </c>
      <c r="K16" s="178">
        <v>1</v>
      </c>
      <c r="L16" s="179">
        <f t="shared" si="1"/>
        <v>2636</v>
      </c>
      <c r="M16" s="179">
        <v>2286</v>
      </c>
      <c r="N16" s="145">
        <f t="shared" si="0"/>
        <v>350</v>
      </c>
      <c r="O16" s="115">
        <v>0</v>
      </c>
      <c r="P16" s="114" t="s">
        <v>67</v>
      </c>
    </row>
    <row r="17" spans="1:16">
      <c r="A17" s="174">
        <v>13</v>
      </c>
      <c r="B17" s="175" t="s">
        <v>87</v>
      </c>
      <c r="C17" s="176" t="s">
        <v>85</v>
      </c>
      <c r="D17" s="177" t="s">
        <v>92</v>
      </c>
      <c r="E17" s="177" t="s">
        <v>65</v>
      </c>
      <c r="F17" s="177" t="s">
        <v>65</v>
      </c>
      <c r="G17" s="176" t="s">
        <v>66</v>
      </c>
      <c r="H17" s="178">
        <v>1</v>
      </c>
      <c r="I17" s="179">
        <v>2286</v>
      </c>
      <c r="J17" s="180">
        <v>350</v>
      </c>
      <c r="K17" s="178">
        <v>1</v>
      </c>
      <c r="L17" s="179">
        <f t="shared" si="1"/>
        <v>2636</v>
      </c>
      <c r="M17" s="179">
        <v>2286</v>
      </c>
      <c r="N17" s="145">
        <f t="shared" si="0"/>
        <v>350</v>
      </c>
      <c r="O17" s="115">
        <v>0</v>
      </c>
      <c r="P17" s="114" t="s">
        <v>67</v>
      </c>
    </row>
    <row r="18" spans="1:16">
      <c r="A18" s="174">
        <v>14</v>
      </c>
      <c r="B18" s="175" t="s">
        <v>93</v>
      </c>
      <c r="C18" s="176" t="s">
        <v>85</v>
      </c>
      <c r="D18" s="177" t="s">
        <v>94</v>
      </c>
      <c r="E18" s="177" t="s">
        <v>65</v>
      </c>
      <c r="F18" s="177" t="s">
        <v>65</v>
      </c>
      <c r="G18" s="176" t="s">
        <v>66</v>
      </c>
      <c r="H18" s="178">
        <v>1</v>
      </c>
      <c r="I18" s="179">
        <v>3058</v>
      </c>
      <c r="J18" s="180">
        <v>450</v>
      </c>
      <c r="K18" s="178">
        <v>1</v>
      </c>
      <c r="L18" s="179">
        <f t="shared" si="1"/>
        <v>3508</v>
      </c>
      <c r="M18" s="179">
        <v>3058</v>
      </c>
      <c r="N18" s="145">
        <f t="shared" si="0"/>
        <v>450</v>
      </c>
      <c r="O18" s="115">
        <v>0</v>
      </c>
      <c r="P18" s="114" t="s">
        <v>67</v>
      </c>
    </row>
    <row r="19" spans="1:16">
      <c r="A19" s="174">
        <v>15</v>
      </c>
      <c r="B19" s="175" t="s">
        <v>95</v>
      </c>
      <c r="C19" s="176" t="s">
        <v>96</v>
      </c>
      <c r="D19" s="177" t="s">
        <v>97</v>
      </c>
      <c r="E19" s="177" t="s">
        <v>65</v>
      </c>
      <c r="F19" s="177" t="s">
        <v>65</v>
      </c>
      <c r="G19" s="176" t="s">
        <v>66</v>
      </c>
      <c r="H19" s="178">
        <v>1</v>
      </c>
      <c r="I19" s="179">
        <v>2726</v>
      </c>
      <c r="J19" s="180">
        <v>400</v>
      </c>
      <c r="K19" s="178">
        <v>1</v>
      </c>
      <c r="L19" s="179">
        <f t="shared" si="1"/>
        <v>3126</v>
      </c>
      <c r="M19" s="179">
        <v>2726</v>
      </c>
      <c r="N19" s="145">
        <f t="shared" si="0"/>
        <v>400</v>
      </c>
      <c r="O19" s="115">
        <v>0</v>
      </c>
      <c r="P19" s="114" t="s">
        <v>67</v>
      </c>
    </row>
    <row r="20" spans="1:16">
      <c r="A20" s="174">
        <v>16</v>
      </c>
      <c r="B20" s="175" t="s">
        <v>95</v>
      </c>
      <c r="C20" s="176" t="s">
        <v>96</v>
      </c>
      <c r="D20" s="177" t="s">
        <v>98</v>
      </c>
      <c r="E20" s="177" t="s">
        <v>65</v>
      </c>
      <c r="F20" s="177" t="s">
        <v>65</v>
      </c>
      <c r="G20" s="176" t="s">
        <v>66</v>
      </c>
      <c r="H20" s="178">
        <v>1</v>
      </c>
      <c r="I20" s="179">
        <v>2726</v>
      </c>
      <c r="J20" s="180">
        <v>400</v>
      </c>
      <c r="K20" s="178">
        <v>1</v>
      </c>
      <c r="L20" s="179">
        <f t="shared" si="1"/>
        <v>3126</v>
      </c>
      <c r="M20" s="179">
        <v>2726</v>
      </c>
      <c r="N20" s="145">
        <f t="shared" si="0"/>
        <v>400</v>
      </c>
      <c r="O20" s="115">
        <v>0</v>
      </c>
      <c r="P20" s="114" t="s">
        <v>67</v>
      </c>
    </row>
    <row r="21" spans="1:16">
      <c r="A21" s="174">
        <v>17</v>
      </c>
      <c r="B21" s="175" t="s">
        <v>99</v>
      </c>
      <c r="C21" s="176" t="s">
        <v>96</v>
      </c>
      <c r="D21" s="177" t="s">
        <v>100</v>
      </c>
      <c r="E21" s="177" t="s">
        <v>65</v>
      </c>
      <c r="F21" s="177" t="s">
        <v>65</v>
      </c>
      <c r="G21" s="176" t="s">
        <v>66</v>
      </c>
      <c r="H21" s="178">
        <v>1</v>
      </c>
      <c r="I21" s="179">
        <v>2726</v>
      </c>
      <c r="J21" s="180">
        <v>400</v>
      </c>
      <c r="K21" s="178">
        <v>1</v>
      </c>
      <c r="L21" s="179">
        <f t="shared" si="1"/>
        <v>3126</v>
      </c>
      <c r="M21" s="179">
        <v>2726</v>
      </c>
      <c r="N21" s="145">
        <f t="shared" si="0"/>
        <v>400</v>
      </c>
      <c r="O21" s="115">
        <v>0</v>
      </c>
      <c r="P21" s="114" t="s">
        <v>67</v>
      </c>
    </row>
    <row r="22" spans="1:16">
      <c r="A22" s="174">
        <v>18</v>
      </c>
      <c r="B22" s="175" t="s">
        <v>101</v>
      </c>
      <c r="C22" s="176" t="s">
        <v>102</v>
      </c>
      <c r="D22" s="177" t="s">
        <v>103</v>
      </c>
      <c r="E22" s="177" t="s">
        <v>65</v>
      </c>
      <c r="F22" s="177" t="s">
        <v>65</v>
      </c>
      <c r="G22" s="176" t="s">
        <v>66</v>
      </c>
      <c r="H22" s="178">
        <v>1</v>
      </c>
      <c r="I22" s="179">
        <v>3381</v>
      </c>
      <c r="J22" s="180">
        <v>500</v>
      </c>
      <c r="K22" s="178">
        <v>1</v>
      </c>
      <c r="L22" s="179">
        <f t="shared" si="1"/>
        <v>3881</v>
      </c>
      <c r="M22" s="179">
        <v>3381</v>
      </c>
      <c r="N22" s="145">
        <f t="shared" si="0"/>
        <v>500</v>
      </c>
      <c r="O22" s="115">
        <v>0</v>
      </c>
      <c r="P22" s="114" t="s">
        <v>67</v>
      </c>
    </row>
    <row r="23" spans="1:16" ht="25.5">
      <c r="A23" s="174">
        <v>19</v>
      </c>
      <c r="B23" s="175" t="s">
        <v>104</v>
      </c>
      <c r="C23" s="176" t="s">
        <v>105</v>
      </c>
      <c r="D23" s="177" t="s">
        <v>106</v>
      </c>
      <c r="E23" s="177" t="s">
        <v>65</v>
      </c>
      <c r="F23" s="177" t="s">
        <v>65</v>
      </c>
      <c r="G23" s="176" t="s">
        <v>66</v>
      </c>
      <c r="H23" s="178">
        <v>1</v>
      </c>
      <c r="I23" s="179">
        <v>2111</v>
      </c>
      <c r="J23" s="180">
        <v>350</v>
      </c>
      <c r="K23" s="178">
        <v>1</v>
      </c>
      <c r="L23" s="179">
        <f t="shared" si="1"/>
        <v>2461</v>
      </c>
      <c r="M23" s="179">
        <v>2111</v>
      </c>
      <c r="N23" s="145">
        <f t="shared" si="0"/>
        <v>350</v>
      </c>
      <c r="O23" s="115">
        <v>0</v>
      </c>
      <c r="P23" s="114" t="s">
        <v>67</v>
      </c>
    </row>
    <row r="24" spans="1:16" ht="25.5">
      <c r="A24" s="174">
        <v>20</v>
      </c>
      <c r="B24" s="175" t="s">
        <v>107</v>
      </c>
      <c r="C24" s="176" t="s">
        <v>108</v>
      </c>
      <c r="D24" s="177" t="s">
        <v>109</v>
      </c>
      <c r="E24" s="177" t="s">
        <v>65</v>
      </c>
      <c r="F24" s="177" t="s">
        <v>65</v>
      </c>
      <c r="G24" s="176" t="s">
        <v>66</v>
      </c>
      <c r="H24" s="178">
        <v>1</v>
      </c>
      <c r="I24" s="179">
        <v>2605</v>
      </c>
      <c r="J24" s="180">
        <v>400</v>
      </c>
      <c r="K24" s="178">
        <v>1</v>
      </c>
      <c r="L24" s="179">
        <f t="shared" si="1"/>
        <v>3005</v>
      </c>
      <c r="M24" s="179">
        <v>2605</v>
      </c>
      <c r="N24" s="145">
        <f>L24-M24</f>
        <v>400</v>
      </c>
      <c r="O24" s="115">
        <v>0</v>
      </c>
      <c r="P24" s="114" t="s">
        <v>67</v>
      </c>
    </row>
    <row r="25" spans="1:16" ht="25.5">
      <c r="A25" s="174">
        <v>21</v>
      </c>
      <c r="B25" s="175" t="s">
        <v>110</v>
      </c>
      <c r="C25" s="181">
        <v>41389</v>
      </c>
      <c r="D25" s="177" t="s">
        <v>111</v>
      </c>
      <c r="E25" s="177" t="s">
        <v>65</v>
      </c>
      <c r="F25" s="177" t="s">
        <v>65</v>
      </c>
      <c r="G25" s="176" t="s">
        <v>112</v>
      </c>
      <c r="H25" s="178">
        <v>1</v>
      </c>
      <c r="I25" s="179">
        <v>5085</v>
      </c>
      <c r="J25" s="180"/>
      <c r="K25" s="178">
        <v>1</v>
      </c>
      <c r="L25" s="179">
        <f t="shared" si="1"/>
        <v>5085</v>
      </c>
      <c r="M25" s="179">
        <v>1861.84</v>
      </c>
      <c r="N25" s="145">
        <f>L25-M25</f>
        <v>3223.16</v>
      </c>
      <c r="O25" s="115">
        <v>0</v>
      </c>
      <c r="P25" s="114" t="s">
        <v>67</v>
      </c>
    </row>
    <row r="26" spans="1:16">
      <c r="A26" s="174">
        <v>22</v>
      </c>
      <c r="B26" s="183" t="s">
        <v>113</v>
      </c>
      <c r="C26" s="176" t="s">
        <v>114</v>
      </c>
      <c r="D26" s="177" t="s">
        <v>115</v>
      </c>
      <c r="E26" s="177" t="s">
        <v>65</v>
      </c>
      <c r="F26" s="177" t="s">
        <v>65</v>
      </c>
      <c r="G26" s="176" t="s">
        <v>66</v>
      </c>
      <c r="H26" s="178">
        <v>1</v>
      </c>
      <c r="I26" s="179">
        <v>3506</v>
      </c>
      <c r="J26" s="180">
        <v>700</v>
      </c>
      <c r="K26" s="178">
        <v>1</v>
      </c>
      <c r="L26" s="179">
        <f t="shared" si="1"/>
        <v>4206</v>
      </c>
      <c r="M26" s="179">
        <v>3506</v>
      </c>
      <c r="N26" s="145">
        <f t="shared" ref="N26:N33" si="2">L26-M26</f>
        <v>700</v>
      </c>
      <c r="O26" s="115">
        <v>0</v>
      </c>
      <c r="P26" s="114" t="s">
        <v>67</v>
      </c>
    </row>
    <row r="27" spans="1:16">
      <c r="A27" s="174">
        <v>23</v>
      </c>
      <c r="B27" s="183" t="s">
        <v>116</v>
      </c>
      <c r="C27" s="176" t="s">
        <v>114</v>
      </c>
      <c r="D27" s="177" t="s">
        <v>117</v>
      </c>
      <c r="E27" s="177" t="s">
        <v>65</v>
      </c>
      <c r="F27" s="177" t="s">
        <v>65</v>
      </c>
      <c r="G27" s="176" t="s">
        <v>66</v>
      </c>
      <c r="H27" s="178">
        <v>1</v>
      </c>
      <c r="I27" s="179">
        <v>3505</v>
      </c>
      <c r="J27" s="180">
        <v>700</v>
      </c>
      <c r="K27" s="178">
        <v>1</v>
      </c>
      <c r="L27" s="179">
        <f t="shared" si="1"/>
        <v>4205</v>
      </c>
      <c r="M27" s="179">
        <v>3505</v>
      </c>
      <c r="N27" s="145">
        <f t="shared" si="2"/>
        <v>700</v>
      </c>
      <c r="O27" s="115">
        <v>0</v>
      </c>
      <c r="P27" s="114" t="s">
        <v>67</v>
      </c>
    </row>
    <row r="28" spans="1:16" ht="25.5">
      <c r="A28" s="174">
        <v>24</v>
      </c>
      <c r="B28" s="183" t="s">
        <v>118</v>
      </c>
      <c r="C28" s="176" t="s">
        <v>119</v>
      </c>
      <c r="D28" s="177" t="s">
        <v>120</v>
      </c>
      <c r="E28" s="177" t="s">
        <v>65</v>
      </c>
      <c r="F28" s="177" t="s">
        <v>65</v>
      </c>
      <c r="G28" s="176" t="s">
        <v>66</v>
      </c>
      <c r="H28" s="178">
        <v>1</v>
      </c>
      <c r="I28" s="179">
        <v>323</v>
      </c>
      <c r="J28" s="180">
        <v>50</v>
      </c>
      <c r="K28" s="178">
        <v>1</v>
      </c>
      <c r="L28" s="179">
        <f t="shared" si="1"/>
        <v>373</v>
      </c>
      <c r="M28" s="179">
        <v>323</v>
      </c>
      <c r="N28" s="145">
        <f t="shared" si="2"/>
        <v>50</v>
      </c>
      <c r="O28" s="115">
        <v>0</v>
      </c>
      <c r="P28" s="114" t="s">
        <v>67</v>
      </c>
    </row>
    <row r="29" spans="1:16">
      <c r="A29" s="174">
        <v>25</v>
      </c>
      <c r="B29" s="183" t="s">
        <v>121</v>
      </c>
      <c r="C29" s="176" t="s">
        <v>96</v>
      </c>
      <c r="D29" s="177" t="s">
        <v>122</v>
      </c>
      <c r="E29" s="177" t="s">
        <v>65</v>
      </c>
      <c r="F29" s="177" t="s">
        <v>65</v>
      </c>
      <c r="G29" s="176" t="s">
        <v>66</v>
      </c>
      <c r="H29" s="178">
        <v>1</v>
      </c>
      <c r="I29" s="179">
        <v>3131</v>
      </c>
      <c r="J29" s="180">
        <v>500</v>
      </c>
      <c r="K29" s="178">
        <v>1</v>
      </c>
      <c r="L29" s="179">
        <f t="shared" si="1"/>
        <v>3631</v>
      </c>
      <c r="M29" s="179">
        <v>3131</v>
      </c>
      <c r="N29" s="145">
        <f t="shared" si="2"/>
        <v>500</v>
      </c>
      <c r="O29" s="115">
        <v>0</v>
      </c>
      <c r="P29" s="114" t="s">
        <v>67</v>
      </c>
    </row>
    <row r="30" spans="1:16">
      <c r="A30" s="174">
        <v>26</v>
      </c>
      <c r="B30" s="183" t="s">
        <v>123</v>
      </c>
      <c r="C30" s="176" t="s">
        <v>71</v>
      </c>
      <c r="D30" s="177" t="s">
        <v>124</v>
      </c>
      <c r="E30" s="177" t="s">
        <v>65</v>
      </c>
      <c r="F30" s="177" t="s">
        <v>65</v>
      </c>
      <c r="G30" s="176" t="s">
        <v>66</v>
      </c>
      <c r="H30" s="178">
        <v>1</v>
      </c>
      <c r="I30" s="179">
        <v>148</v>
      </c>
      <c r="J30" s="180">
        <v>40</v>
      </c>
      <c r="K30" s="178">
        <v>1</v>
      </c>
      <c r="L30" s="179">
        <f t="shared" si="1"/>
        <v>188</v>
      </c>
      <c r="M30" s="179">
        <v>148</v>
      </c>
      <c r="N30" s="145">
        <f t="shared" si="2"/>
        <v>40</v>
      </c>
      <c r="O30" s="115">
        <v>0</v>
      </c>
      <c r="P30" s="114" t="s">
        <v>67</v>
      </c>
    </row>
    <row r="31" spans="1:16">
      <c r="A31" s="174">
        <v>27</v>
      </c>
      <c r="B31" s="183" t="s">
        <v>125</v>
      </c>
      <c r="C31" s="176" t="s">
        <v>126</v>
      </c>
      <c r="D31" s="177" t="s">
        <v>127</v>
      </c>
      <c r="E31" s="177" t="s">
        <v>65</v>
      </c>
      <c r="F31" s="177" t="s">
        <v>65</v>
      </c>
      <c r="G31" s="176" t="s">
        <v>66</v>
      </c>
      <c r="H31" s="178">
        <v>1</v>
      </c>
      <c r="I31" s="179">
        <v>541</v>
      </c>
      <c r="J31" s="180">
        <v>100</v>
      </c>
      <c r="K31" s="178">
        <v>1</v>
      </c>
      <c r="L31" s="179">
        <f t="shared" si="1"/>
        <v>641</v>
      </c>
      <c r="M31" s="179">
        <v>541</v>
      </c>
      <c r="N31" s="145">
        <f t="shared" si="2"/>
        <v>100</v>
      </c>
      <c r="O31" s="115">
        <v>0</v>
      </c>
      <c r="P31" s="114" t="s">
        <v>67</v>
      </c>
    </row>
    <row r="32" spans="1:16">
      <c r="A32" s="174">
        <v>28</v>
      </c>
      <c r="B32" s="183" t="s">
        <v>128</v>
      </c>
      <c r="C32" s="181">
        <v>41590</v>
      </c>
      <c r="D32" s="177" t="s">
        <v>129</v>
      </c>
      <c r="E32" s="177" t="s">
        <v>65</v>
      </c>
      <c r="F32" s="177" t="s">
        <v>65</v>
      </c>
      <c r="G32" s="176" t="s">
        <v>66</v>
      </c>
      <c r="H32" s="178">
        <v>1</v>
      </c>
      <c r="I32" s="179">
        <v>1748</v>
      </c>
      <c r="J32" s="180"/>
      <c r="K32" s="178">
        <v>1</v>
      </c>
      <c r="L32" s="179">
        <f t="shared" si="1"/>
        <v>1748</v>
      </c>
      <c r="M32" s="179">
        <v>542.26</v>
      </c>
      <c r="N32" s="145">
        <f t="shared" si="2"/>
        <v>1205.74</v>
      </c>
      <c r="O32" s="115">
        <v>0</v>
      </c>
      <c r="P32" s="114" t="s">
        <v>67</v>
      </c>
    </row>
    <row r="33" spans="1:16">
      <c r="A33" s="174">
        <v>29</v>
      </c>
      <c r="B33" s="183" t="s">
        <v>130</v>
      </c>
      <c r="C33" s="181">
        <v>41389</v>
      </c>
      <c r="D33" s="177" t="s">
        <v>131</v>
      </c>
      <c r="E33" s="177" t="s">
        <v>65</v>
      </c>
      <c r="F33" s="177" t="s">
        <v>65</v>
      </c>
      <c r="G33" s="176" t="s">
        <v>66</v>
      </c>
      <c r="H33" s="178">
        <v>1</v>
      </c>
      <c r="I33" s="179">
        <v>990</v>
      </c>
      <c r="J33" s="180"/>
      <c r="K33" s="178">
        <v>1</v>
      </c>
      <c r="L33" s="179">
        <f t="shared" si="1"/>
        <v>990</v>
      </c>
      <c r="M33" s="179">
        <v>361.5</v>
      </c>
      <c r="N33" s="145">
        <f t="shared" si="2"/>
        <v>628.5</v>
      </c>
      <c r="O33" s="115">
        <v>0</v>
      </c>
      <c r="P33" s="114" t="s">
        <v>67</v>
      </c>
    </row>
    <row r="34" spans="1:16">
      <c r="A34" s="174">
        <v>30</v>
      </c>
      <c r="B34" s="183" t="s">
        <v>132</v>
      </c>
      <c r="C34" s="176" t="s">
        <v>133</v>
      </c>
      <c r="D34" s="177" t="s">
        <v>134</v>
      </c>
      <c r="E34" s="177" t="s">
        <v>65</v>
      </c>
      <c r="F34" s="177" t="s">
        <v>65</v>
      </c>
      <c r="G34" s="176" t="s">
        <v>66</v>
      </c>
      <c r="H34" s="178">
        <v>1</v>
      </c>
      <c r="I34" s="179">
        <v>2925</v>
      </c>
      <c r="J34" s="180">
        <v>550</v>
      </c>
      <c r="K34" s="178">
        <v>1</v>
      </c>
      <c r="L34" s="179">
        <f t="shared" si="1"/>
        <v>3475</v>
      </c>
      <c r="M34" s="179">
        <v>2925</v>
      </c>
      <c r="N34" s="145">
        <f>L34-M34</f>
        <v>550</v>
      </c>
      <c r="O34" s="117">
        <v>0</v>
      </c>
      <c r="P34" s="116" t="s">
        <v>67</v>
      </c>
    </row>
    <row r="35" spans="1:16" s="93" customFormat="1">
      <c r="A35" s="132" t="s">
        <v>190</v>
      </c>
      <c r="B35" s="172"/>
      <c r="C35" s="133"/>
      <c r="D35" s="134"/>
      <c r="E35" s="134"/>
      <c r="F35" s="134"/>
      <c r="G35" s="133"/>
      <c r="H35" s="135">
        <f t="shared" ref="H35:L35" si="3">SUM(H5:H34)</f>
        <v>30</v>
      </c>
      <c r="I35" s="136">
        <f>SUM(I5:I34)</f>
        <v>56673</v>
      </c>
      <c r="J35" s="173">
        <f t="shared" si="3"/>
        <v>8125</v>
      </c>
      <c r="K35" s="135">
        <f t="shared" si="3"/>
        <v>30</v>
      </c>
      <c r="L35" s="136">
        <f t="shared" si="3"/>
        <v>64798</v>
      </c>
      <c r="M35" s="136">
        <f>SUM(M5:M34)</f>
        <v>51084.52</v>
      </c>
      <c r="N35" s="136">
        <f>SUM(N5:N34)</f>
        <v>13713.48</v>
      </c>
      <c r="O35" s="96"/>
      <c r="P35" s="95"/>
    </row>
    <row r="36" spans="1:16" ht="0.75" customHeight="1">
      <c r="A36" s="162"/>
      <c r="B36" s="163"/>
      <c r="C36" s="97"/>
      <c r="D36" s="98"/>
      <c r="E36" s="98"/>
      <c r="F36" s="98"/>
      <c r="G36" s="99"/>
      <c r="H36" s="100"/>
      <c r="I36" s="101"/>
      <c r="J36" s="102"/>
      <c r="K36" s="100"/>
      <c r="L36" s="101"/>
      <c r="M36" s="101"/>
      <c r="N36" s="101"/>
      <c r="O36" s="101"/>
      <c r="P36" s="99"/>
    </row>
    <row r="37" spans="1:16" hidden="1">
      <c r="A37" s="164"/>
      <c r="B37" s="165"/>
      <c r="C37" s="103"/>
      <c r="D37" s="104"/>
      <c r="E37" s="104"/>
      <c r="F37" s="104"/>
      <c r="G37" s="105"/>
      <c r="H37" s="106"/>
      <c r="I37" s="107"/>
      <c r="J37" s="108"/>
      <c r="K37" s="106"/>
      <c r="L37" s="107"/>
      <c r="M37" s="107"/>
      <c r="N37" s="107"/>
      <c r="O37" s="107"/>
      <c r="P37" s="105"/>
    </row>
    <row r="38" spans="1:16">
      <c r="A38" s="28" t="s">
        <v>27</v>
      </c>
      <c r="B38" s="28"/>
      <c r="C38" s="28"/>
      <c r="D38" s="29"/>
      <c r="E38" s="29"/>
      <c r="F38" s="29"/>
      <c r="G38" s="28"/>
      <c r="H38" s="28"/>
      <c r="I38" s="28"/>
      <c r="J38" s="28"/>
      <c r="K38" s="70"/>
      <c r="L38" s="28"/>
      <c r="M38" s="28"/>
      <c r="N38" s="28"/>
      <c r="O38" s="28"/>
      <c r="P38" s="28"/>
    </row>
    <row r="39" spans="1:16">
      <c r="A39" s="160" t="s">
        <v>28</v>
      </c>
      <c r="B39" s="160" t="s">
        <v>29</v>
      </c>
      <c r="C39" s="160" t="s">
        <v>30</v>
      </c>
      <c r="D39" s="161" t="s">
        <v>31</v>
      </c>
      <c r="E39" s="161"/>
      <c r="F39" s="161"/>
      <c r="G39" s="160" t="s">
        <v>32</v>
      </c>
      <c r="H39" s="160" t="s">
        <v>33</v>
      </c>
      <c r="I39" s="160"/>
      <c r="J39" s="160" t="s">
        <v>194</v>
      </c>
      <c r="K39" s="160" t="s">
        <v>34</v>
      </c>
      <c r="L39" s="160"/>
      <c r="M39" s="160"/>
      <c r="N39" s="160"/>
      <c r="O39" s="160"/>
      <c r="P39" s="170" t="s">
        <v>35</v>
      </c>
    </row>
    <row r="40" spans="1:16" ht="69" customHeight="1">
      <c r="A40" s="160"/>
      <c r="B40" s="160"/>
      <c r="C40" s="160"/>
      <c r="D40" s="32" t="s">
        <v>36</v>
      </c>
      <c r="E40" s="32" t="s">
        <v>37</v>
      </c>
      <c r="F40" s="32" t="s">
        <v>38</v>
      </c>
      <c r="G40" s="160"/>
      <c r="H40" s="30" t="s">
        <v>39</v>
      </c>
      <c r="I40" s="30" t="s">
        <v>40</v>
      </c>
      <c r="J40" s="169"/>
      <c r="K40" s="71" t="s">
        <v>39</v>
      </c>
      <c r="L40" s="144" t="s">
        <v>40</v>
      </c>
      <c r="M40" s="144" t="s">
        <v>41</v>
      </c>
      <c r="N40" s="144" t="s">
        <v>42</v>
      </c>
      <c r="O40" s="144" t="s">
        <v>43</v>
      </c>
      <c r="P40" s="171"/>
    </row>
    <row r="41" spans="1:16">
      <c r="A41" s="109">
        <v>1</v>
      </c>
      <c r="B41" s="109">
        <v>2</v>
      </c>
      <c r="C41" s="109">
        <v>3</v>
      </c>
      <c r="D41" s="110">
        <v>4</v>
      </c>
      <c r="E41" s="110">
        <v>5</v>
      </c>
      <c r="F41" s="110">
        <v>6</v>
      </c>
      <c r="G41" s="109">
        <v>7</v>
      </c>
      <c r="H41" s="109">
        <v>8</v>
      </c>
      <c r="I41" s="109">
        <v>9</v>
      </c>
      <c r="J41" s="109">
        <v>10</v>
      </c>
      <c r="K41" s="111">
        <v>11</v>
      </c>
      <c r="L41" s="109">
        <v>12</v>
      </c>
      <c r="M41" s="109">
        <v>13</v>
      </c>
      <c r="N41" s="109">
        <v>14</v>
      </c>
      <c r="O41" s="109">
        <v>15</v>
      </c>
      <c r="P41" s="109">
        <v>16</v>
      </c>
    </row>
    <row r="42" spans="1:16">
      <c r="A42" s="123">
        <v>31</v>
      </c>
      <c r="B42" s="183" t="s">
        <v>135</v>
      </c>
      <c r="C42" s="176" t="s">
        <v>136</v>
      </c>
      <c r="D42" s="177" t="s">
        <v>137</v>
      </c>
      <c r="E42" s="177" t="s">
        <v>65</v>
      </c>
      <c r="F42" s="177" t="s">
        <v>65</v>
      </c>
      <c r="G42" s="176" t="s">
        <v>66</v>
      </c>
      <c r="H42" s="178">
        <v>1</v>
      </c>
      <c r="I42" s="179">
        <v>1330</v>
      </c>
      <c r="J42" s="180">
        <v>500</v>
      </c>
      <c r="K42" s="178">
        <v>1</v>
      </c>
      <c r="L42" s="179">
        <f>I42+J42</f>
        <v>1830</v>
      </c>
      <c r="M42" s="179">
        <v>1330</v>
      </c>
      <c r="N42" s="145">
        <f>L42-M42</f>
        <v>500</v>
      </c>
      <c r="O42" s="124">
        <v>0</v>
      </c>
      <c r="P42" s="33" t="s">
        <v>67</v>
      </c>
    </row>
    <row r="43" spans="1:16">
      <c r="A43" s="125">
        <v>32</v>
      </c>
      <c r="B43" s="183" t="s">
        <v>138</v>
      </c>
      <c r="C43" s="176" t="s">
        <v>139</v>
      </c>
      <c r="D43" s="177" t="s">
        <v>140</v>
      </c>
      <c r="E43" s="177" t="s">
        <v>65</v>
      </c>
      <c r="F43" s="177" t="s">
        <v>65</v>
      </c>
      <c r="G43" s="176" t="s">
        <v>66</v>
      </c>
      <c r="H43" s="178">
        <v>1</v>
      </c>
      <c r="I43" s="179">
        <v>118</v>
      </c>
      <c r="J43" s="180">
        <v>35</v>
      </c>
      <c r="K43" s="178">
        <v>1</v>
      </c>
      <c r="L43" s="179">
        <f t="shared" ref="L43:L59" si="4">I43+J43</f>
        <v>153</v>
      </c>
      <c r="M43" s="179">
        <v>118</v>
      </c>
      <c r="N43" s="145">
        <f t="shared" ref="N43:N65" si="5">L43-M43</f>
        <v>35</v>
      </c>
      <c r="O43" s="127">
        <v>0</v>
      </c>
      <c r="P43" s="126" t="s">
        <v>67</v>
      </c>
    </row>
    <row r="44" spans="1:16">
      <c r="A44" s="125">
        <v>33</v>
      </c>
      <c r="B44" s="183" t="s">
        <v>138</v>
      </c>
      <c r="C44" s="176" t="s">
        <v>139</v>
      </c>
      <c r="D44" s="177" t="s">
        <v>141</v>
      </c>
      <c r="E44" s="177" t="s">
        <v>65</v>
      </c>
      <c r="F44" s="177" t="s">
        <v>65</v>
      </c>
      <c r="G44" s="176" t="s">
        <v>66</v>
      </c>
      <c r="H44" s="178">
        <v>1</v>
      </c>
      <c r="I44" s="179">
        <v>118</v>
      </c>
      <c r="J44" s="180">
        <v>35</v>
      </c>
      <c r="K44" s="178">
        <v>1</v>
      </c>
      <c r="L44" s="179">
        <f t="shared" si="4"/>
        <v>153</v>
      </c>
      <c r="M44" s="179">
        <v>118</v>
      </c>
      <c r="N44" s="145">
        <f t="shared" si="5"/>
        <v>35</v>
      </c>
      <c r="O44" s="127">
        <v>0</v>
      </c>
      <c r="P44" s="126" t="s">
        <v>67</v>
      </c>
    </row>
    <row r="45" spans="1:16">
      <c r="A45" s="125">
        <v>34</v>
      </c>
      <c r="B45" s="183" t="s">
        <v>138</v>
      </c>
      <c r="C45" s="176" t="s">
        <v>139</v>
      </c>
      <c r="D45" s="177" t="s">
        <v>142</v>
      </c>
      <c r="E45" s="177" t="s">
        <v>65</v>
      </c>
      <c r="F45" s="177" t="s">
        <v>65</v>
      </c>
      <c r="G45" s="176" t="s">
        <v>66</v>
      </c>
      <c r="H45" s="178">
        <v>1</v>
      </c>
      <c r="I45" s="179">
        <v>118</v>
      </c>
      <c r="J45" s="180">
        <v>35</v>
      </c>
      <c r="K45" s="178">
        <v>1</v>
      </c>
      <c r="L45" s="179">
        <f t="shared" si="4"/>
        <v>153</v>
      </c>
      <c r="M45" s="179">
        <v>118</v>
      </c>
      <c r="N45" s="145">
        <f t="shared" si="5"/>
        <v>35</v>
      </c>
      <c r="O45" s="127">
        <v>0</v>
      </c>
      <c r="P45" s="126" t="s">
        <v>67</v>
      </c>
    </row>
    <row r="46" spans="1:16">
      <c r="A46" s="125">
        <v>35</v>
      </c>
      <c r="B46" s="183" t="s">
        <v>138</v>
      </c>
      <c r="C46" s="176" t="s">
        <v>139</v>
      </c>
      <c r="D46" s="177" t="s">
        <v>143</v>
      </c>
      <c r="E46" s="177" t="s">
        <v>65</v>
      </c>
      <c r="F46" s="177" t="s">
        <v>65</v>
      </c>
      <c r="G46" s="176" t="s">
        <v>66</v>
      </c>
      <c r="H46" s="178">
        <v>1</v>
      </c>
      <c r="I46" s="179">
        <v>118</v>
      </c>
      <c r="J46" s="180">
        <v>35</v>
      </c>
      <c r="K46" s="178">
        <v>1</v>
      </c>
      <c r="L46" s="179">
        <f t="shared" si="4"/>
        <v>153</v>
      </c>
      <c r="M46" s="179">
        <v>118</v>
      </c>
      <c r="N46" s="145">
        <f t="shared" si="5"/>
        <v>35</v>
      </c>
      <c r="O46" s="127">
        <v>0</v>
      </c>
      <c r="P46" s="126" t="s">
        <v>67</v>
      </c>
    </row>
    <row r="47" spans="1:16">
      <c r="A47" s="125">
        <v>36</v>
      </c>
      <c r="B47" s="183" t="s">
        <v>138</v>
      </c>
      <c r="C47" s="176" t="s">
        <v>139</v>
      </c>
      <c r="D47" s="177" t="s">
        <v>144</v>
      </c>
      <c r="E47" s="177" t="s">
        <v>65</v>
      </c>
      <c r="F47" s="177" t="s">
        <v>65</v>
      </c>
      <c r="G47" s="176" t="s">
        <v>66</v>
      </c>
      <c r="H47" s="178">
        <v>1</v>
      </c>
      <c r="I47" s="179">
        <v>118</v>
      </c>
      <c r="J47" s="180">
        <v>35</v>
      </c>
      <c r="K47" s="178">
        <v>1</v>
      </c>
      <c r="L47" s="179">
        <f t="shared" si="4"/>
        <v>153</v>
      </c>
      <c r="M47" s="179">
        <v>118</v>
      </c>
      <c r="N47" s="145">
        <f t="shared" si="5"/>
        <v>35</v>
      </c>
      <c r="O47" s="127">
        <v>0</v>
      </c>
      <c r="P47" s="126" t="s">
        <v>67</v>
      </c>
    </row>
    <row r="48" spans="1:16">
      <c r="A48" s="125">
        <v>37</v>
      </c>
      <c r="B48" s="183" t="s">
        <v>138</v>
      </c>
      <c r="C48" s="176" t="s">
        <v>139</v>
      </c>
      <c r="D48" s="177" t="s">
        <v>145</v>
      </c>
      <c r="E48" s="177" t="s">
        <v>65</v>
      </c>
      <c r="F48" s="177" t="s">
        <v>65</v>
      </c>
      <c r="G48" s="176" t="s">
        <v>66</v>
      </c>
      <c r="H48" s="178">
        <v>1</v>
      </c>
      <c r="I48" s="179">
        <v>118</v>
      </c>
      <c r="J48" s="180">
        <v>35</v>
      </c>
      <c r="K48" s="178">
        <v>1</v>
      </c>
      <c r="L48" s="179">
        <f t="shared" si="4"/>
        <v>153</v>
      </c>
      <c r="M48" s="179">
        <v>118</v>
      </c>
      <c r="N48" s="145">
        <f t="shared" si="5"/>
        <v>35</v>
      </c>
      <c r="O48" s="127">
        <v>0</v>
      </c>
      <c r="P48" s="126" t="s">
        <v>67</v>
      </c>
    </row>
    <row r="49" spans="1:16">
      <c r="A49" s="125">
        <v>38</v>
      </c>
      <c r="B49" s="183" t="s">
        <v>138</v>
      </c>
      <c r="C49" s="176" t="s">
        <v>139</v>
      </c>
      <c r="D49" s="177" t="s">
        <v>146</v>
      </c>
      <c r="E49" s="177" t="s">
        <v>65</v>
      </c>
      <c r="F49" s="177" t="s">
        <v>65</v>
      </c>
      <c r="G49" s="176" t="s">
        <v>66</v>
      </c>
      <c r="H49" s="178">
        <v>1</v>
      </c>
      <c r="I49" s="179">
        <v>118</v>
      </c>
      <c r="J49" s="180">
        <v>35</v>
      </c>
      <c r="K49" s="178">
        <v>1</v>
      </c>
      <c r="L49" s="179">
        <f t="shared" si="4"/>
        <v>153</v>
      </c>
      <c r="M49" s="179">
        <v>118</v>
      </c>
      <c r="N49" s="145">
        <f t="shared" si="5"/>
        <v>35</v>
      </c>
      <c r="O49" s="127">
        <v>0</v>
      </c>
      <c r="P49" s="126" t="s">
        <v>67</v>
      </c>
    </row>
    <row r="50" spans="1:16">
      <c r="A50" s="125">
        <v>39</v>
      </c>
      <c r="B50" s="183" t="s">
        <v>138</v>
      </c>
      <c r="C50" s="176" t="s">
        <v>139</v>
      </c>
      <c r="D50" s="177" t="s">
        <v>147</v>
      </c>
      <c r="E50" s="177" t="s">
        <v>65</v>
      </c>
      <c r="F50" s="177" t="s">
        <v>65</v>
      </c>
      <c r="G50" s="176" t="s">
        <v>66</v>
      </c>
      <c r="H50" s="178">
        <v>1</v>
      </c>
      <c r="I50" s="179">
        <v>118</v>
      </c>
      <c r="J50" s="180">
        <v>35</v>
      </c>
      <c r="K50" s="178">
        <v>1</v>
      </c>
      <c r="L50" s="179">
        <f t="shared" si="4"/>
        <v>153</v>
      </c>
      <c r="M50" s="179">
        <v>118</v>
      </c>
      <c r="N50" s="145">
        <f t="shared" si="5"/>
        <v>35</v>
      </c>
      <c r="O50" s="127">
        <v>0</v>
      </c>
      <c r="P50" s="126" t="s">
        <v>67</v>
      </c>
    </row>
    <row r="51" spans="1:16">
      <c r="A51" s="125">
        <v>40</v>
      </c>
      <c r="B51" s="183" t="s">
        <v>138</v>
      </c>
      <c r="C51" s="176" t="s">
        <v>139</v>
      </c>
      <c r="D51" s="177" t="s">
        <v>148</v>
      </c>
      <c r="E51" s="177" t="s">
        <v>65</v>
      </c>
      <c r="F51" s="177" t="s">
        <v>65</v>
      </c>
      <c r="G51" s="176" t="s">
        <v>66</v>
      </c>
      <c r="H51" s="178">
        <v>1</v>
      </c>
      <c r="I51" s="179">
        <v>118</v>
      </c>
      <c r="J51" s="180">
        <v>35</v>
      </c>
      <c r="K51" s="178">
        <v>1</v>
      </c>
      <c r="L51" s="179">
        <f t="shared" si="4"/>
        <v>153</v>
      </c>
      <c r="M51" s="179">
        <v>118</v>
      </c>
      <c r="N51" s="145">
        <f t="shared" si="5"/>
        <v>35</v>
      </c>
      <c r="O51" s="127">
        <v>0</v>
      </c>
      <c r="P51" s="126" t="s">
        <v>67</v>
      </c>
    </row>
    <row r="52" spans="1:16">
      <c r="A52" s="125">
        <v>41</v>
      </c>
      <c r="B52" s="183" t="s">
        <v>149</v>
      </c>
      <c r="C52" s="176" t="s">
        <v>150</v>
      </c>
      <c r="D52" s="177" t="s">
        <v>151</v>
      </c>
      <c r="E52" s="177" t="s">
        <v>65</v>
      </c>
      <c r="F52" s="177" t="s">
        <v>65</v>
      </c>
      <c r="G52" s="176" t="s">
        <v>66</v>
      </c>
      <c r="H52" s="178">
        <v>1</v>
      </c>
      <c r="I52" s="179">
        <v>122</v>
      </c>
      <c r="J52" s="180">
        <v>50</v>
      </c>
      <c r="K52" s="178">
        <v>1</v>
      </c>
      <c r="L52" s="179">
        <f t="shared" si="4"/>
        <v>172</v>
      </c>
      <c r="M52" s="179">
        <v>122</v>
      </c>
      <c r="N52" s="145">
        <f t="shared" si="5"/>
        <v>50</v>
      </c>
      <c r="O52" s="127">
        <v>0</v>
      </c>
      <c r="P52" s="126" t="s">
        <v>67</v>
      </c>
    </row>
    <row r="53" spans="1:16">
      <c r="A53" s="125">
        <v>42</v>
      </c>
      <c r="B53" s="183" t="s">
        <v>152</v>
      </c>
      <c r="C53" s="176" t="s">
        <v>153</v>
      </c>
      <c r="D53" s="177" t="s">
        <v>154</v>
      </c>
      <c r="E53" s="177" t="s">
        <v>65</v>
      </c>
      <c r="F53" s="177" t="s">
        <v>65</v>
      </c>
      <c r="G53" s="176" t="s">
        <v>66</v>
      </c>
      <c r="H53" s="178">
        <v>1</v>
      </c>
      <c r="I53" s="179">
        <v>308</v>
      </c>
      <c r="J53" s="180">
        <v>150</v>
      </c>
      <c r="K53" s="178">
        <v>1</v>
      </c>
      <c r="L53" s="179">
        <f t="shared" si="4"/>
        <v>458</v>
      </c>
      <c r="M53" s="179">
        <v>308</v>
      </c>
      <c r="N53" s="145">
        <f t="shared" si="5"/>
        <v>150</v>
      </c>
      <c r="O53" s="127">
        <v>0</v>
      </c>
      <c r="P53" s="126" t="s">
        <v>67</v>
      </c>
    </row>
    <row r="54" spans="1:16">
      <c r="A54" s="125">
        <v>43</v>
      </c>
      <c r="B54" s="183" t="s">
        <v>155</v>
      </c>
      <c r="C54" s="176" t="s">
        <v>156</v>
      </c>
      <c r="D54" s="177" t="s">
        <v>157</v>
      </c>
      <c r="E54" s="177" t="s">
        <v>65</v>
      </c>
      <c r="F54" s="177" t="s">
        <v>65</v>
      </c>
      <c r="G54" s="176" t="s">
        <v>66</v>
      </c>
      <c r="H54" s="178">
        <v>1</v>
      </c>
      <c r="I54" s="179">
        <v>250</v>
      </c>
      <c r="J54" s="180">
        <v>200</v>
      </c>
      <c r="K54" s="178">
        <v>1</v>
      </c>
      <c r="L54" s="179">
        <f t="shared" si="4"/>
        <v>450</v>
      </c>
      <c r="M54" s="179">
        <v>250</v>
      </c>
      <c r="N54" s="145">
        <f t="shared" si="5"/>
        <v>200</v>
      </c>
      <c r="O54" s="127">
        <v>0</v>
      </c>
      <c r="P54" s="126" t="s">
        <v>67</v>
      </c>
    </row>
    <row r="55" spans="1:16">
      <c r="A55" s="125">
        <v>44</v>
      </c>
      <c r="B55" s="183" t="s">
        <v>158</v>
      </c>
      <c r="C55" s="176" t="s">
        <v>159</v>
      </c>
      <c r="D55" s="177" t="s">
        <v>160</v>
      </c>
      <c r="E55" s="177" t="s">
        <v>65</v>
      </c>
      <c r="F55" s="177" t="s">
        <v>65</v>
      </c>
      <c r="G55" s="176" t="s">
        <v>66</v>
      </c>
      <c r="H55" s="178">
        <v>1</v>
      </c>
      <c r="I55" s="179">
        <v>208</v>
      </c>
      <c r="J55" s="180">
        <v>170</v>
      </c>
      <c r="K55" s="178">
        <v>1</v>
      </c>
      <c r="L55" s="179">
        <f t="shared" si="4"/>
        <v>378</v>
      </c>
      <c r="M55" s="179">
        <v>208</v>
      </c>
      <c r="N55" s="145">
        <f t="shared" si="5"/>
        <v>170</v>
      </c>
      <c r="O55" s="127">
        <v>0</v>
      </c>
      <c r="P55" s="126" t="s">
        <v>67</v>
      </c>
    </row>
    <row r="56" spans="1:16">
      <c r="A56" s="125">
        <v>45</v>
      </c>
      <c r="B56" s="183" t="s">
        <v>161</v>
      </c>
      <c r="C56" s="176" t="s">
        <v>159</v>
      </c>
      <c r="D56" s="177" t="s">
        <v>162</v>
      </c>
      <c r="E56" s="177" t="s">
        <v>65</v>
      </c>
      <c r="F56" s="177" t="s">
        <v>65</v>
      </c>
      <c r="G56" s="176" t="s">
        <v>66</v>
      </c>
      <c r="H56" s="178">
        <v>1</v>
      </c>
      <c r="I56" s="179">
        <v>208</v>
      </c>
      <c r="J56" s="180">
        <v>170</v>
      </c>
      <c r="K56" s="178">
        <v>1</v>
      </c>
      <c r="L56" s="179">
        <f t="shared" si="4"/>
        <v>378</v>
      </c>
      <c r="M56" s="179">
        <v>208</v>
      </c>
      <c r="N56" s="145">
        <f t="shared" si="5"/>
        <v>170</v>
      </c>
      <c r="O56" s="127">
        <v>0</v>
      </c>
      <c r="P56" s="126" t="s">
        <v>67</v>
      </c>
    </row>
    <row r="57" spans="1:16">
      <c r="A57" s="125">
        <v>46</v>
      </c>
      <c r="B57" s="183" t="s">
        <v>163</v>
      </c>
      <c r="C57" s="176" t="s">
        <v>164</v>
      </c>
      <c r="D57" s="177" t="s">
        <v>165</v>
      </c>
      <c r="E57" s="177" t="s">
        <v>65</v>
      </c>
      <c r="F57" s="177" t="s">
        <v>65</v>
      </c>
      <c r="G57" s="176" t="s">
        <v>66</v>
      </c>
      <c r="H57" s="178">
        <v>1</v>
      </c>
      <c r="I57" s="179">
        <v>412</v>
      </c>
      <c r="J57" s="180">
        <v>300</v>
      </c>
      <c r="K57" s="178">
        <v>1</v>
      </c>
      <c r="L57" s="179">
        <f t="shared" si="4"/>
        <v>712</v>
      </c>
      <c r="M57" s="179">
        <v>412</v>
      </c>
      <c r="N57" s="145">
        <f t="shared" si="5"/>
        <v>300</v>
      </c>
      <c r="O57" s="127">
        <v>0</v>
      </c>
      <c r="P57" s="126" t="s">
        <v>67</v>
      </c>
    </row>
    <row r="58" spans="1:16" ht="25.5">
      <c r="A58" s="125">
        <v>47</v>
      </c>
      <c r="B58" s="183" t="s">
        <v>166</v>
      </c>
      <c r="C58" s="176" t="s">
        <v>167</v>
      </c>
      <c r="D58" s="177" t="s">
        <v>168</v>
      </c>
      <c r="E58" s="177" t="s">
        <v>65</v>
      </c>
      <c r="F58" s="177" t="s">
        <v>65</v>
      </c>
      <c r="G58" s="176" t="s">
        <v>66</v>
      </c>
      <c r="H58" s="178">
        <v>1</v>
      </c>
      <c r="I58" s="179">
        <v>112</v>
      </c>
      <c r="J58" s="180">
        <v>70</v>
      </c>
      <c r="K58" s="178">
        <v>1</v>
      </c>
      <c r="L58" s="179">
        <f t="shared" si="4"/>
        <v>182</v>
      </c>
      <c r="M58" s="179">
        <v>112</v>
      </c>
      <c r="N58" s="145">
        <f t="shared" si="5"/>
        <v>70</v>
      </c>
      <c r="O58" s="127">
        <v>0</v>
      </c>
      <c r="P58" s="126" t="s">
        <v>67</v>
      </c>
    </row>
    <row r="59" spans="1:16">
      <c r="A59" s="125">
        <v>48</v>
      </c>
      <c r="B59" s="183" t="s">
        <v>169</v>
      </c>
      <c r="C59" s="176" t="s">
        <v>170</v>
      </c>
      <c r="D59" s="177" t="s">
        <v>171</v>
      </c>
      <c r="E59" s="177" t="s">
        <v>65</v>
      </c>
      <c r="F59" s="177" t="s">
        <v>65</v>
      </c>
      <c r="G59" s="176" t="s">
        <v>66</v>
      </c>
      <c r="H59" s="178">
        <v>1</v>
      </c>
      <c r="I59" s="179">
        <v>1133</v>
      </c>
      <c r="J59" s="180">
        <v>200</v>
      </c>
      <c r="K59" s="178">
        <v>1</v>
      </c>
      <c r="L59" s="179">
        <f t="shared" si="4"/>
        <v>1333</v>
      </c>
      <c r="M59" s="179">
        <v>1133</v>
      </c>
      <c r="N59" s="145">
        <f>L59-M59</f>
        <v>200</v>
      </c>
      <c r="O59" s="127">
        <v>0</v>
      </c>
      <c r="P59" s="126" t="s">
        <v>67</v>
      </c>
    </row>
    <row r="60" spans="1:16">
      <c r="A60" s="125">
        <v>49</v>
      </c>
      <c r="B60" s="183" t="s">
        <v>172</v>
      </c>
      <c r="C60" s="176" t="s">
        <v>173</v>
      </c>
      <c r="D60" s="177" t="s">
        <v>174</v>
      </c>
      <c r="E60" s="177" t="s">
        <v>175</v>
      </c>
      <c r="F60" s="177" t="s">
        <v>65</v>
      </c>
      <c r="G60" s="176" t="s">
        <v>66</v>
      </c>
      <c r="H60" s="178">
        <v>1</v>
      </c>
      <c r="I60" s="179">
        <v>14805</v>
      </c>
      <c r="J60" s="180" t="s">
        <v>67</v>
      </c>
      <c r="K60" s="178">
        <v>1</v>
      </c>
      <c r="L60" s="179">
        <f>I60</f>
        <v>14805</v>
      </c>
      <c r="M60" s="179">
        <v>5919.66</v>
      </c>
      <c r="N60" s="145">
        <f>L60-M60</f>
        <v>8885.34</v>
      </c>
      <c r="O60" s="127">
        <v>0</v>
      </c>
      <c r="P60" s="126" t="s">
        <v>67</v>
      </c>
    </row>
    <row r="61" spans="1:16" ht="25.5">
      <c r="A61" s="125">
        <v>50</v>
      </c>
      <c r="B61" s="183" t="s">
        <v>176</v>
      </c>
      <c r="C61" s="176" t="s">
        <v>177</v>
      </c>
      <c r="D61" s="177" t="s">
        <v>178</v>
      </c>
      <c r="E61" s="177" t="s">
        <v>65</v>
      </c>
      <c r="F61" s="177" t="s">
        <v>65</v>
      </c>
      <c r="G61" s="176" t="s">
        <v>66</v>
      </c>
      <c r="H61" s="178">
        <v>1</v>
      </c>
      <c r="I61" s="179">
        <v>14060</v>
      </c>
      <c r="J61" s="180" t="s">
        <v>67</v>
      </c>
      <c r="K61" s="178">
        <v>1</v>
      </c>
      <c r="L61" s="179">
        <f>I61</f>
        <v>14060</v>
      </c>
      <c r="M61" s="179">
        <v>2929.06</v>
      </c>
      <c r="N61" s="145">
        <f t="shared" si="5"/>
        <v>11130.94</v>
      </c>
      <c r="O61" s="127">
        <v>0</v>
      </c>
      <c r="P61" s="126" t="s">
        <v>67</v>
      </c>
    </row>
    <row r="62" spans="1:16">
      <c r="A62" s="125">
        <v>51</v>
      </c>
      <c r="B62" s="183" t="s">
        <v>179</v>
      </c>
      <c r="C62" s="176" t="s">
        <v>180</v>
      </c>
      <c r="D62" s="177" t="s">
        <v>181</v>
      </c>
      <c r="E62" s="177" t="s">
        <v>65</v>
      </c>
      <c r="F62" s="177" t="s">
        <v>65</v>
      </c>
      <c r="G62" s="176" t="s">
        <v>66</v>
      </c>
      <c r="H62" s="178">
        <v>1</v>
      </c>
      <c r="I62" s="179">
        <v>685</v>
      </c>
      <c r="J62" s="180">
        <v>400</v>
      </c>
      <c r="K62" s="178">
        <v>1</v>
      </c>
      <c r="L62" s="179">
        <f>I62+J62</f>
        <v>1085</v>
      </c>
      <c r="M62" s="179">
        <v>685</v>
      </c>
      <c r="N62" s="145">
        <f t="shared" si="5"/>
        <v>400</v>
      </c>
      <c r="O62" s="127">
        <v>0</v>
      </c>
      <c r="P62" s="126" t="s">
        <v>67</v>
      </c>
    </row>
    <row r="63" spans="1:16">
      <c r="A63" s="125">
        <v>52</v>
      </c>
      <c r="B63" s="183" t="s">
        <v>182</v>
      </c>
      <c r="C63" s="176" t="s">
        <v>183</v>
      </c>
      <c r="D63" s="177" t="s">
        <v>184</v>
      </c>
      <c r="E63" s="177" t="s">
        <v>65</v>
      </c>
      <c r="F63" s="177" t="s">
        <v>65</v>
      </c>
      <c r="G63" s="176" t="s">
        <v>66</v>
      </c>
      <c r="H63" s="178">
        <v>1</v>
      </c>
      <c r="I63" s="179">
        <v>122</v>
      </c>
      <c r="J63" s="180">
        <v>40</v>
      </c>
      <c r="K63" s="178">
        <v>1</v>
      </c>
      <c r="L63" s="179">
        <f t="shared" ref="L63:L65" si="6">I63+J63</f>
        <v>162</v>
      </c>
      <c r="M63" s="179">
        <v>122</v>
      </c>
      <c r="N63" s="145">
        <f t="shared" si="5"/>
        <v>40</v>
      </c>
      <c r="O63" s="127">
        <v>0</v>
      </c>
      <c r="P63" s="126" t="s">
        <v>67</v>
      </c>
    </row>
    <row r="64" spans="1:16">
      <c r="A64" s="125">
        <v>53</v>
      </c>
      <c r="B64" s="183" t="s">
        <v>185</v>
      </c>
      <c r="C64" s="176" t="s">
        <v>80</v>
      </c>
      <c r="D64" s="177" t="s">
        <v>186</v>
      </c>
      <c r="E64" s="177" t="s">
        <v>65</v>
      </c>
      <c r="F64" s="177" t="s">
        <v>65</v>
      </c>
      <c r="G64" s="176" t="s">
        <v>66</v>
      </c>
      <c r="H64" s="178">
        <v>1</v>
      </c>
      <c r="I64" s="179">
        <v>468</v>
      </c>
      <c r="J64" s="180">
        <v>200</v>
      </c>
      <c r="K64" s="178">
        <v>1</v>
      </c>
      <c r="L64" s="179">
        <f t="shared" si="6"/>
        <v>668</v>
      </c>
      <c r="M64" s="179">
        <v>468</v>
      </c>
      <c r="N64" s="145">
        <f t="shared" si="5"/>
        <v>200</v>
      </c>
      <c r="O64" s="127">
        <v>0</v>
      </c>
      <c r="P64" s="126" t="s">
        <v>67</v>
      </c>
    </row>
    <row r="65" spans="1:16">
      <c r="A65" s="128">
        <v>54</v>
      </c>
      <c r="B65" s="183" t="s">
        <v>187</v>
      </c>
      <c r="C65" s="176" t="s">
        <v>188</v>
      </c>
      <c r="D65" s="177" t="s">
        <v>189</v>
      </c>
      <c r="E65" s="177" t="s">
        <v>65</v>
      </c>
      <c r="F65" s="177" t="s">
        <v>65</v>
      </c>
      <c r="G65" s="176" t="s">
        <v>66</v>
      </c>
      <c r="H65" s="178">
        <v>1</v>
      </c>
      <c r="I65" s="179">
        <v>1173</v>
      </c>
      <c r="J65" s="180">
        <v>300</v>
      </c>
      <c r="K65" s="178">
        <v>1</v>
      </c>
      <c r="L65" s="179">
        <f t="shared" si="6"/>
        <v>1473</v>
      </c>
      <c r="M65" s="179">
        <v>1173</v>
      </c>
      <c r="N65" s="145">
        <f t="shared" si="5"/>
        <v>300</v>
      </c>
      <c r="O65" s="130">
        <v>0</v>
      </c>
      <c r="P65" s="129" t="s">
        <v>67</v>
      </c>
    </row>
    <row r="66" spans="1:16" s="93" customFormat="1">
      <c r="A66" s="94" t="s">
        <v>190</v>
      </c>
      <c r="B66" s="172"/>
      <c r="C66" s="133"/>
      <c r="D66" s="134"/>
      <c r="E66" s="134"/>
      <c r="F66" s="134"/>
      <c r="G66" s="133"/>
      <c r="H66" s="135">
        <f t="shared" ref="H66:L66" si="7">SUM(H42:H65)</f>
        <v>24</v>
      </c>
      <c r="I66" s="136">
        <f t="shared" si="7"/>
        <v>36458</v>
      </c>
      <c r="J66" s="173">
        <f>SUM(J42:J65)</f>
        <v>3065</v>
      </c>
      <c r="K66" s="135">
        <f t="shared" si="7"/>
        <v>24</v>
      </c>
      <c r="L66" s="136">
        <f t="shared" si="7"/>
        <v>39523</v>
      </c>
      <c r="M66" s="136">
        <f>SUM(M42:M65)</f>
        <v>16441.72</v>
      </c>
      <c r="N66" s="136">
        <f>SUM(N42:N65)</f>
        <v>23081.279999999999</v>
      </c>
      <c r="O66" s="96"/>
      <c r="P66" s="95"/>
    </row>
    <row r="67" spans="1:16">
      <c r="A67" s="162" t="s">
        <v>191</v>
      </c>
      <c r="B67" s="163"/>
      <c r="C67" s="97" t="s">
        <v>193</v>
      </c>
      <c r="D67" s="98"/>
      <c r="E67" s="98"/>
      <c r="F67" s="98"/>
      <c r="G67" s="99"/>
      <c r="H67" s="100"/>
      <c r="I67" s="101"/>
      <c r="J67" s="102"/>
      <c r="K67" s="100"/>
      <c r="L67" s="101"/>
      <c r="M67" s="101"/>
      <c r="N67" s="101"/>
      <c r="O67" s="101"/>
      <c r="P67" s="99"/>
    </row>
    <row r="68" spans="1:16">
      <c r="A68" s="164" t="s">
        <v>192</v>
      </c>
      <c r="B68" s="165"/>
      <c r="C68" s="131" t="s">
        <v>193</v>
      </c>
      <c r="D68" s="119"/>
      <c r="E68" s="119"/>
      <c r="F68" s="119"/>
      <c r="G68" s="118"/>
      <c r="H68" s="120"/>
      <c r="I68" s="121"/>
      <c r="J68" s="122"/>
      <c r="K68" s="120"/>
      <c r="L68" s="121"/>
      <c r="M68" s="121"/>
      <c r="N68" s="121"/>
      <c r="O68" s="121"/>
      <c r="P68" s="118"/>
    </row>
    <row r="69" spans="1:16">
      <c r="A69" s="132" t="s">
        <v>44</v>
      </c>
      <c r="B69" s="133" t="s">
        <v>45</v>
      </c>
      <c r="C69" s="133" t="s">
        <v>45</v>
      </c>
      <c r="D69" s="134" t="s">
        <v>45</v>
      </c>
      <c r="E69" s="134" t="s">
        <v>45</v>
      </c>
      <c r="F69" s="134" t="s">
        <v>45</v>
      </c>
      <c r="G69" s="133" t="s">
        <v>45</v>
      </c>
      <c r="H69" s="135">
        <v>54</v>
      </c>
      <c r="I69" s="136">
        <f>I66+I35</f>
        <v>93131</v>
      </c>
      <c r="J69" s="141">
        <f>J66+J35</f>
        <v>11190</v>
      </c>
      <c r="K69" s="137">
        <f>K66+K35</f>
        <v>54</v>
      </c>
      <c r="L69" s="136">
        <f>L66+L35</f>
        <v>104321</v>
      </c>
      <c r="M69" s="136">
        <f>M35+M66</f>
        <v>67526.239999999991</v>
      </c>
      <c r="N69" s="136">
        <f>N66+N35</f>
        <v>36794.759999999995</v>
      </c>
      <c r="O69" s="136"/>
      <c r="P69" s="133" t="s">
        <v>45</v>
      </c>
    </row>
    <row r="70" spans="1:16" ht="15" customHeight="1">
      <c r="A70" s="34"/>
      <c r="B70" s="34"/>
      <c r="C70" s="35" t="s">
        <v>46</v>
      </c>
      <c r="D70" s="166" t="s">
        <v>60</v>
      </c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</row>
    <row r="71" spans="1:16" ht="15" customHeight="1">
      <c r="A71" s="36"/>
      <c r="B71" s="37"/>
      <c r="C71" s="37"/>
      <c r="D71" s="38" t="s">
        <v>47</v>
      </c>
      <c r="E71" s="39"/>
      <c r="F71" s="40"/>
      <c r="G71" s="167"/>
      <c r="H71" s="167"/>
      <c r="I71" s="167"/>
      <c r="J71" s="167"/>
      <c r="K71" s="167"/>
      <c r="L71" s="167"/>
      <c r="M71" s="167"/>
      <c r="N71" s="167"/>
      <c r="O71" s="167"/>
      <c r="P71" s="167"/>
    </row>
    <row r="72" spans="1:16">
      <c r="A72" s="36"/>
      <c r="B72" s="34"/>
      <c r="C72" s="35" t="s">
        <v>48</v>
      </c>
      <c r="D72" s="166" t="s">
        <v>60</v>
      </c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</row>
    <row r="73" spans="1:16" ht="14.25" customHeight="1">
      <c r="A73" s="36"/>
      <c r="B73" s="35"/>
      <c r="C73" s="34"/>
      <c r="D73" s="41" t="s">
        <v>47</v>
      </c>
      <c r="E73" s="34"/>
      <c r="F73" s="34"/>
      <c r="G73" s="167"/>
      <c r="H73" s="167"/>
      <c r="I73" s="167"/>
      <c r="J73" s="167"/>
      <c r="K73" s="167"/>
      <c r="L73" s="167"/>
      <c r="M73" s="167"/>
      <c r="N73" s="167"/>
      <c r="O73" s="167"/>
      <c r="P73" s="167"/>
    </row>
    <row r="74" spans="1:16" ht="18" customHeight="1">
      <c r="A74" s="36"/>
      <c r="B74" s="34"/>
      <c r="C74" s="35" t="s">
        <v>49</v>
      </c>
      <c r="D74" s="166" t="s">
        <v>195</v>
      </c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</row>
    <row r="75" spans="1:16">
      <c r="A75" s="36"/>
      <c r="B75" s="35"/>
      <c r="C75" s="34"/>
      <c r="D75" s="41" t="s">
        <v>47</v>
      </c>
      <c r="E75" s="34"/>
      <c r="F75" s="34"/>
      <c r="G75" s="167"/>
      <c r="H75" s="167"/>
      <c r="I75" s="167"/>
      <c r="J75" s="167"/>
      <c r="K75" s="167"/>
      <c r="L75" s="167"/>
      <c r="M75" s="167"/>
      <c r="N75" s="167"/>
      <c r="O75" s="167"/>
      <c r="P75" s="167"/>
    </row>
    <row r="76" spans="1:16">
      <c r="A76" s="34"/>
      <c r="B76" s="34"/>
      <c r="C76" s="35" t="s">
        <v>50</v>
      </c>
      <c r="D76" s="166" t="s">
        <v>60</v>
      </c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</row>
    <row r="77" spans="1:16">
      <c r="A77" s="36"/>
      <c r="B77" s="34"/>
      <c r="C77" s="34"/>
      <c r="D77" s="41" t="s">
        <v>47</v>
      </c>
      <c r="E77" s="34"/>
      <c r="F77" s="34"/>
      <c r="G77" s="167"/>
      <c r="H77" s="167"/>
      <c r="I77" s="167"/>
      <c r="J77" s="167"/>
      <c r="K77" s="167"/>
      <c r="L77" s="167"/>
      <c r="M77" s="167"/>
      <c r="N77" s="167"/>
      <c r="O77" s="167"/>
      <c r="P77" s="167"/>
    </row>
    <row r="78" spans="1:16">
      <c r="A78" s="36"/>
      <c r="B78" s="34"/>
      <c r="C78" s="35" t="s">
        <v>51</v>
      </c>
      <c r="D78" s="166" t="s">
        <v>196</v>
      </c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</row>
    <row r="79" spans="1:16" ht="15" customHeight="1">
      <c r="A79" s="36"/>
      <c r="B79" s="36"/>
      <c r="C79" s="37"/>
      <c r="D79" s="38" t="s">
        <v>47</v>
      </c>
      <c r="E79" s="42"/>
      <c r="F79" s="43"/>
      <c r="G79" s="167"/>
      <c r="H79" s="167"/>
      <c r="I79" s="167"/>
      <c r="J79" s="167"/>
      <c r="K79" s="167"/>
      <c r="L79" s="167"/>
      <c r="M79" s="167"/>
      <c r="N79" s="167"/>
      <c r="O79" s="167"/>
      <c r="P79" s="167"/>
    </row>
    <row r="80" spans="1:16">
      <c r="A80" s="36"/>
      <c r="B80" s="36" t="s">
        <v>52</v>
      </c>
      <c r="C80" s="44" t="str">
        <f>[1]опись!$C$31</f>
        <v>Голова ліквідаційної комісії</v>
      </c>
      <c r="D80" s="45"/>
      <c r="E80" s="45"/>
      <c r="F80" s="45"/>
      <c r="G80" s="46"/>
      <c r="H80" s="46"/>
      <c r="I80" s="44" t="s">
        <v>197</v>
      </c>
      <c r="J80" s="46"/>
      <c r="K80" s="72"/>
      <c r="L80" s="46"/>
      <c r="M80" s="46"/>
      <c r="N80" s="47"/>
      <c r="O80" s="47"/>
      <c r="P80" s="36"/>
    </row>
    <row r="81" spans="1:16">
      <c r="A81" s="48"/>
      <c r="B81" s="48"/>
      <c r="C81" s="41" t="s">
        <v>19</v>
      </c>
      <c r="D81" s="49"/>
      <c r="E81" s="50"/>
      <c r="F81" s="51" t="s">
        <v>20</v>
      </c>
      <c r="G81" s="52"/>
      <c r="H81" s="52"/>
      <c r="I81" s="48" t="s">
        <v>53</v>
      </c>
      <c r="J81" s="48"/>
      <c r="K81" s="73"/>
      <c r="L81" s="48"/>
      <c r="M81" s="48"/>
      <c r="N81" s="48"/>
      <c r="O81" s="48"/>
      <c r="P81" s="48"/>
    </row>
    <row r="82" spans="1:16" s="83" customFormat="1" ht="21" customHeight="1">
      <c r="A82" s="28"/>
      <c r="B82" s="35" t="s">
        <v>54</v>
      </c>
      <c r="C82" s="54"/>
      <c r="D82" s="67"/>
      <c r="E82" s="67"/>
      <c r="F82" s="67"/>
      <c r="G82" s="80"/>
      <c r="H82" s="80"/>
      <c r="I82" s="54" t="s">
        <v>198</v>
      </c>
      <c r="J82" s="80"/>
      <c r="K82" s="81"/>
      <c r="L82" s="80"/>
      <c r="M82" s="80"/>
      <c r="N82" s="82"/>
      <c r="O82" s="82"/>
      <c r="P82" s="28"/>
    </row>
    <row r="83" spans="1:16" s="88" customFormat="1" ht="10.5" customHeight="1">
      <c r="A83" s="84"/>
      <c r="B83" s="84"/>
      <c r="C83" s="85" t="s">
        <v>19</v>
      </c>
      <c r="D83" s="86"/>
      <c r="E83" s="86"/>
      <c r="F83" s="86" t="s">
        <v>20</v>
      </c>
      <c r="G83" s="84"/>
      <c r="H83" s="84"/>
      <c r="I83" s="84" t="s">
        <v>53</v>
      </c>
      <c r="J83" s="84"/>
      <c r="K83" s="87"/>
      <c r="L83" s="84"/>
      <c r="M83" s="84"/>
      <c r="N83" s="84"/>
      <c r="O83" s="84"/>
      <c r="P83" s="84"/>
    </row>
    <row r="84" spans="1:16" s="89" customFormat="1" ht="21" customHeight="1">
      <c r="A84" s="34"/>
      <c r="B84" s="34"/>
      <c r="C84" s="91"/>
      <c r="D84" s="59"/>
      <c r="E84" s="59"/>
      <c r="F84" s="59"/>
      <c r="G84" s="60"/>
      <c r="H84" s="60"/>
      <c r="I84" s="92" t="s">
        <v>199</v>
      </c>
      <c r="J84" s="60"/>
      <c r="K84" s="90"/>
      <c r="L84" s="34"/>
      <c r="M84" s="34"/>
      <c r="N84" s="34"/>
      <c r="O84" s="34"/>
      <c r="P84" s="34"/>
    </row>
    <row r="85" spans="1:16" s="88" customFormat="1" ht="10.5" customHeight="1">
      <c r="A85" s="84"/>
      <c r="B85" s="84"/>
      <c r="C85" s="85" t="s">
        <v>19</v>
      </c>
      <c r="D85" s="86"/>
      <c r="E85" s="86"/>
      <c r="F85" s="86" t="s">
        <v>20</v>
      </c>
      <c r="G85" s="84"/>
      <c r="H85" s="84"/>
      <c r="I85" s="84" t="s">
        <v>53</v>
      </c>
      <c r="J85" s="84"/>
      <c r="K85" s="87"/>
      <c r="L85" s="84"/>
      <c r="M85" s="84"/>
      <c r="N85" s="84"/>
      <c r="O85" s="84"/>
      <c r="P85" s="84"/>
    </row>
    <row r="86" spans="1:16" s="89" customFormat="1" ht="21" customHeight="1">
      <c r="A86" s="34"/>
      <c r="B86" s="34"/>
      <c r="C86" s="91"/>
      <c r="D86" s="59"/>
      <c r="E86" s="59"/>
      <c r="F86" s="59"/>
      <c r="G86" s="60"/>
      <c r="H86" s="60"/>
      <c r="I86" s="92" t="s">
        <v>200</v>
      </c>
      <c r="J86" s="60"/>
      <c r="K86" s="90"/>
      <c r="L86" s="34"/>
      <c r="M86" s="34"/>
      <c r="N86" s="34"/>
      <c r="O86" s="34"/>
      <c r="P86" s="34"/>
    </row>
    <row r="87" spans="1:16" s="88" customFormat="1" ht="10.5" customHeight="1">
      <c r="A87" s="84"/>
      <c r="B87" s="84"/>
      <c r="C87" s="85" t="s">
        <v>19</v>
      </c>
      <c r="D87" s="86"/>
      <c r="E87" s="86"/>
      <c r="F87" s="86" t="s">
        <v>20</v>
      </c>
      <c r="G87" s="84"/>
      <c r="H87" s="84"/>
      <c r="I87" s="84" t="s">
        <v>53</v>
      </c>
      <c r="J87" s="84"/>
      <c r="K87" s="87"/>
      <c r="L87" s="84"/>
      <c r="M87" s="84"/>
      <c r="N87" s="84"/>
      <c r="O87" s="84"/>
      <c r="P87" s="84"/>
    </row>
    <row r="88" spans="1:16" s="89" customFormat="1" ht="21" customHeight="1">
      <c r="A88" s="34"/>
      <c r="B88" s="34"/>
      <c r="C88" s="91"/>
      <c r="D88" s="59"/>
      <c r="E88" s="59"/>
      <c r="F88" s="59"/>
      <c r="G88" s="60"/>
      <c r="H88" s="60"/>
      <c r="I88" s="92" t="s">
        <v>201</v>
      </c>
      <c r="J88" s="60"/>
      <c r="K88" s="90"/>
      <c r="L88" s="34"/>
      <c r="M88" s="34"/>
      <c r="N88" s="34"/>
      <c r="O88" s="34"/>
      <c r="P88" s="34"/>
    </row>
    <row r="89" spans="1:16" s="88" customFormat="1" ht="10.5" customHeight="1">
      <c r="A89" s="84"/>
      <c r="B89" s="84"/>
      <c r="C89" s="85" t="s">
        <v>19</v>
      </c>
      <c r="D89" s="86"/>
      <c r="E89" s="86"/>
      <c r="F89" s="86" t="s">
        <v>20</v>
      </c>
      <c r="G89" s="84"/>
      <c r="H89" s="84"/>
      <c r="I89" s="84" t="s">
        <v>53</v>
      </c>
      <c r="J89" s="84"/>
      <c r="K89" s="87"/>
      <c r="L89" s="84"/>
      <c r="M89" s="84"/>
      <c r="N89" s="84"/>
      <c r="O89" s="84"/>
      <c r="P89" s="84"/>
    </row>
    <row r="90" spans="1:16" s="89" customFormat="1" ht="21" customHeight="1">
      <c r="A90" s="34"/>
      <c r="B90" s="34"/>
      <c r="C90" s="91"/>
      <c r="D90" s="59"/>
      <c r="E90" s="59"/>
      <c r="F90" s="59"/>
      <c r="G90" s="60"/>
      <c r="H90" s="60"/>
      <c r="I90" s="92"/>
      <c r="J90" s="60"/>
      <c r="K90" s="90"/>
      <c r="L90" s="34"/>
      <c r="M90" s="34"/>
      <c r="N90" s="34"/>
      <c r="O90" s="34"/>
      <c r="P90" s="34"/>
    </row>
    <row r="91" spans="1:16" s="88" customFormat="1" ht="10.5" customHeight="1">
      <c r="A91" s="84"/>
      <c r="B91" s="84"/>
      <c r="C91" s="85" t="s">
        <v>19</v>
      </c>
      <c r="D91" s="86"/>
      <c r="E91" s="86"/>
      <c r="F91" s="86" t="s">
        <v>20</v>
      </c>
      <c r="G91" s="84"/>
      <c r="H91" s="84"/>
      <c r="I91" s="84" t="s">
        <v>53</v>
      </c>
      <c r="J91" s="84"/>
      <c r="K91" s="87"/>
      <c r="L91" s="84"/>
      <c r="M91" s="84"/>
      <c r="N91" s="84"/>
      <c r="O91" s="84"/>
      <c r="P91" s="84"/>
    </row>
    <row r="92" spans="1:16" s="88" customFormat="1" ht="10.5" customHeight="1">
      <c r="A92" s="84"/>
      <c r="B92" s="84"/>
      <c r="C92" s="85"/>
      <c r="D92" s="86"/>
      <c r="E92" s="86"/>
      <c r="F92" s="86"/>
      <c r="G92" s="84"/>
      <c r="H92" s="84"/>
      <c r="I92" s="84"/>
      <c r="J92" s="84"/>
      <c r="K92" s="87"/>
      <c r="L92" s="84"/>
      <c r="M92" s="84"/>
      <c r="N92" s="84"/>
      <c r="O92" s="84"/>
      <c r="P92" s="84"/>
    </row>
    <row r="93" spans="1:16" s="88" customFormat="1" ht="10.5" customHeight="1">
      <c r="A93" s="84"/>
      <c r="B93" s="84"/>
      <c r="C93" s="85"/>
      <c r="D93" s="86"/>
      <c r="E93" s="86"/>
      <c r="F93" s="86"/>
      <c r="G93" s="84"/>
      <c r="H93" s="84"/>
      <c r="I93" s="84"/>
      <c r="J93" s="84"/>
      <c r="K93" s="87"/>
      <c r="L93" s="84"/>
      <c r="M93" s="84"/>
      <c r="N93" s="84"/>
      <c r="O93" s="84"/>
      <c r="P93" s="84"/>
    </row>
    <row r="94" spans="1:16" ht="26.25" customHeight="1">
      <c r="A94" s="168" t="s">
        <v>61</v>
      </c>
      <c r="B94" s="168"/>
      <c r="C94" s="168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</row>
    <row r="95" spans="1:16" ht="21" customHeight="1">
      <c r="A95" s="34"/>
      <c r="B95" s="35" t="s">
        <v>18</v>
      </c>
      <c r="C95" s="53"/>
      <c r="D95" s="40"/>
      <c r="E95" s="40"/>
      <c r="F95" s="40"/>
      <c r="G95" s="53"/>
      <c r="H95" s="53"/>
      <c r="I95" s="53"/>
      <c r="J95" s="53"/>
      <c r="K95" s="74"/>
      <c r="L95" s="53"/>
      <c r="M95" s="53"/>
      <c r="N95" s="53"/>
      <c r="O95" s="53"/>
      <c r="P95" s="53"/>
    </row>
    <row r="96" spans="1:16">
      <c r="A96" s="36"/>
      <c r="B96" s="143" t="str">
        <f>[1]опись!$B$47</f>
        <v>03.07.2017Р.</v>
      </c>
      <c r="C96" s="54" t="s">
        <v>205</v>
      </c>
      <c r="D96" s="55"/>
      <c r="E96" s="55"/>
      <c r="F96" s="55"/>
      <c r="G96" s="56"/>
      <c r="H96" s="56"/>
      <c r="I96" s="54" t="s">
        <v>204</v>
      </c>
      <c r="J96" s="46"/>
      <c r="K96" s="72"/>
      <c r="L96" s="46"/>
      <c r="M96" s="46"/>
      <c r="N96" s="36"/>
      <c r="O96" s="36"/>
      <c r="P96" s="36"/>
    </row>
    <row r="97" spans="1:16">
      <c r="A97" s="57"/>
      <c r="B97" s="57"/>
      <c r="C97" s="41" t="s">
        <v>19</v>
      </c>
      <c r="D97" s="58"/>
      <c r="E97" s="58"/>
      <c r="F97" s="58" t="s">
        <v>20</v>
      </c>
      <c r="G97" s="57"/>
      <c r="H97" s="57"/>
      <c r="I97" s="57" t="s">
        <v>53</v>
      </c>
      <c r="J97" s="57"/>
      <c r="K97" s="75"/>
      <c r="L97" s="57"/>
      <c r="M97" s="57"/>
      <c r="N97" s="57"/>
      <c r="O97" s="57"/>
      <c r="P97" s="57"/>
    </row>
    <row r="98" spans="1:16" ht="14.25" customHeight="1">
      <c r="A98" s="34"/>
      <c r="B98" s="34"/>
      <c r="C98" s="35" t="s">
        <v>206</v>
      </c>
      <c r="D98" s="54" t="s">
        <v>207</v>
      </c>
      <c r="E98" s="59"/>
      <c r="F98" s="59"/>
      <c r="G98" s="59"/>
      <c r="H98" s="60"/>
      <c r="I98" s="92" t="s">
        <v>201</v>
      </c>
      <c r="J98" s="62"/>
      <c r="L98" s="76"/>
      <c r="M98" s="62"/>
      <c r="N98" s="37"/>
      <c r="O98" s="37"/>
      <c r="P98" s="37"/>
    </row>
    <row r="99" spans="1:16" ht="18.75" customHeight="1">
      <c r="A99" s="53"/>
      <c r="B99" s="53"/>
      <c r="C99" s="53"/>
      <c r="D99" s="63" t="s">
        <v>19</v>
      </c>
      <c r="E99" s="40"/>
      <c r="F99" s="40"/>
      <c r="G99" s="64" t="s">
        <v>20</v>
      </c>
      <c r="H99" s="37"/>
      <c r="I99" s="158" t="s">
        <v>53</v>
      </c>
      <c r="J99" s="159"/>
      <c r="L99" s="77"/>
      <c r="M99" s="65"/>
      <c r="N99" s="53"/>
      <c r="O99" s="53"/>
      <c r="P99" s="53"/>
    </row>
    <row r="100" spans="1:16">
      <c r="A100" s="34"/>
      <c r="B100" s="35" t="s">
        <v>55</v>
      </c>
      <c r="C100" s="34"/>
      <c r="D100" s="66"/>
      <c r="E100" s="66"/>
      <c r="F100" s="66"/>
      <c r="G100" s="34"/>
      <c r="H100" s="34"/>
      <c r="I100" s="34"/>
      <c r="J100" s="34"/>
      <c r="K100" s="78"/>
      <c r="L100" s="34"/>
      <c r="M100" s="34"/>
      <c r="N100" s="34"/>
      <c r="O100" s="34"/>
      <c r="P100" s="34"/>
    </row>
    <row r="101" spans="1:16">
      <c r="A101" s="53"/>
      <c r="B101" s="146" t="str">
        <f>B96</f>
        <v>03.07.2017Р.</v>
      </c>
      <c r="C101" s="54" t="s">
        <v>208</v>
      </c>
      <c r="D101" s="59"/>
      <c r="E101" s="67"/>
      <c r="F101" s="59"/>
      <c r="G101" s="60"/>
      <c r="H101" s="61"/>
      <c r="I101" s="54" t="str">
        <f>I98</f>
        <v>А.В.Антонюк</v>
      </c>
      <c r="J101" s="62"/>
      <c r="K101" s="76"/>
      <c r="L101" s="62"/>
      <c r="M101" s="62"/>
      <c r="N101" s="53"/>
      <c r="O101" s="53"/>
      <c r="P101" s="53"/>
    </row>
    <row r="102" spans="1:16" ht="25.5">
      <c r="A102" s="68"/>
      <c r="B102" s="68"/>
      <c r="C102" s="63" t="s">
        <v>19</v>
      </c>
      <c r="D102" s="40"/>
      <c r="E102" s="40"/>
      <c r="F102" s="64" t="s">
        <v>20</v>
      </c>
      <c r="G102" s="37"/>
      <c r="H102" s="37"/>
      <c r="I102" s="65" t="s">
        <v>53</v>
      </c>
      <c r="J102" s="53"/>
      <c r="K102" s="74"/>
      <c r="L102" s="53"/>
      <c r="M102" s="53"/>
      <c r="N102" s="53"/>
      <c r="O102" s="53"/>
      <c r="P102" s="53"/>
    </row>
    <row r="103" spans="1:16">
      <c r="A103" s="69" t="s">
        <v>56</v>
      </c>
      <c r="B103" s="53"/>
      <c r="C103" s="53"/>
      <c r="D103" s="40"/>
      <c r="E103" s="40"/>
      <c r="F103" s="40"/>
      <c r="G103" s="53"/>
      <c r="H103" s="53"/>
      <c r="I103" s="53"/>
      <c r="J103" s="53"/>
      <c r="K103" s="74"/>
      <c r="L103" s="53"/>
      <c r="M103" s="53"/>
      <c r="N103" s="53"/>
      <c r="O103" s="53"/>
      <c r="P103" s="53"/>
    </row>
  </sheetData>
  <mergeCells count="34">
    <mergeCell ref="K2:O2"/>
    <mergeCell ref="P2:P3"/>
    <mergeCell ref="D70:P70"/>
    <mergeCell ref="P39:P40"/>
    <mergeCell ref="G71:P71"/>
    <mergeCell ref="G39:G40"/>
    <mergeCell ref="H39:I39"/>
    <mergeCell ref="J39:J40"/>
    <mergeCell ref="K39:O39"/>
    <mergeCell ref="C2:C3"/>
    <mergeCell ref="D2:F2"/>
    <mergeCell ref="G2:G3"/>
    <mergeCell ref="H2:I2"/>
    <mergeCell ref="J2:J3"/>
    <mergeCell ref="A36:B36"/>
    <mergeCell ref="A37:B37"/>
    <mergeCell ref="A39:A40"/>
    <mergeCell ref="B39:B40"/>
    <mergeCell ref="A2:A3"/>
    <mergeCell ref="B2:B3"/>
    <mergeCell ref="I99:J99"/>
    <mergeCell ref="C39:C40"/>
    <mergeCell ref="D39:F39"/>
    <mergeCell ref="A67:B67"/>
    <mergeCell ref="A68:B68"/>
    <mergeCell ref="D72:P72"/>
    <mergeCell ref="G79:P79"/>
    <mergeCell ref="A94:P94"/>
    <mergeCell ref="G73:P73"/>
    <mergeCell ref="D74:P74"/>
    <mergeCell ref="G75:P75"/>
    <mergeCell ref="D76:P76"/>
    <mergeCell ref="G77:P77"/>
    <mergeCell ref="D78:P78"/>
  </mergeCells>
  <pageMargins left="0.70866141732283472" right="0.19685039370078741" top="0.35433070866141736" bottom="0.35433070866141736" header="0" footer="0.19685039370078741"/>
  <pageSetup paperSize="9" scale="90" orientation="landscape" verticalDpi="0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5:F6"/>
  <sheetViews>
    <sheetView workbookViewId="0"/>
  </sheetViews>
  <sheetFormatPr defaultRowHeight="15"/>
  <sheetData>
    <row r="5" spans="1:6">
      <c r="A5" s="138">
        <v>1</v>
      </c>
      <c r="B5" s="138">
        <v>1014</v>
      </c>
      <c r="C5" s="138">
        <v>54</v>
      </c>
      <c r="D5" s="138">
        <v>54</v>
      </c>
      <c r="E5" s="138">
        <v>93131</v>
      </c>
      <c r="F5" s="138">
        <v>0</v>
      </c>
    </row>
    <row r="6" spans="1:6" s="93" customFormat="1">
      <c r="A6" s="139"/>
      <c r="B6" s="140" t="s">
        <v>44</v>
      </c>
      <c r="C6" s="139">
        <f>SUM(C5:C5)</f>
        <v>54</v>
      </c>
      <c r="D6" s="139">
        <f>SUM(D5:D5)</f>
        <v>54</v>
      </c>
      <c r="E6" s="139">
        <f>SUM(E5:E5)</f>
        <v>93131</v>
      </c>
      <c r="F6" s="139">
        <f>SUM(F5:F5)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</dc:creator>
  <cp:lastModifiedBy>RePack by SPecialiST</cp:lastModifiedBy>
  <cp:lastPrinted>2017-07-04T12:20:23Z</cp:lastPrinted>
  <dcterms:created xsi:type="dcterms:W3CDTF">2016-01-27T07:26:04Z</dcterms:created>
  <dcterms:modified xsi:type="dcterms:W3CDTF">2017-07-04T12:37:58Z</dcterms:modified>
</cp:coreProperties>
</file>