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45" windowWidth="22650" windowHeight="9210"/>
  </bookViews>
  <sheets>
    <sheet name="Додаток1-міські кладовища" sheetId="1" r:id="rId1"/>
    <sheet name="Додаток 2 - кладовПот.стар.окр." sheetId="4" r:id="rId2"/>
    <sheet name="потоки" sheetId="2" r:id="rId3"/>
    <sheet name="Лист3" sheetId="3" r:id="rId4"/>
  </sheets>
  <definedNames>
    <definedName name="_GoBack" localSheetId="1">'Додаток 2 - кладовПот.стар.окр.'!#REF!</definedName>
    <definedName name="_GoBack" localSheetId="0">'Додаток1-міські кладовища'!$B$18</definedName>
    <definedName name="_xlnm.Print_Titles" localSheetId="1">'Додаток 2 - кладовПот.стар.окр.'!$13:$15</definedName>
    <definedName name="_xlnm.Print_Titles" localSheetId="0">'Додаток1-міські кладовища'!$13:$15</definedName>
  </definedNames>
  <calcPr calcId="124519" iterateDelta="1E-4"/>
</workbook>
</file>

<file path=xl/calcChain.xml><?xml version="1.0" encoding="utf-8"?>
<calcChain xmlns="http://schemas.openxmlformats.org/spreadsheetml/2006/main">
  <c r="D40" i="1"/>
  <c r="F36" l="1"/>
  <c r="E36"/>
  <c r="E40" s="1"/>
  <c r="E41" s="1"/>
  <c r="C35"/>
  <c r="F21" i="4"/>
  <c r="F22" s="1"/>
  <c r="E21"/>
  <c r="E22" s="1"/>
  <c r="D21"/>
  <c r="D22" s="1"/>
  <c r="C20"/>
  <c r="C19"/>
  <c r="C18"/>
  <c r="C16"/>
  <c r="C37" i="1"/>
  <c r="C33"/>
  <c r="C32"/>
  <c r="C34"/>
  <c r="C29"/>
  <c r="C24"/>
  <c r="C23"/>
  <c r="D41"/>
  <c r="F40"/>
  <c r="F41" s="1"/>
  <c r="C38"/>
  <c r="C36"/>
  <c r="C31"/>
  <c r="C30"/>
  <c r="C28"/>
  <c r="C27"/>
  <c r="C26"/>
  <c r="C25"/>
  <c r="C22"/>
  <c r="C21"/>
  <c r="C20"/>
  <c r="C19"/>
  <c r="C16"/>
  <c r="C40" s="1"/>
  <c r="C41" s="1"/>
  <c r="C21" i="4" l="1"/>
  <c r="C22"/>
</calcChain>
</file>

<file path=xl/sharedStrings.xml><?xml version="1.0" encoding="utf-8"?>
<sst xmlns="http://schemas.openxmlformats.org/spreadsheetml/2006/main" count="65" uniqueCount="47">
  <si>
    <t>Додаток 1</t>
  </si>
  <si>
    <t>до Програми утримання кладовищ</t>
  </si>
  <si>
    <t>Кременчуцької міської</t>
  </si>
  <si>
    <t>територіальної громади та</t>
  </si>
  <si>
    <t xml:space="preserve">забезпечення діяльності </t>
  </si>
  <si>
    <t>КП «СКРП» на 2022-2024 роки</t>
  </si>
  <si>
    <t>Фінансове забезпечення</t>
  </si>
  <si>
    <t xml:space="preserve">утримання міських кладовищ м. Кременчука </t>
  </si>
  <si>
    <t>та забезпечення діяльності КП «СКРП» на 2022-2024 роки</t>
  </si>
  <si>
    <t>№</t>
  </si>
  <si>
    <t>Заходи програми</t>
  </si>
  <si>
    <r>
      <t xml:space="preserve">Утримання міських кладовищ м. Кременчука в належному </t>
    </r>
    <r>
      <rPr>
        <sz val="14"/>
        <color rgb="FF000000"/>
        <rFont val="Times New Roman"/>
        <family val="1"/>
        <charset val="204"/>
      </rPr>
      <t>естетичному та санітарному</t>
    </r>
    <r>
      <rPr>
        <sz val="14"/>
        <color theme="1"/>
        <rFont val="Times New Roman"/>
        <family val="1"/>
        <charset val="204"/>
      </rPr>
      <t xml:space="preserve"> стані:</t>
    </r>
  </si>
  <si>
    <t>Виконання заходів, пов’язаних з прибиранням снігу на об’єктах благоустрою в межах міста Кременчука.</t>
  </si>
  <si>
    <t>Внески до статутного капіталу на придбання причепу тракторного двовісного самоскидного 2ПТС-4,5 з надставними металевими бортами (або аналогу) на трактор колісний Foton 504.</t>
  </si>
  <si>
    <t>Розроблення документації із землеустрою для експлуатації та обслуговування кладовищ.</t>
  </si>
  <si>
    <t>Незалежна оцінка на право постійного користування земельними ділянками, виділеними під кладовища, для ведення господарської діяльності.</t>
  </si>
  <si>
    <t>Реконструкція будівель громадських туалетів на міських кладовищах.</t>
  </si>
  <si>
    <t>Розробка проєкту будівництва об’їзної дороги для облаштування другого в’їзду до кладовища по вул. Свіштовській.</t>
  </si>
  <si>
    <t>Капітальний ремонт огорожі на Ревівському кладовищі</t>
  </si>
  <si>
    <t>Виконання робіт з благоустрою Новоміського кладовища (укладання тротуарної плитки).</t>
  </si>
  <si>
    <t>Всього:</t>
  </si>
  <si>
    <t>Кошти бюджету Кременчуцької міської територіальної громади:</t>
  </si>
  <si>
    <t xml:space="preserve">Директор КП «СКРП» </t>
  </si>
  <si>
    <t>Віталій СТЕФАНЕНКО</t>
  </si>
  <si>
    <t>Витрати за Програмою, тис. грн</t>
  </si>
  <si>
    <t>Внески до статутного капіталу на придбання обладнання для камери зберігання тіл померлих</t>
  </si>
  <si>
    <t>Будівництво об’їзної дороги для облаштування другого в’їзду до кладовища по вул. Свіштовській.</t>
  </si>
  <si>
    <t>Капітальний ремонт огорож на міських кладовищах</t>
  </si>
  <si>
    <t>Капітальний ремонт мережі водопостачання на кладовищі по вул. Свіштовській.</t>
  </si>
  <si>
    <t>Виконання робіт з благоустрою кладовищ Кременчуцької міської територіальної громади</t>
  </si>
  <si>
    <t>Додаток 2</t>
  </si>
  <si>
    <t>утримання кладовищ Потоківського старостинського округу</t>
  </si>
  <si>
    <t xml:space="preserve"> на 2022-2024 роки</t>
  </si>
  <si>
    <t>Продовження додатка</t>
  </si>
  <si>
    <t>Внески до статутного капіталу на придбання самоскиду МАЗ-5550С3-581-000  (або аналогу) - 4 одиниці.</t>
  </si>
  <si>
    <t>Внески до статутного капіталу на придбання  автомобіля на базі мікроавтобусу Renault Master (або аналогу) - 3 одиниці.</t>
  </si>
  <si>
    <t>В тому числі по роках, тис. грн</t>
  </si>
  <si>
    <t>Капітальний ремонт покрівлі КП «СКРП»</t>
  </si>
  <si>
    <t>Реконструкція частини міського кладовища з улаштуванням зони поховань сектора «В» за адресою: м. Кременчук, вул. Свіштовська.</t>
  </si>
  <si>
    <t>Реконструкція частини міського кладовища з улаштуванням зони поховань сектора 16 за адресою: м. Кременчук, вул. Свіштовська.</t>
  </si>
  <si>
    <t>Придбання засобів індивідуального захисту для працівників підприємства для забезпечення заходів протидії розповсюдження короновірусної хвороби COVID-19.</t>
  </si>
  <si>
    <r>
      <t xml:space="preserve">Утримання кладовищ Потоківського старостинського округу в належному </t>
    </r>
    <r>
      <rPr>
        <sz val="14"/>
        <color rgb="FF000000"/>
        <rFont val="Times New Roman"/>
        <family val="1"/>
        <charset val="204"/>
      </rPr>
      <t>естетичному та санітарному</t>
    </r>
    <r>
      <rPr>
        <sz val="14"/>
        <color theme="1"/>
        <rFont val="Times New Roman"/>
        <family val="1"/>
        <charset val="204"/>
      </rPr>
      <t xml:space="preserve"> стані:</t>
    </r>
  </si>
  <si>
    <r>
      <rPr>
        <sz val="7"/>
        <color rgb="FF000000"/>
        <rFont val="Times New Roman"/>
        <family val="1"/>
        <charset val="204"/>
      </rPr>
      <t xml:space="preserve">  -  </t>
    </r>
    <r>
      <rPr>
        <sz val="14"/>
        <color rgb="FF000000"/>
        <rFont val="Times New Roman"/>
        <family val="1"/>
        <charset val="204"/>
      </rPr>
      <t>прибирання доріг, алей, тротуарів, доріжок між секторами поховань, ритуальних майданчиків від сміття, листя та снігу; побілка бордюрів доріг, алей, тротуарів, доріжок між секторами поховань, ритуальних майданчиків; покіс трави в літній період; очищення урн від сміття на міських кладовищах; прибирання громадських туалетів на кладовищах; навантаження та вивезення сміття з території кладовищ вантажними автомобілями  тощо;</t>
    </r>
  </si>
  <si>
    <t>Реконструкція частини міського кладовища з улаштуванням зони поховань сектора «Б» за адресою: м. Кременчук, вул. Свіштовська.</t>
  </si>
  <si>
    <r>
      <rPr>
        <sz val="7"/>
        <color rgb="FF000000"/>
        <rFont val="Calibri"/>
        <family val="2"/>
        <charset val="204"/>
      </rPr>
      <t>—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прибирання доріг, алей, тротуарів, доріжок між секторами поховань, ритуальних майданчиків від сміття, листя та снігу, побілка бордюрів доріг, алей, тротуарів, доріжок між секторами поховань, ритуальних майданчиків; покіс трави в літній період; очищення урн від сміття на міських кладовищах; прибирання громадських туалетів на кладовищах; навантаження та вивезення сміття з території кладовищ вантажними автомобілями  тощо;</t>
    </r>
  </si>
  <si>
    <r>
      <rPr>
        <sz val="14"/>
        <color rgb="FF000000"/>
        <rFont val="Calibri"/>
        <family val="2"/>
        <charset val="204"/>
      </rPr>
      <t xml:space="preserve">– </t>
    </r>
    <r>
      <rPr>
        <sz val="14"/>
        <color rgb="FF000000"/>
        <rFont val="Times New Roman"/>
        <family val="1"/>
        <charset val="204"/>
      </rPr>
      <t>утримання у належному естетичному та санітарному стані могил героїв Радянського Союзу, Воїнів-інтернаціоналістів, могил почесних громадян, надгробків та пам’ятників – 35 одиниць; утримання в належному естетичному та санітарному стані секторів поховання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 меморіального сектору для почесних поховань учасників бойових дій, загиблих в зоні проведення антитерористичної операції на сході України.</t>
    </r>
  </si>
  <si>
    <t>Внески до статутного капіталу на придбання екскаватору - навантажувача щелепного МТЗ-92П (або аналогу) - 2 одиниці.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</si>
</sst>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2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7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0" xfId="0" applyNumberFormat="1" applyFont="1" applyBorder="1" applyAlignment="1">
      <alignment horizontal="justify" vertical="top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abSelected="1" topLeftCell="A10" workbookViewId="0">
      <selection activeCell="B20" sqref="B20"/>
    </sheetView>
  </sheetViews>
  <sheetFormatPr defaultRowHeight="15"/>
  <cols>
    <col min="1" max="1" width="12.28515625" customWidth="1"/>
    <col min="2" max="2" width="103.28515625" customWidth="1"/>
    <col min="3" max="6" width="19.85546875" customWidth="1"/>
  </cols>
  <sheetData>
    <row r="1" spans="1:6" ht="15.75">
      <c r="F1" s="7" t="s">
        <v>33</v>
      </c>
    </row>
    <row r="2" spans="1:6" ht="18.75">
      <c r="D2" s="1" t="s">
        <v>0</v>
      </c>
    </row>
    <row r="3" spans="1:6" ht="18.75">
      <c r="D3" s="4" t="s">
        <v>1</v>
      </c>
    </row>
    <row r="4" spans="1:6" ht="18.75">
      <c r="D4" s="4" t="s">
        <v>2</v>
      </c>
    </row>
    <row r="5" spans="1:6" ht="18.75">
      <c r="D5" s="4" t="s">
        <v>3</v>
      </c>
    </row>
    <row r="6" spans="1:6" ht="18.75">
      <c r="D6" s="4" t="s">
        <v>4</v>
      </c>
    </row>
    <row r="7" spans="1:6" ht="18.75">
      <c r="D7" s="4" t="s">
        <v>5</v>
      </c>
    </row>
    <row r="8" spans="1:6" ht="18.75">
      <c r="A8" s="2"/>
    </row>
    <row r="9" spans="1:6" ht="18.75">
      <c r="A9" s="32" t="s">
        <v>6</v>
      </c>
      <c r="B9" s="32"/>
      <c r="C9" s="32"/>
      <c r="D9" s="32"/>
      <c r="E9" s="32"/>
      <c r="F9" s="32"/>
    </row>
    <row r="10" spans="1:6" ht="18.75">
      <c r="A10" s="32" t="s">
        <v>7</v>
      </c>
      <c r="B10" s="32"/>
      <c r="C10" s="32"/>
      <c r="D10" s="32"/>
      <c r="E10" s="32"/>
      <c r="F10" s="32"/>
    </row>
    <row r="11" spans="1:6" ht="18.75">
      <c r="A11" s="32" t="s">
        <v>8</v>
      </c>
      <c r="B11" s="32"/>
      <c r="C11" s="32"/>
      <c r="D11" s="32"/>
      <c r="E11" s="32"/>
      <c r="F11" s="32"/>
    </row>
    <row r="12" spans="1:6" ht="18.75">
      <c r="A12" s="2"/>
    </row>
    <row r="13" spans="1:6" ht="18.75">
      <c r="A13" s="33" t="s">
        <v>9</v>
      </c>
      <c r="B13" s="33" t="s">
        <v>10</v>
      </c>
      <c r="C13" s="34" t="s">
        <v>24</v>
      </c>
      <c r="D13" s="36" t="s">
        <v>36</v>
      </c>
      <c r="E13" s="36"/>
      <c r="F13" s="36"/>
    </row>
    <row r="14" spans="1:6" ht="36.6" customHeight="1">
      <c r="A14" s="33"/>
      <c r="B14" s="33"/>
      <c r="C14" s="35"/>
      <c r="D14" s="16">
        <v>2022</v>
      </c>
      <c r="E14" s="16">
        <v>2023</v>
      </c>
      <c r="F14" s="16">
        <v>2024</v>
      </c>
    </row>
    <row r="15" spans="1:6" ht="18.75">
      <c r="A15" s="8">
        <v>1</v>
      </c>
      <c r="B15" s="8">
        <v>2</v>
      </c>
      <c r="C15" s="8">
        <v>3</v>
      </c>
      <c r="D15" s="8">
        <v>4</v>
      </c>
      <c r="E15" s="8">
        <v>5</v>
      </c>
      <c r="F15" s="8">
        <v>6</v>
      </c>
    </row>
    <row r="16" spans="1:6" ht="25.9" customHeight="1">
      <c r="A16" s="30">
        <v>1</v>
      </c>
      <c r="B16" s="9" t="s">
        <v>11</v>
      </c>
      <c r="C16" s="31">
        <f>SUM(D16:F18)</f>
        <v>33746.641000000003</v>
      </c>
      <c r="D16" s="31">
        <v>9291.0810000000001</v>
      </c>
      <c r="E16" s="31">
        <v>10818.277</v>
      </c>
      <c r="F16" s="31">
        <v>13637.282999999999</v>
      </c>
    </row>
    <row r="17" spans="1:6" ht="112.5">
      <c r="A17" s="30"/>
      <c r="B17" s="10" t="s">
        <v>44</v>
      </c>
      <c r="C17" s="31"/>
      <c r="D17" s="31"/>
      <c r="E17" s="31"/>
      <c r="F17" s="31"/>
    </row>
    <row r="18" spans="1:6" ht="150">
      <c r="A18" s="30"/>
      <c r="B18" s="38" t="s">
        <v>45</v>
      </c>
      <c r="C18" s="31"/>
      <c r="D18" s="31"/>
      <c r="E18" s="31"/>
      <c r="F18" s="31"/>
    </row>
    <row r="19" spans="1:6" ht="37.5">
      <c r="A19" s="11">
        <v>2</v>
      </c>
      <c r="B19" s="9" t="s">
        <v>12</v>
      </c>
      <c r="C19" s="21">
        <f t="shared" ref="C19:C38" si="0">SUM(D19:F19)</f>
        <v>82.35</v>
      </c>
      <c r="D19" s="21">
        <v>26.071000000000002</v>
      </c>
      <c r="E19" s="21">
        <v>27.452999999999999</v>
      </c>
      <c r="F19" s="21">
        <v>28.826000000000001</v>
      </c>
    </row>
    <row r="20" spans="1:6" ht="37.5">
      <c r="A20" s="11">
        <v>3</v>
      </c>
      <c r="B20" s="9" t="s">
        <v>40</v>
      </c>
      <c r="C20" s="21">
        <f t="shared" si="0"/>
        <v>1020.1989999999998</v>
      </c>
      <c r="D20" s="21">
        <v>322.98599999999999</v>
      </c>
      <c r="E20" s="21">
        <v>340.10399999999998</v>
      </c>
      <c r="F20" s="21">
        <v>357.10899999999998</v>
      </c>
    </row>
    <row r="21" spans="1:6" ht="37.5">
      <c r="A21" s="20">
        <v>4</v>
      </c>
      <c r="B21" s="13" t="s">
        <v>46</v>
      </c>
      <c r="C21" s="21">
        <f t="shared" si="0"/>
        <v>4176.1100000000006</v>
      </c>
      <c r="D21" s="22">
        <v>2034.15</v>
      </c>
      <c r="E21" s="22">
        <v>2141.96</v>
      </c>
      <c r="F21" s="22"/>
    </row>
    <row r="22" spans="1:6" ht="63.75" customHeight="1">
      <c r="A22" s="20">
        <v>5</v>
      </c>
      <c r="B22" s="10" t="s">
        <v>13</v>
      </c>
      <c r="C22" s="21">
        <f t="shared" si="0"/>
        <v>181.05</v>
      </c>
      <c r="D22" s="22">
        <v>181.05</v>
      </c>
      <c r="E22" s="22"/>
      <c r="F22" s="22"/>
    </row>
    <row r="23" spans="1:6" ht="37.5">
      <c r="A23" s="11">
        <v>6</v>
      </c>
      <c r="B23" s="13" t="s">
        <v>34</v>
      </c>
      <c r="C23" s="21">
        <f t="shared" si="0"/>
        <v>8583.3960000000006</v>
      </c>
      <c r="D23" s="22">
        <v>2012.85</v>
      </c>
      <c r="E23" s="22">
        <v>2119.5309999999999</v>
      </c>
      <c r="F23" s="22">
        <v>4451.0150000000003</v>
      </c>
    </row>
    <row r="24" spans="1:6" ht="37.5">
      <c r="A24" s="20">
        <v>7</v>
      </c>
      <c r="B24" s="13" t="s">
        <v>35</v>
      </c>
      <c r="C24" s="21">
        <f t="shared" si="0"/>
        <v>3422.8329999999996</v>
      </c>
      <c r="D24" s="22">
        <v>1083.6379999999999</v>
      </c>
      <c r="E24" s="22">
        <v>1141.0709999999999</v>
      </c>
      <c r="F24" s="22">
        <v>1198.124</v>
      </c>
    </row>
    <row r="25" spans="1:6" ht="38.25" customHeight="1">
      <c r="A25" s="11">
        <v>8</v>
      </c>
      <c r="B25" s="13" t="s">
        <v>25</v>
      </c>
      <c r="C25" s="21">
        <f t="shared" si="0"/>
        <v>1500</v>
      </c>
      <c r="D25" s="22"/>
      <c r="E25" s="22">
        <v>1500</v>
      </c>
      <c r="F25" s="22"/>
    </row>
    <row r="26" spans="1:6" ht="39" customHeight="1">
      <c r="A26" s="11">
        <v>9</v>
      </c>
      <c r="B26" s="12" t="s">
        <v>14</v>
      </c>
      <c r="C26" s="21">
        <f t="shared" si="0"/>
        <v>454.95800000000003</v>
      </c>
      <c r="D26" s="21">
        <v>454.95800000000003</v>
      </c>
      <c r="E26" s="21"/>
      <c r="F26" s="21"/>
    </row>
    <row r="27" spans="1:6" ht="37.5">
      <c r="A27" s="11">
        <v>10</v>
      </c>
      <c r="B27" s="12" t="s">
        <v>15</v>
      </c>
      <c r="C27" s="21">
        <f t="shared" si="0"/>
        <v>95.85</v>
      </c>
      <c r="D27" s="21">
        <v>95.85</v>
      </c>
      <c r="E27" s="21"/>
      <c r="F27" s="21"/>
    </row>
    <row r="28" spans="1:6" ht="18.75">
      <c r="A28" s="11">
        <v>11</v>
      </c>
      <c r="B28" s="12" t="s">
        <v>16</v>
      </c>
      <c r="C28" s="21">
        <f t="shared" si="0"/>
        <v>349.85199999999998</v>
      </c>
      <c r="D28" s="21">
        <v>110.76</v>
      </c>
      <c r="E28" s="21">
        <v>116.63</v>
      </c>
      <c r="F28" s="21">
        <v>122.462</v>
      </c>
    </row>
    <row r="29" spans="1:6" ht="37.5">
      <c r="A29" s="11">
        <v>12</v>
      </c>
      <c r="B29" s="12" t="s">
        <v>17</v>
      </c>
      <c r="C29" s="21">
        <f t="shared" si="0"/>
        <v>47.924999999999997</v>
      </c>
      <c r="D29" s="21">
        <v>47.924999999999997</v>
      </c>
      <c r="E29" s="21"/>
      <c r="F29" s="21"/>
    </row>
    <row r="30" spans="1:6" ht="37.5">
      <c r="A30" s="11">
        <v>13</v>
      </c>
      <c r="B30" s="12" t="s">
        <v>26</v>
      </c>
      <c r="C30" s="21">
        <f t="shared" si="0"/>
        <v>5000</v>
      </c>
      <c r="D30" s="21"/>
      <c r="E30" s="21">
        <v>5000</v>
      </c>
      <c r="F30" s="21"/>
    </row>
    <row r="31" spans="1:6" ht="18.75">
      <c r="A31" s="11">
        <v>14</v>
      </c>
      <c r="B31" s="10" t="s">
        <v>18</v>
      </c>
      <c r="C31" s="21">
        <f t="shared" si="0"/>
        <v>235.36500000000001</v>
      </c>
      <c r="D31" s="22">
        <v>235.36500000000001</v>
      </c>
      <c r="E31" s="22"/>
      <c r="F31" s="22"/>
    </row>
    <row r="32" spans="1:6" ht="18.75">
      <c r="A32" s="11">
        <v>15</v>
      </c>
      <c r="B32" s="10" t="s">
        <v>27</v>
      </c>
      <c r="C32" s="21">
        <f t="shared" si="0"/>
        <v>508.07</v>
      </c>
      <c r="D32" s="22"/>
      <c r="E32" s="22">
        <v>247.839</v>
      </c>
      <c r="F32" s="22">
        <v>260.23099999999999</v>
      </c>
    </row>
    <row r="33" spans="1:6" ht="18.75">
      <c r="A33" s="11">
        <v>16</v>
      </c>
      <c r="B33" s="10" t="s">
        <v>37</v>
      </c>
      <c r="C33" s="21">
        <f t="shared" si="0"/>
        <v>560.72299999999996</v>
      </c>
      <c r="D33" s="22"/>
      <c r="E33" s="22">
        <v>560.72299999999996</v>
      </c>
      <c r="F33" s="22"/>
    </row>
    <row r="34" spans="1:6" ht="28.9" customHeight="1">
      <c r="A34" s="11">
        <v>17</v>
      </c>
      <c r="B34" s="10" t="s">
        <v>28</v>
      </c>
      <c r="C34" s="21">
        <f t="shared" si="0"/>
        <v>300</v>
      </c>
      <c r="D34" s="22"/>
      <c r="E34" s="22">
        <v>300</v>
      </c>
      <c r="F34" s="22"/>
    </row>
    <row r="35" spans="1:6" ht="37.5">
      <c r="A35" s="11">
        <v>18</v>
      </c>
      <c r="B35" s="26" t="s">
        <v>38</v>
      </c>
      <c r="C35" s="21">
        <f t="shared" si="0"/>
        <v>25303.535</v>
      </c>
      <c r="D35" s="22">
        <v>25303.535</v>
      </c>
      <c r="E35" s="22"/>
      <c r="F35" s="22"/>
    </row>
    <row r="36" spans="1:6" ht="37.5">
      <c r="A36" s="20">
        <v>19</v>
      </c>
      <c r="B36" s="26" t="s">
        <v>39</v>
      </c>
      <c r="C36" s="21">
        <f t="shared" si="0"/>
        <v>53966.25</v>
      </c>
      <c r="D36" s="22"/>
      <c r="E36" s="22">
        <f>25000*1.053</f>
        <v>26325</v>
      </c>
      <c r="F36" s="22">
        <f>25000*1.053*1.05</f>
        <v>27641.25</v>
      </c>
    </row>
    <row r="37" spans="1:6" ht="35.25" customHeight="1">
      <c r="A37" s="20">
        <v>20</v>
      </c>
      <c r="B37" s="13" t="s">
        <v>19</v>
      </c>
      <c r="C37" s="21">
        <f t="shared" si="0"/>
        <v>1155.7190000000001</v>
      </c>
      <c r="D37" s="22">
        <v>1155.7190000000001</v>
      </c>
      <c r="E37" s="22"/>
      <c r="F37" s="22"/>
    </row>
    <row r="38" spans="1:6" ht="36.75" customHeight="1">
      <c r="A38" s="20">
        <v>21</v>
      </c>
      <c r="B38" s="13" t="s">
        <v>29</v>
      </c>
      <c r="C38" s="21">
        <f t="shared" si="0"/>
        <v>850</v>
      </c>
      <c r="D38" s="22"/>
      <c r="E38" s="22">
        <v>400</v>
      </c>
      <c r="F38" s="22">
        <v>450</v>
      </c>
    </row>
    <row r="39" spans="1:6" ht="36.75" customHeight="1">
      <c r="A39" s="20">
        <v>22</v>
      </c>
      <c r="B39" s="26" t="s">
        <v>43</v>
      </c>
      <c r="C39" s="22">
        <v>2500</v>
      </c>
      <c r="D39" s="22">
        <v>2500</v>
      </c>
      <c r="E39" s="22"/>
      <c r="F39" s="22"/>
    </row>
    <row r="40" spans="1:6" ht="18.75">
      <c r="A40" s="14"/>
      <c r="B40" s="15" t="s">
        <v>20</v>
      </c>
      <c r="C40" s="22">
        <f>SUM(C16:C39)</f>
        <v>144040.82600000003</v>
      </c>
      <c r="D40" s="22">
        <f>SUM(D16:D39)</f>
        <v>44855.937999999995</v>
      </c>
      <c r="E40" s="22">
        <f t="shared" ref="E40:F40" si="1">SUM(E16:E38)</f>
        <v>51038.587999999996</v>
      </c>
      <c r="F40" s="22">
        <f t="shared" si="1"/>
        <v>48146.3</v>
      </c>
    </row>
    <row r="41" spans="1:6" ht="18.75">
      <c r="A41" s="14"/>
      <c r="B41" s="15" t="s">
        <v>21</v>
      </c>
      <c r="C41" s="22">
        <f>SUM(C40)</f>
        <v>144040.82600000003</v>
      </c>
      <c r="D41" s="22">
        <f>D40</f>
        <v>44855.937999999995</v>
      </c>
      <c r="E41" s="22">
        <f>E40</f>
        <v>51038.587999999996</v>
      </c>
      <c r="F41" s="22">
        <f>F40</f>
        <v>48146.3</v>
      </c>
    </row>
    <row r="42" spans="1:6">
      <c r="A42" s="3"/>
    </row>
    <row r="43" spans="1:6">
      <c r="A43" s="3"/>
    </row>
    <row r="44" spans="1:6">
      <c r="A44" s="3"/>
    </row>
    <row r="45" spans="1:6">
      <c r="A45" s="3"/>
    </row>
    <row r="46" spans="1:6" ht="16.5">
      <c r="A46" s="6" t="s">
        <v>22</v>
      </c>
      <c r="F46" s="5" t="s">
        <v>23</v>
      </c>
    </row>
  </sheetData>
  <mergeCells count="12">
    <mergeCell ref="A9:F9"/>
    <mergeCell ref="A10:F10"/>
    <mergeCell ref="A11:F11"/>
    <mergeCell ref="B13:B14"/>
    <mergeCell ref="A13:A14"/>
    <mergeCell ref="C13:C14"/>
    <mergeCell ref="D13:F13"/>
    <mergeCell ref="A16:A18"/>
    <mergeCell ref="C16:C18"/>
    <mergeCell ref="D16:D18"/>
    <mergeCell ref="E16:E18"/>
    <mergeCell ref="F16:F18"/>
  </mergeCells>
  <pageMargins left="1.1811023622047245" right="0.39370078740157483" top="0.39370078740157483" bottom="0.78740157480314965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topLeftCell="A16" workbookViewId="0">
      <selection activeCell="E27" sqref="E27"/>
    </sheetView>
  </sheetViews>
  <sheetFormatPr defaultRowHeight="15"/>
  <cols>
    <col min="1" max="1" width="12.28515625" customWidth="1"/>
    <col min="2" max="2" width="103.28515625" customWidth="1"/>
    <col min="3" max="6" width="19.85546875" customWidth="1"/>
  </cols>
  <sheetData>
    <row r="1" spans="1:6" ht="15.75">
      <c r="F1" s="7" t="s">
        <v>33</v>
      </c>
    </row>
    <row r="2" spans="1:6" ht="18.75">
      <c r="D2" s="1" t="s">
        <v>30</v>
      </c>
    </row>
    <row r="3" spans="1:6" ht="18.75">
      <c r="D3" s="4" t="s">
        <v>1</v>
      </c>
    </row>
    <row r="4" spans="1:6" ht="18.75">
      <c r="D4" s="4" t="s">
        <v>2</v>
      </c>
    </row>
    <row r="5" spans="1:6" ht="18.75">
      <c r="D5" s="4" t="s">
        <v>3</v>
      </c>
    </row>
    <row r="6" spans="1:6" ht="18.75">
      <c r="D6" s="4" t="s">
        <v>4</v>
      </c>
    </row>
    <row r="7" spans="1:6" ht="18.75">
      <c r="D7" s="4" t="s">
        <v>5</v>
      </c>
    </row>
    <row r="8" spans="1:6" ht="18.75">
      <c r="A8" s="2"/>
    </row>
    <row r="9" spans="1:6" ht="18.75">
      <c r="A9" s="32" t="s">
        <v>6</v>
      </c>
      <c r="B9" s="32"/>
      <c r="C9" s="32"/>
      <c r="D9" s="32"/>
      <c r="E9" s="32"/>
      <c r="F9" s="32"/>
    </row>
    <row r="10" spans="1:6" ht="18.75">
      <c r="A10" s="32" t="s">
        <v>31</v>
      </c>
      <c r="B10" s="32"/>
      <c r="C10" s="32"/>
      <c r="D10" s="32"/>
      <c r="E10" s="32"/>
      <c r="F10" s="32"/>
    </row>
    <row r="11" spans="1:6" ht="18.75">
      <c r="A11" s="32" t="s">
        <v>32</v>
      </c>
      <c r="B11" s="32"/>
      <c r="C11" s="32"/>
      <c r="D11" s="32"/>
      <c r="E11" s="32"/>
      <c r="F11" s="32"/>
    </row>
    <row r="12" spans="1:6" ht="18.75">
      <c r="A12" s="2"/>
    </row>
    <row r="13" spans="1:6" ht="56.25">
      <c r="A13" s="33" t="s">
        <v>9</v>
      </c>
      <c r="B13" s="33" t="s">
        <v>10</v>
      </c>
      <c r="C13" s="8" t="s">
        <v>24</v>
      </c>
      <c r="D13" s="36" t="s">
        <v>36</v>
      </c>
      <c r="E13" s="36"/>
      <c r="F13" s="36"/>
    </row>
    <row r="14" spans="1:6" ht="18.75">
      <c r="A14" s="33"/>
      <c r="B14" s="33"/>
      <c r="C14" s="8"/>
      <c r="D14" s="8">
        <v>2022</v>
      </c>
      <c r="E14" s="8">
        <v>2023</v>
      </c>
      <c r="F14" s="8">
        <v>2024</v>
      </c>
    </row>
    <row r="15" spans="1:6" ht="18.75">
      <c r="A15" s="17">
        <v>1</v>
      </c>
      <c r="B15" s="8">
        <v>2</v>
      </c>
      <c r="C15" s="18">
        <v>3</v>
      </c>
      <c r="D15" s="8">
        <v>4</v>
      </c>
      <c r="E15" s="8">
        <v>5</v>
      </c>
      <c r="F15" s="8">
        <v>6</v>
      </c>
    </row>
    <row r="16" spans="1:6" ht="41.25" customHeight="1">
      <c r="A16" s="30">
        <v>1</v>
      </c>
      <c r="B16" s="19" t="s">
        <v>41</v>
      </c>
      <c r="C16" s="37">
        <f>SUM(D16:F17)</f>
        <v>4474.3220000000001</v>
      </c>
      <c r="D16" s="37">
        <v>1298.4480000000001</v>
      </c>
      <c r="E16" s="37">
        <v>1397.2909999999999</v>
      </c>
      <c r="F16" s="37">
        <v>1778.5830000000001</v>
      </c>
    </row>
    <row r="17" spans="1:6" ht="116.25" customHeight="1">
      <c r="A17" s="30"/>
      <c r="B17" s="27" t="s">
        <v>42</v>
      </c>
      <c r="C17" s="37"/>
      <c r="D17" s="37"/>
      <c r="E17" s="37"/>
      <c r="F17" s="37"/>
    </row>
    <row r="18" spans="1:6" ht="42.75" customHeight="1">
      <c r="A18" s="11">
        <v>2</v>
      </c>
      <c r="B18" s="12" t="s">
        <v>14</v>
      </c>
      <c r="C18" s="23">
        <f>SUM(D18:F18)</f>
        <v>641.34299999999996</v>
      </c>
      <c r="D18" s="23">
        <v>641.34299999999996</v>
      </c>
      <c r="E18" s="23"/>
      <c r="F18" s="23"/>
    </row>
    <row r="19" spans="1:6" ht="37.5">
      <c r="A19" s="11">
        <v>3</v>
      </c>
      <c r="B19" s="12" t="s">
        <v>15</v>
      </c>
      <c r="C19" s="23">
        <f>SUM(D19:F19)</f>
        <v>58.575000000000003</v>
      </c>
      <c r="D19" s="23">
        <v>58.575000000000003</v>
      </c>
      <c r="E19" s="23"/>
      <c r="F19" s="23"/>
    </row>
    <row r="20" spans="1:6" ht="17.45" customHeight="1">
      <c r="A20" s="11">
        <v>4</v>
      </c>
      <c r="B20" s="13" t="s">
        <v>29</v>
      </c>
      <c r="C20" s="23">
        <f>SUM(D20:F20)</f>
        <v>250</v>
      </c>
      <c r="D20" s="24"/>
      <c r="E20" s="24">
        <v>100</v>
      </c>
      <c r="F20" s="24">
        <v>150</v>
      </c>
    </row>
    <row r="21" spans="1:6" ht="18.75">
      <c r="A21" s="14"/>
      <c r="B21" s="15" t="s">
        <v>20</v>
      </c>
      <c r="C21" s="25">
        <f>SUM(C16:C20)</f>
        <v>5424.24</v>
      </c>
      <c r="D21" s="25">
        <f>SUM(D16:D20)</f>
        <v>1998.3660000000002</v>
      </c>
      <c r="E21" s="25">
        <f>SUM(E16:E20)</f>
        <v>1497.2909999999999</v>
      </c>
      <c r="F21" s="25">
        <f>SUM(F16:F20)</f>
        <v>1928.5830000000001</v>
      </c>
    </row>
    <row r="22" spans="1:6" ht="18.75">
      <c r="A22" s="14"/>
      <c r="B22" s="15" t="s">
        <v>21</v>
      </c>
      <c r="C22" s="25">
        <f>SUM(D22:F22)</f>
        <v>5424.24</v>
      </c>
      <c r="D22" s="25">
        <f>D21</f>
        <v>1998.3660000000002</v>
      </c>
      <c r="E22" s="25">
        <f>E21</f>
        <v>1497.2909999999999</v>
      </c>
      <c r="F22" s="25">
        <f>F21</f>
        <v>1928.5830000000001</v>
      </c>
    </row>
    <row r="23" spans="1:6" ht="18.75">
      <c r="A23" s="3"/>
      <c r="C23" s="28"/>
      <c r="D23" s="29"/>
    </row>
    <row r="24" spans="1:6">
      <c r="A24" s="3"/>
      <c r="C24" s="29"/>
      <c r="D24" s="29"/>
    </row>
    <row r="25" spans="1:6">
      <c r="A25" s="3"/>
    </row>
    <row r="26" spans="1:6">
      <c r="A26" s="3"/>
    </row>
    <row r="27" spans="1:6" ht="16.5">
      <c r="A27" s="6" t="s">
        <v>22</v>
      </c>
      <c r="F27" s="5" t="s">
        <v>23</v>
      </c>
    </row>
  </sheetData>
  <mergeCells count="11">
    <mergeCell ref="A16:A17"/>
    <mergeCell ref="C16:C17"/>
    <mergeCell ref="D16:D17"/>
    <mergeCell ref="E16:E17"/>
    <mergeCell ref="F16:F17"/>
    <mergeCell ref="A9:F9"/>
    <mergeCell ref="A10:F10"/>
    <mergeCell ref="A11:F11"/>
    <mergeCell ref="A13:A14"/>
    <mergeCell ref="B13:B14"/>
    <mergeCell ref="D13:F13"/>
  </mergeCells>
  <pageMargins left="1.1811023622047245" right="0.39370078740157483" top="0.39370078740157483" bottom="0.78740157480314965" header="0.31496062992125984" footer="0.31496062992125984"/>
  <pageSetup paperSize="9" scale="6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Додаток1-міські кладовища</vt:lpstr>
      <vt:lpstr>Додаток 2 - кладовПот.стар.окр.</vt:lpstr>
      <vt:lpstr>потоки</vt:lpstr>
      <vt:lpstr>Лист3</vt:lpstr>
      <vt:lpstr>'Додаток1-міські кладовища'!_GoBack</vt:lpstr>
      <vt:lpstr>'Додаток 2 - кладовПот.стар.окр.'!Заголовки_для_печати</vt:lpstr>
      <vt:lpstr>'Додаток1-міські кладовища'!Заголовки_для_печати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Приемная</cp:lastModifiedBy>
  <cp:lastPrinted>2021-11-29T09:54:28Z</cp:lastPrinted>
  <dcterms:created xsi:type="dcterms:W3CDTF">2021-11-17T11:42:24Z</dcterms:created>
  <dcterms:modified xsi:type="dcterms:W3CDTF">2021-11-29T09:55:24Z</dcterms:modified>
</cp:coreProperties>
</file>